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2\"/>
    </mc:Choice>
  </mc:AlternateContent>
  <xr:revisionPtr revIDLastSave="0" documentId="13_ncr:1_{9A348D91-72E0-4347-809F-A46B6166C972}" xr6:coauthVersionLast="43" xr6:coauthVersionMax="43" xr10:uidLastSave="{00000000-0000-0000-0000-000000000000}"/>
  <bookViews>
    <workbookView xWindow="-120" yWindow="-120" windowWidth="29040" windowHeight="15840" xr2:uid="{766D2C4D-9D99-4A69-A909-5A2902E117CE}"/>
  </bookViews>
  <sheets>
    <sheet name="คำนวณUnit Cost พ.ค.62" sheetId="2" r:id="rId1"/>
    <sheet name="พ.ค.2 pop UC" sheetId="1" r:id="rId2"/>
  </sheets>
  <definedNames>
    <definedName name="_xlnm._FilterDatabase" localSheetId="1" hidden="1">'พ.ค.2 pop UC'!$A$6:$U$6</definedName>
    <definedName name="DATA" localSheetId="0">#REF!</definedName>
    <definedName name="DATA">#REF!</definedName>
    <definedName name="_xlnm.Print_Titles" localSheetId="0">'คำนวณUnit Cost พ.ค.62'!$1:$4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451" i="2" l="1"/>
  <c r="T451" i="2"/>
  <c r="AJ449" i="2"/>
  <c r="X449" i="2"/>
  <c r="BH446" i="2"/>
  <c r="AZ446" i="2"/>
  <c r="BQ445" i="2"/>
  <c r="BP445" i="2"/>
  <c r="AG445" i="2"/>
  <c r="AF445" i="2"/>
  <c r="BS443" i="2"/>
  <c r="BS462" i="2" s="1"/>
  <c r="BR443" i="2"/>
  <c r="BR462" i="2" s="1"/>
  <c r="AW443" i="2"/>
  <c r="AW462" i="2" s="1"/>
  <c r="AU443" i="2"/>
  <c r="AU462" i="2" s="1"/>
  <c r="BO442" i="2"/>
  <c r="BN442" i="2"/>
  <c r="BC442" i="2"/>
  <c r="BB442" i="2"/>
  <c r="AQ442" i="2"/>
  <c r="AP442" i="2"/>
  <c r="AE442" i="2"/>
  <c r="AD442" i="2"/>
  <c r="S442" i="2"/>
  <c r="R442" i="2"/>
  <c r="G442" i="2"/>
  <c r="F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F443" i="2" s="1"/>
  <c r="AF462" i="2" s="1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40" i="2"/>
  <c r="BX440" i="2"/>
  <c r="BW440" i="2"/>
  <c r="BV440" i="2"/>
  <c r="BU440" i="2"/>
  <c r="BT440" i="2"/>
  <c r="BS440" i="2"/>
  <c r="BR440" i="2"/>
  <c r="BQ440" i="2"/>
  <c r="BP440" i="2"/>
  <c r="BO440" i="2"/>
  <c r="BN440" i="2"/>
  <c r="BM440" i="2"/>
  <c r="BL440" i="2"/>
  <c r="BK440" i="2"/>
  <c r="BJ440" i="2"/>
  <c r="BI440" i="2"/>
  <c r="BH440" i="2"/>
  <c r="BG440" i="2"/>
  <c r="BF440" i="2"/>
  <c r="BE440" i="2"/>
  <c r="BD440" i="2"/>
  <c r="BC440" i="2"/>
  <c r="BB440" i="2"/>
  <c r="BA440" i="2"/>
  <c r="AZ440" i="2"/>
  <c r="AY440" i="2"/>
  <c r="AX440" i="2"/>
  <c r="AW440" i="2"/>
  <c r="AV440" i="2"/>
  <c r="AU440" i="2"/>
  <c r="AT440" i="2"/>
  <c r="AS440" i="2"/>
  <c r="AR440" i="2"/>
  <c r="AQ440" i="2"/>
  <c r="AP440" i="2"/>
  <c r="AO440" i="2"/>
  <c r="AN440" i="2"/>
  <c r="AM440" i="2"/>
  <c r="AL440" i="2"/>
  <c r="AK440" i="2"/>
  <c r="AJ440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BY438" i="2"/>
  <c r="BX438" i="2"/>
  <c r="BW438" i="2"/>
  <c r="BV438" i="2"/>
  <c r="BU438" i="2"/>
  <c r="BT438" i="2"/>
  <c r="BS438" i="2"/>
  <c r="BR438" i="2"/>
  <c r="BQ438" i="2"/>
  <c r="BP438" i="2"/>
  <c r="BO438" i="2"/>
  <c r="BN438" i="2"/>
  <c r="BM438" i="2"/>
  <c r="BL438" i="2"/>
  <c r="BK438" i="2"/>
  <c r="BJ438" i="2"/>
  <c r="BI438" i="2"/>
  <c r="BH438" i="2"/>
  <c r="BG438" i="2"/>
  <c r="BF438" i="2"/>
  <c r="BE438" i="2"/>
  <c r="BD438" i="2"/>
  <c r="BC438" i="2"/>
  <c r="BB438" i="2"/>
  <c r="BA438" i="2"/>
  <c r="AZ438" i="2"/>
  <c r="AY438" i="2"/>
  <c r="AX438" i="2"/>
  <c r="AW438" i="2"/>
  <c r="AV438" i="2"/>
  <c r="AU438" i="2"/>
  <c r="AT438" i="2"/>
  <c r="AS438" i="2"/>
  <c r="AR438" i="2"/>
  <c r="AQ438" i="2"/>
  <c r="AP438" i="2"/>
  <c r="AO438" i="2"/>
  <c r="AN438" i="2"/>
  <c r="AM438" i="2"/>
  <c r="AL438" i="2"/>
  <c r="AK438" i="2"/>
  <c r="AJ438" i="2"/>
  <c r="AI438" i="2"/>
  <c r="AH438" i="2"/>
  <c r="AG438" i="2"/>
  <c r="AF438" i="2"/>
  <c r="AE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BY243" i="2"/>
  <c r="BY450" i="2" s="1"/>
  <c r="BX243" i="2"/>
  <c r="BX450" i="2" s="1"/>
  <c r="BW243" i="2"/>
  <c r="BW450" i="2" s="1"/>
  <c r="BV243" i="2"/>
  <c r="BV450" i="2" s="1"/>
  <c r="BU243" i="2"/>
  <c r="BU450" i="2" s="1"/>
  <c r="BT243" i="2"/>
  <c r="BT450" i="2" s="1"/>
  <c r="BS243" i="2"/>
  <c r="BS450" i="2" s="1"/>
  <c r="BR243" i="2"/>
  <c r="BR450" i="2" s="1"/>
  <c r="BQ243" i="2"/>
  <c r="BQ450" i="2" s="1"/>
  <c r="BP243" i="2"/>
  <c r="BP450" i="2" s="1"/>
  <c r="BO243" i="2"/>
  <c r="BO450" i="2" s="1"/>
  <c r="BN243" i="2"/>
  <c r="BN450" i="2" s="1"/>
  <c r="BM243" i="2"/>
  <c r="BM450" i="2" s="1"/>
  <c r="BL243" i="2"/>
  <c r="BL450" i="2" s="1"/>
  <c r="BK243" i="2"/>
  <c r="BK450" i="2" s="1"/>
  <c r="BJ243" i="2"/>
  <c r="BJ450" i="2" s="1"/>
  <c r="BI243" i="2"/>
  <c r="BI450" i="2" s="1"/>
  <c r="BH243" i="2"/>
  <c r="BH450" i="2" s="1"/>
  <c r="BG243" i="2"/>
  <c r="BG450" i="2" s="1"/>
  <c r="BF243" i="2"/>
  <c r="BF450" i="2" s="1"/>
  <c r="BE243" i="2"/>
  <c r="BE450" i="2" s="1"/>
  <c r="BD243" i="2"/>
  <c r="BD450" i="2" s="1"/>
  <c r="BC243" i="2"/>
  <c r="BC450" i="2" s="1"/>
  <c r="BB243" i="2"/>
  <c r="BB450" i="2" s="1"/>
  <c r="BA243" i="2"/>
  <c r="BA450" i="2" s="1"/>
  <c r="AZ243" i="2"/>
  <c r="AZ450" i="2" s="1"/>
  <c r="AY243" i="2"/>
  <c r="AY450" i="2" s="1"/>
  <c r="AX243" i="2"/>
  <c r="AX450" i="2" s="1"/>
  <c r="AW243" i="2"/>
  <c r="AW450" i="2" s="1"/>
  <c r="AV243" i="2"/>
  <c r="AV450" i="2" s="1"/>
  <c r="AU243" i="2"/>
  <c r="AU450" i="2" s="1"/>
  <c r="AT243" i="2"/>
  <c r="AT450" i="2" s="1"/>
  <c r="AS243" i="2"/>
  <c r="AS450" i="2" s="1"/>
  <c r="AR243" i="2"/>
  <c r="AR450" i="2" s="1"/>
  <c r="AQ243" i="2"/>
  <c r="AQ450" i="2" s="1"/>
  <c r="AP243" i="2"/>
  <c r="AP450" i="2" s="1"/>
  <c r="AO243" i="2"/>
  <c r="AO450" i="2" s="1"/>
  <c r="AN243" i="2"/>
  <c r="AN450" i="2" s="1"/>
  <c r="AM243" i="2"/>
  <c r="AM450" i="2" s="1"/>
  <c r="AL243" i="2"/>
  <c r="AL450" i="2" s="1"/>
  <c r="AK243" i="2"/>
  <c r="AK450" i="2" s="1"/>
  <c r="AJ243" i="2"/>
  <c r="AJ450" i="2" s="1"/>
  <c r="AI243" i="2"/>
  <c r="AI450" i="2" s="1"/>
  <c r="AH243" i="2"/>
  <c r="AH450" i="2" s="1"/>
  <c r="AG243" i="2"/>
  <c r="AG450" i="2" s="1"/>
  <c r="AF243" i="2"/>
  <c r="AF450" i="2" s="1"/>
  <c r="AE243" i="2"/>
  <c r="AE450" i="2" s="1"/>
  <c r="AD243" i="2"/>
  <c r="AD450" i="2" s="1"/>
  <c r="AC243" i="2"/>
  <c r="AC450" i="2" s="1"/>
  <c r="AB243" i="2"/>
  <c r="AB450" i="2" s="1"/>
  <c r="AA243" i="2"/>
  <c r="AA450" i="2" s="1"/>
  <c r="Z243" i="2"/>
  <c r="Z450" i="2" s="1"/>
  <c r="Y243" i="2"/>
  <c r="Y450" i="2" s="1"/>
  <c r="X243" i="2"/>
  <c r="X450" i="2" s="1"/>
  <c r="W243" i="2"/>
  <c r="W450" i="2" s="1"/>
  <c r="V243" i="2"/>
  <c r="V450" i="2" s="1"/>
  <c r="U243" i="2"/>
  <c r="U450" i="2" s="1"/>
  <c r="T243" i="2"/>
  <c r="T450" i="2" s="1"/>
  <c r="S243" i="2"/>
  <c r="S450" i="2" s="1"/>
  <c r="R243" i="2"/>
  <c r="R450" i="2" s="1"/>
  <c r="Q243" i="2"/>
  <c r="Q450" i="2" s="1"/>
  <c r="P243" i="2"/>
  <c r="P450" i="2" s="1"/>
  <c r="O243" i="2"/>
  <c r="O450" i="2" s="1"/>
  <c r="N243" i="2"/>
  <c r="N450" i="2" s="1"/>
  <c r="M243" i="2"/>
  <c r="M450" i="2" s="1"/>
  <c r="L243" i="2"/>
  <c r="L450" i="2" s="1"/>
  <c r="K243" i="2"/>
  <c r="K450" i="2" s="1"/>
  <c r="J243" i="2"/>
  <c r="J450" i="2" s="1"/>
  <c r="I243" i="2"/>
  <c r="I450" i="2" s="1"/>
  <c r="H243" i="2"/>
  <c r="H450" i="2" s="1"/>
  <c r="G243" i="2"/>
  <c r="G450" i="2" s="1"/>
  <c r="F243" i="2"/>
  <c r="F450" i="2" s="1"/>
  <c r="E243" i="2"/>
  <c r="E450" i="2" s="1"/>
  <c r="D243" i="2"/>
  <c r="D450" i="2" s="1"/>
  <c r="BY179" i="2"/>
  <c r="BY451" i="2" s="1"/>
  <c r="BX179" i="2"/>
  <c r="BX451" i="2" s="1"/>
  <c r="BW179" i="2"/>
  <c r="BW451" i="2" s="1"/>
  <c r="BV179" i="2"/>
  <c r="BV451" i="2" s="1"/>
  <c r="BU179" i="2"/>
  <c r="BU451" i="2" s="1"/>
  <c r="BT179" i="2"/>
  <c r="BT451" i="2" s="1"/>
  <c r="BS179" i="2"/>
  <c r="BS451" i="2" s="1"/>
  <c r="BR179" i="2"/>
  <c r="BR451" i="2" s="1"/>
  <c r="BQ179" i="2"/>
  <c r="BQ451" i="2" s="1"/>
  <c r="BP179" i="2"/>
  <c r="BP451" i="2" s="1"/>
  <c r="BO179" i="2"/>
  <c r="BO451" i="2" s="1"/>
  <c r="BN179" i="2"/>
  <c r="BN451" i="2" s="1"/>
  <c r="BM179" i="2"/>
  <c r="BM451" i="2" s="1"/>
  <c r="BL179" i="2"/>
  <c r="BL451" i="2" s="1"/>
  <c r="BK179" i="2"/>
  <c r="BK451" i="2" s="1"/>
  <c r="BJ179" i="2"/>
  <c r="BJ451" i="2" s="1"/>
  <c r="BI179" i="2"/>
  <c r="BI451" i="2" s="1"/>
  <c r="BH179" i="2"/>
  <c r="BH451" i="2" s="1"/>
  <c r="BG179" i="2"/>
  <c r="BG451" i="2" s="1"/>
  <c r="BF179" i="2"/>
  <c r="BF451" i="2" s="1"/>
  <c r="BE179" i="2"/>
  <c r="BE451" i="2" s="1"/>
  <c r="BD179" i="2"/>
  <c r="BD451" i="2" s="1"/>
  <c r="BC179" i="2"/>
  <c r="BC451" i="2" s="1"/>
  <c r="BB179" i="2"/>
  <c r="BB451" i="2" s="1"/>
  <c r="BA179" i="2"/>
  <c r="BA451" i="2" s="1"/>
  <c r="AZ179" i="2"/>
  <c r="AZ451" i="2" s="1"/>
  <c r="AY179" i="2"/>
  <c r="AY451" i="2" s="1"/>
  <c r="AX179" i="2"/>
  <c r="AX451" i="2" s="1"/>
  <c r="AW179" i="2"/>
  <c r="AW451" i="2" s="1"/>
  <c r="AV179" i="2"/>
  <c r="AV451" i="2" s="1"/>
  <c r="AU179" i="2"/>
  <c r="AU451" i="2" s="1"/>
  <c r="AT179" i="2"/>
  <c r="AT451" i="2" s="1"/>
  <c r="AS179" i="2"/>
  <c r="AS451" i="2" s="1"/>
  <c r="AR179" i="2"/>
  <c r="AR451" i="2" s="1"/>
  <c r="AQ179" i="2"/>
  <c r="AQ451" i="2" s="1"/>
  <c r="AP179" i="2"/>
  <c r="AP451" i="2" s="1"/>
  <c r="AO179" i="2"/>
  <c r="AO451" i="2" s="1"/>
  <c r="AN179" i="2"/>
  <c r="AN451" i="2" s="1"/>
  <c r="AM179" i="2"/>
  <c r="AM451" i="2" s="1"/>
  <c r="AL179" i="2"/>
  <c r="AL451" i="2" s="1"/>
  <c r="AK179" i="2"/>
  <c r="AK451" i="2" s="1"/>
  <c r="AJ179" i="2"/>
  <c r="AJ451" i="2" s="1"/>
  <c r="AI179" i="2"/>
  <c r="AI451" i="2" s="1"/>
  <c r="AH179" i="2"/>
  <c r="AH451" i="2" s="1"/>
  <c r="AG179" i="2"/>
  <c r="AG451" i="2" s="1"/>
  <c r="AF179" i="2"/>
  <c r="AE179" i="2"/>
  <c r="AE451" i="2" s="1"/>
  <c r="AD179" i="2"/>
  <c r="AD451" i="2" s="1"/>
  <c r="AC179" i="2"/>
  <c r="AC451" i="2" s="1"/>
  <c r="AB179" i="2"/>
  <c r="AB451" i="2" s="1"/>
  <c r="AA179" i="2"/>
  <c r="AA451" i="2" s="1"/>
  <c r="Z179" i="2"/>
  <c r="Z451" i="2" s="1"/>
  <c r="Y179" i="2"/>
  <c r="Y451" i="2" s="1"/>
  <c r="X179" i="2"/>
  <c r="X451" i="2" s="1"/>
  <c r="W179" i="2"/>
  <c r="W451" i="2" s="1"/>
  <c r="V179" i="2"/>
  <c r="V451" i="2" s="1"/>
  <c r="U179" i="2"/>
  <c r="U451" i="2" s="1"/>
  <c r="T179" i="2"/>
  <c r="S179" i="2"/>
  <c r="S451" i="2" s="1"/>
  <c r="R179" i="2"/>
  <c r="R451" i="2" s="1"/>
  <c r="Q179" i="2"/>
  <c r="Q451" i="2" s="1"/>
  <c r="P179" i="2"/>
  <c r="P451" i="2" s="1"/>
  <c r="O179" i="2"/>
  <c r="O451" i="2" s="1"/>
  <c r="N179" i="2"/>
  <c r="N451" i="2" s="1"/>
  <c r="M179" i="2"/>
  <c r="M451" i="2" s="1"/>
  <c r="L179" i="2"/>
  <c r="L451" i="2" s="1"/>
  <c r="K179" i="2"/>
  <c r="K451" i="2" s="1"/>
  <c r="J179" i="2"/>
  <c r="J451" i="2" s="1"/>
  <c r="I179" i="2"/>
  <c r="I451" i="2" s="1"/>
  <c r="H179" i="2"/>
  <c r="H451" i="2" s="1"/>
  <c r="G179" i="2"/>
  <c r="G451" i="2" s="1"/>
  <c r="F179" i="2"/>
  <c r="F451" i="2" s="1"/>
  <c r="E179" i="2"/>
  <c r="E451" i="2" s="1"/>
  <c r="D179" i="2"/>
  <c r="D451" i="2" s="1"/>
  <c r="BY129" i="2"/>
  <c r="BX129" i="2"/>
  <c r="BX449" i="2" s="1"/>
  <c r="BW129" i="2"/>
  <c r="BV129" i="2"/>
  <c r="BU129" i="2"/>
  <c r="BT129" i="2"/>
  <c r="BT443" i="2" s="1"/>
  <c r="BT462" i="2" s="1"/>
  <c r="BS129" i="2"/>
  <c r="BS449" i="2" s="1"/>
  <c r="BR129" i="2"/>
  <c r="BR449" i="2" s="1"/>
  <c r="BQ129" i="2"/>
  <c r="BP129" i="2"/>
  <c r="BP449" i="2" s="1"/>
  <c r="BO129" i="2"/>
  <c r="BN129" i="2"/>
  <c r="BM129" i="2"/>
  <c r="BL129" i="2"/>
  <c r="BL449" i="2" s="1"/>
  <c r="BK129" i="2"/>
  <c r="BJ129" i="2"/>
  <c r="BI129" i="2"/>
  <c r="BI449" i="2" s="1"/>
  <c r="BH129" i="2"/>
  <c r="BH443" i="2" s="1"/>
  <c r="BH462" i="2" s="1"/>
  <c r="BG129" i="2"/>
  <c r="BG449" i="2" s="1"/>
  <c r="BF129" i="2"/>
  <c r="BF449" i="2" s="1"/>
  <c r="BE129" i="2"/>
  <c r="BD129" i="2"/>
  <c r="BD449" i="2" s="1"/>
  <c r="BC129" i="2"/>
  <c r="BB129" i="2"/>
  <c r="BA129" i="2"/>
  <c r="BA449" i="2" s="1"/>
  <c r="AZ129" i="2"/>
  <c r="AZ449" i="2" s="1"/>
  <c r="AY129" i="2"/>
  <c r="AY449" i="2" s="1"/>
  <c r="AX129" i="2"/>
  <c r="AX449" i="2" s="1"/>
  <c r="AW129" i="2"/>
  <c r="AW449" i="2" s="1"/>
  <c r="AV129" i="2"/>
  <c r="AV443" i="2" s="1"/>
  <c r="AV462" i="2" s="1"/>
  <c r="AU129" i="2"/>
  <c r="AU449" i="2" s="1"/>
  <c r="AT129" i="2"/>
  <c r="AT449" i="2" s="1"/>
  <c r="AS129" i="2"/>
  <c r="AR129" i="2"/>
  <c r="AR449" i="2" s="1"/>
  <c r="AQ129" i="2"/>
  <c r="AP129" i="2"/>
  <c r="AP449" i="2" s="1"/>
  <c r="AP452" i="2" s="1"/>
  <c r="AO129" i="2"/>
  <c r="AO449" i="2" s="1"/>
  <c r="AN129" i="2"/>
  <c r="AN449" i="2" s="1"/>
  <c r="AM129" i="2"/>
  <c r="AM449" i="2" s="1"/>
  <c r="AL129" i="2"/>
  <c r="AL449" i="2" s="1"/>
  <c r="AK129" i="2"/>
  <c r="AK449" i="2" s="1"/>
  <c r="AJ129" i="2"/>
  <c r="AJ443" i="2" s="1"/>
  <c r="AJ462" i="2" s="1"/>
  <c r="AI129" i="2"/>
  <c r="AI449" i="2" s="1"/>
  <c r="AH129" i="2"/>
  <c r="AH449" i="2" s="1"/>
  <c r="AG129" i="2"/>
  <c r="AF129" i="2"/>
  <c r="AF449" i="2" s="1"/>
  <c r="AE129" i="2"/>
  <c r="AD129" i="2"/>
  <c r="AD449" i="2" s="1"/>
  <c r="AC129" i="2"/>
  <c r="AC449" i="2" s="1"/>
  <c r="AB129" i="2"/>
  <c r="AB449" i="2" s="1"/>
  <c r="AA129" i="2"/>
  <c r="AA449" i="2" s="1"/>
  <c r="Z129" i="2"/>
  <c r="Z449" i="2" s="1"/>
  <c r="Y129" i="2"/>
  <c r="Y449" i="2" s="1"/>
  <c r="X129" i="2"/>
  <c r="X443" i="2" s="1"/>
  <c r="X462" i="2" s="1"/>
  <c r="W129" i="2"/>
  <c r="W449" i="2" s="1"/>
  <c r="V129" i="2"/>
  <c r="V449" i="2" s="1"/>
  <c r="U129" i="2"/>
  <c r="T129" i="2"/>
  <c r="T449" i="2" s="1"/>
  <c r="S129" i="2"/>
  <c r="S449" i="2" s="1"/>
  <c r="R129" i="2"/>
  <c r="R449" i="2" s="1"/>
  <c r="R452" i="2" s="1"/>
  <c r="Q129" i="2"/>
  <c r="Q449" i="2" s="1"/>
  <c r="P129" i="2"/>
  <c r="P449" i="2" s="1"/>
  <c r="O129" i="2"/>
  <c r="O449" i="2" s="1"/>
  <c r="N129" i="2"/>
  <c r="N449" i="2" s="1"/>
  <c r="M129" i="2"/>
  <c r="M449" i="2" s="1"/>
  <c r="L129" i="2"/>
  <c r="L449" i="2" s="1"/>
  <c r="K129" i="2"/>
  <c r="K449" i="2" s="1"/>
  <c r="J129" i="2"/>
  <c r="J449" i="2" s="1"/>
  <c r="I129" i="2"/>
  <c r="I449" i="2" s="1"/>
  <c r="H129" i="2"/>
  <c r="H449" i="2" s="1"/>
  <c r="G129" i="2"/>
  <c r="G449" i="2" s="1"/>
  <c r="F129" i="2"/>
  <c r="F449" i="2" s="1"/>
  <c r="F452" i="2" s="1"/>
  <c r="E129" i="2"/>
  <c r="E449" i="2" s="1"/>
  <c r="D129" i="2"/>
  <c r="D449" i="2" s="1"/>
  <c r="BY47" i="2"/>
  <c r="BY446" i="2" s="1"/>
  <c r="BX47" i="2"/>
  <c r="BX446" i="2" s="1"/>
  <c r="BW47" i="2"/>
  <c r="BW446" i="2" s="1"/>
  <c r="BV47" i="2"/>
  <c r="BV446" i="2" s="1"/>
  <c r="BU47" i="2"/>
  <c r="BU446" i="2" s="1"/>
  <c r="BT47" i="2"/>
  <c r="BT446" i="2" s="1"/>
  <c r="BS47" i="2"/>
  <c r="BS446" i="2" s="1"/>
  <c r="BR47" i="2"/>
  <c r="BR446" i="2" s="1"/>
  <c r="BQ47" i="2"/>
  <c r="BQ446" i="2" s="1"/>
  <c r="BP47" i="2"/>
  <c r="BP446" i="2" s="1"/>
  <c r="BO47" i="2"/>
  <c r="BO446" i="2" s="1"/>
  <c r="BN47" i="2"/>
  <c r="BN446" i="2" s="1"/>
  <c r="BM47" i="2"/>
  <c r="BM446" i="2" s="1"/>
  <c r="BL47" i="2"/>
  <c r="BL446" i="2" s="1"/>
  <c r="BK47" i="2"/>
  <c r="BK446" i="2" s="1"/>
  <c r="BJ47" i="2"/>
  <c r="BJ446" i="2" s="1"/>
  <c r="BI47" i="2"/>
  <c r="BI446" i="2" s="1"/>
  <c r="BH47" i="2"/>
  <c r="BG47" i="2"/>
  <c r="BG446" i="2" s="1"/>
  <c r="BF47" i="2"/>
  <c r="BF446" i="2" s="1"/>
  <c r="BE47" i="2"/>
  <c r="BE446" i="2" s="1"/>
  <c r="BD47" i="2"/>
  <c r="BD446" i="2" s="1"/>
  <c r="BC47" i="2"/>
  <c r="BC446" i="2" s="1"/>
  <c r="BB47" i="2"/>
  <c r="BB446" i="2" s="1"/>
  <c r="BA47" i="2"/>
  <c r="BA446" i="2" s="1"/>
  <c r="AZ47" i="2"/>
  <c r="AY47" i="2"/>
  <c r="AY446" i="2" s="1"/>
  <c r="AX47" i="2"/>
  <c r="AX446" i="2" s="1"/>
  <c r="AW47" i="2"/>
  <c r="AW446" i="2" s="1"/>
  <c r="AV47" i="2"/>
  <c r="AV446" i="2" s="1"/>
  <c r="AU47" i="2"/>
  <c r="AU446" i="2" s="1"/>
  <c r="AT47" i="2"/>
  <c r="AT446" i="2" s="1"/>
  <c r="AS47" i="2"/>
  <c r="AS446" i="2" s="1"/>
  <c r="AR47" i="2"/>
  <c r="AR446" i="2" s="1"/>
  <c r="AQ47" i="2"/>
  <c r="AQ446" i="2" s="1"/>
  <c r="AP47" i="2"/>
  <c r="AP446" i="2" s="1"/>
  <c r="AO47" i="2"/>
  <c r="AO446" i="2" s="1"/>
  <c r="AN47" i="2"/>
  <c r="AN446" i="2" s="1"/>
  <c r="AM47" i="2"/>
  <c r="AM446" i="2" s="1"/>
  <c r="AL47" i="2"/>
  <c r="AL446" i="2" s="1"/>
  <c r="AK47" i="2"/>
  <c r="AK446" i="2" s="1"/>
  <c r="AJ47" i="2"/>
  <c r="AJ446" i="2" s="1"/>
  <c r="AI47" i="2"/>
  <c r="AI446" i="2" s="1"/>
  <c r="AH47" i="2"/>
  <c r="AH446" i="2" s="1"/>
  <c r="AG47" i="2"/>
  <c r="AG446" i="2" s="1"/>
  <c r="AF47" i="2"/>
  <c r="AF446" i="2" s="1"/>
  <c r="AE47" i="2"/>
  <c r="AE446" i="2" s="1"/>
  <c r="AD47" i="2"/>
  <c r="AD446" i="2" s="1"/>
  <c r="AC47" i="2"/>
  <c r="AC446" i="2" s="1"/>
  <c r="AB47" i="2"/>
  <c r="AB446" i="2" s="1"/>
  <c r="AA47" i="2"/>
  <c r="AA446" i="2" s="1"/>
  <c r="Z47" i="2"/>
  <c r="Z446" i="2" s="1"/>
  <c r="Y47" i="2"/>
  <c r="Y446" i="2" s="1"/>
  <c r="X47" i="2"/>
  <c r="X446" i="2" s="1"/>
  <c r="W47" i="2"/>
  <c r="W446" i="2" s="1"/>
  <c r="V47" i="2"/>
  <c r="V446" i="2" s="1"/>
  <c r="U47" i="2"/>
  <c r="U446" i="2" s="1"/>
  <c r="T47" i="2"/>
  <c r="T446" i="2" s="1"/>
  <c r="S47" i="2"/>
  <c r="S446" i="2" s="1"/>
  <c r="R47" i="2"/>
  <c r="R446" i="2" s="1"/>
  <c r="Q47" i="2"/>
  <c r="Q446" i="2" s="1"/>
  <c r="P47" i="2"/>
  <c r="P446" i="2" s="1"/>
  <c r="O47" i="2"/>
  <c r="O446" i="2" s="1"/>
  <c r="N47" i="2"/>
  <c r="N446" i="2" s="1"/>
  <c r="M47" i="2"/>
  <c r="M446" i="2" s="1"/>
  <c r="L47" i="2"/>
  <c r="L446" i="2" s="1"/>
  <c r="K47" i="2"/>
  <c r="K446" i="2" s="1"/>
  <c r="J47" i="2"/>
  <c r="J446" i="2" s="1"/>
  <c r="I47" i="2"/>
  <c r="I446" i="2" s="1"/>
  <c r="H47" i="2"/>
  <c r="H446" i="2" s="1"/>
  <c r="G47" i="2"/>
  <c r="G446" i="2" s="1"/>
  <c r="F47" i="2"/>
  <c r="F446" i="2" s="1"/>
  <c r="E47" i="2"/>
  <c r="E446" i="2" s="1"/>
  <c r="D47" i="2"/>
  <c r="D446" i="2" s="1"/>
  <c r="BY29" i="2"/>
  <c r="BY445" i="2" s="1"/>
  <c r="BX29" i="2"/>
  <c r="BX445" i="2" s="1"/>
  <c r="BW29" i="2"/>
  <c r="BW445" i="2" s="1"/>
  <c r="BV29" i="2"/>
  <c r="BV442" i="2" s="1"/>
  <c r="BU29" i="2"/>
  <c r="BU445" i="2" s="1"/>
  <c r="BT29" i="2"/>
  <c r="BT445" i="2" s="1"/>
  <c r="BS29" i="2"/>
  <c r="BS445" i="2" s="1"/>
  <c r="BR29" i="2"/>
  <c r="BR445" i="2" s="1"/>
  <c r="BQ29" i="2"/>
  <c r="BQ442" i="2" s="1"/>
  <c r="BP29" i="2"/>
  <c r="BP442" i="2" s="1"/>
  <c r="BO29" i="2"/>
  <c r="BO445" i="2" s="1"/>
  <c r="BN29" i="2"/>
  <c r="BN445" i="2" s="1"/>
  <c r="BM29" i="2"/>
  <c r="BM445" i="2" s="1"/>
  <c r="BL29" i="2"/>
  <c r="BL445" i="2" s="1"/>
  <c r="BK29" i="2"/>
  <c r="BK445" i="2" s="1"/>
  <c r="BJ29" i="2"/>
  <c r="BJ445" i="2" s="1"/>
  <c r="BI29" i="2"/>
  <c r="BI445" i="2" s="1"/>
  <c r="BH29" i="2"/>
  <c r="BH445" i="2" s="1"/>
  <c r="BG29" i="2"/>
  <c r="BG445" i="2" s="1"/>
  <c r="BF29" i="2"/>
  <c r="BF445" i="2" s="1"/>
  <c r="BE29" i="2"/>
  <c r="BE445" i="2" s="1"/>
  <c r="BD29" i="2"/>
  <c r="BD445" i="2" s="1"/>
  <c r="BC29" i="2"/>
  <c r="BC445" i="2" s="1"/>
  <c r="BB29" i="2"/>
  <c r="BB445" i="2" s="1"/>
  <c r="BA29" i="2"/>
  <c r="BA445" i="2" s="1"/>
  <c r="AZ29" i="2"/>
  <c r="AZ445" i="2" s="1"/>
  <c r="AY29" i="2"/>
  <c r="AY445" i="2" s="1"/>
  <c r="AX29" i="2"/>
  <c r="AX442" i="2" s="1"/>
  <c r="AW29" i="2"/>
  <c r="AW445" i="2" s="1"/>
  <c r="AV29" i="2"/>
  <c r="AV445" i="2" s="1"/>
  <c r="AU29" i="2"/>
  <c r="AU445" i="2" s="1"/>
  <c r="AT29" i="2"/>
  <c r="AT445" i="2" s="1"/>
  <c r="AS29" i="2"/>
  <c r="AS445" i="2" s="1"/>
  <c r="AR29" i="2"/>
  <c r="AR445" i="2" s="1"/>
  <c r="AQ29" i="2"/>
  <c r="AQ445" i="2" s="1"/>
  <c r="AP29" i="2"/>
  <c r="AP445" i="2" s="1"/>
  <c r="AO29" i="2"/>
  <c r="AO445" i="2" s="1"/>
  <c r="AN29" i="2"/>
  <c r="AN445" i="2" s="1"/>
  <c r="AM29" i="2"/>
  <c r="AM445" i="2" s="1"/>
  <c r="AL29" i="2"/>
  <c r="AL442" i="2" s="1"/>
  <c r="AK29" i="2"/>
  <c r="AK445" i="2" s="1"/>
  <c r="AJ29" i="2"/>
  <c r="AJ445" i="2" s="1"/>
  <c r="AI29" i="2"/>
  <c r="AI445" i="2" s="1"/>
  <c r="AH29" i="2"/>
  <c r="AH445" i="2" s="1"/>
  <c r="AG29" i="2"/>
  <c r="AG442" i="2" s="1"/>
  <c r="AF29" i="2"/>
  <c r="AF442" i="2" s="1"/>
  <c r="AE29" i="2"/>
  <c r="AE445" i="2" s="1"/>
  <c r="AD29" i="2"/>
  <c r="AD445" i="2" s="1"/>
  <c r="AC29" i="2"/>
  <c r="AC445" i="2" s="1"/>
  <c r="AB29" i="2"/>
  <c r="AB445" i="2" s="1"/>
  <c r="AA29" i="2"/>
  <c r="AA445" i="2" s="1"/>
  <c r="Z29" i="2"/>
  <c r="Z445" i="2" s="1"/>
  <c r="Y29" i="2"/>
  <c r="Y445" i="2" s="1"/>
  <c r="X29" i="2"/>
  <c r="X445" i="2" s="1"/>
  <c r="W29" i="2"/>
  <c r="W445" i="2" s="1"/>
  <c r="V29" i="2"/>
  <c r="V445" i="2" s="1"/>
  <c r="U29" i="2"/>
  <c r="U445" i="2" s="1"/>
  <c r="T29" i="2"/>
  <c r="T445" i="2" s="1"/>
  <c r="S29" i="2"/>
  <c r="S445" i="2" s="1"/>
  <c r="R29" i="2"/>
  <c r="R445" i="2" s="1"/>
  <c r="Q29" i="2"/>
  <c r="Q445" i="2" s="1"/>
  <c r="P29" i="2"/>
  <c r="P445" i="2" s="1"/>
  <c r="O29" i="2"/>
  <c r="O445" i="2" s="1"/>
  <c r="N29" i="2"/>
  <c r="N442" i="2" s="1"/>
  <c r="M29" i="2"/>
  <c r="M445" i="2" s="1"/>
  <c r="L29" i="2"/>
  <c r="L445" i="2" s="1"/>
  <c r="K29" i="2"/>
  <c r="K445" i="2" s="1"/>
  <c r="J29" i="2"/>
  <c r="J445" i="2" s="1"/>
  <c r="I29" i="2"/>
  <c r="I445" i="2" s="1"/>
  <c r="H29" i="2"/>
  <c r="H445" i="2" s="1"/>
  <c r="G29" i="2"/>
  <c r="G445" i="2" s="1"/>
  <c r="F29" i="2"/>
  <c r="F445" i="2" s="1"/>
  <c r="E29" i="2"/>
  <c r="E445" i="2" s="1"/>
  <c r="D29" i="2"/>
  <c r="D445" i="2" s="1"/>
  <c r="L452" i="2" l="1"/>
  <c r="BB447" i="2"/>
  <c r="AP447" i="2"/>
  <c r="AP456" i="2" s="1"/>
  <c r="AP458" i="2" s="1"/>
  <c r="R447" i="2"/>
  <c r="R454" i="2" s="1"/>
  <c r="AD447" i="2"/>
  <c r="AD456" i="2" s="1"/>
  <c r="AD458" i="2" s="1"/>
  <c r="F457" i="2"/>
  <c r="AZ453" i="2"/>
  <c r="Z447" i="2"/>
  <c r="Z454" i="2" s="1"/>
  <c r="BJ447" i="2"/>
  <c r="F447" i="2"/>
  <c r="F456" i="2" s="1"/>
  <c r="F458" i="2" s="1"/>
  <c r="BN447" i="2"/>
  <c r="H447" i="2"/>
  <c r="H456" i="2" s="1"/>
  <c r="H458" i="2" s="1"/>
  <c r="T447" i="2"/>
  <c r="T454" i="2" s="1"/>
  <c r="AR447" i="2"/>
  <c r="AR457" i="2" s="1"/>
  <c r="BD447" i="2"/>
  <c r="BD456" i="2" s="1"/>
  <c r="I447" i="2"/>
  <c r="I456" i="2" s="1"/>
  <c r="I458" i="2" s="1"/>
  <c r="U447" i="2"/>
  <c r="AS447" i="2"/>
  <c r="BE447" i="2"/>
  <c r="AT447" i="2"/>
  <c r="AT456" i="2" s="1"/>
  <c r="AT458" i="2" s="1"/>
  <c r="BN443" i="2"/>
  <c r="BN462" i="2" s="1"/>
  <c r="BN449" i="2"/>
  <c r="BQ447" i="2"/>
  <c r="X447" i="2"/>
  <c r="AV447" i="2"/>
  <c r="BH447" i="2"/>
  <c r="BT447" i="2"/>
  <c r="H454" i="2"/>
  <c r="H452" i="2"/>
  <c r="T452" i="2"/>
  <c r="AF453" i="2"/>
  <c r="AF452" i="2"/>
  <c r="AR452" i="2"/>
  <c r="BD454" i="2"/>
  <c r="BD452" i="2"/>
  <c r="BD457" i="2" s="1"/>
  <c r="BP452" i="2"/>
  <c r="H442" i="2"/>
  <c r="T442" i="2"/>
  <c r="AR442" i="2"/>
  <c r="BD442" i="2"/>
  <c r="F443" i="2"/>
  <c r="F462" i="2" s="1"/>
  <c r="R443" i="2"/>
  <c r="R462" i="2" s="1"/>
  <c r="AH443" i="2"/>
  <c r="AH462" i="2" s="1"/>
  <c r="AX443" i="2"/>
  <c r="AX462" i="2" s="1"/>
  <c r="BX443" i="2"/>
  <c r="BX462" i="2" s="1"/>
  <c r="AL445" i="2"/>
  <c r="BV445" i="2"/>
  <c r="AV449" i="2"/>
  <c r="BF447" i="2"/>
  <c r="BF457" i="2" s="1"/>
  <c r="AD454" i="2"/>
  <c r="D443" i="2"/>
  <c r="D462" i="2" s="1"/>
  <c r="AE443" i="2"/>
  <c r="AE462" i="2" s="1"/>
  <c r="AE449" i="2"/>
  <c r="E443" i="2"/>
  <c r="E462" i="2" s="1"/>
  <c r="AG447" i="2"/>
  <c r="L447" i="2"/>
  <c r="L456" i="2" s="1"/>
  <c r="M447" i="2"/>
  <c r="M456" i="2" s="1"/>
  <c r="M458" i="2" s="1"/>
  <c r="Y447" i="2"/>
  <c r="Y456" i="2" s="1"/>
  <c r="Y458" i="2" s="1"/>
  <c r="AK447" i="2"/>
  <c r="AK457" i="2" s="1"/>
  <c r="AK456" i="2"/>
  <c r="AW447" i="2"/>
  <c r="AW456" i="2" s="1"/>
  <c r="BI447" i="2"/>
  <c r="BI456" i="2" s="1"/>
  <c r="BU447" i="2"/>
  <c r="BS457" i="2"/>
  <c r="I454" i="2"/>
  <c r="I452" i="2"/>
  <c r="U449" i="2"/>
  <c r="U443" i="2"/>
  <c r="U462" i="2" s="1"/>
  <c r="AG449" i="2"/>
  <c r="AG443" i="2"/>
  <c r="AG462" i="2" s="1"/>
  <c r="AS449" i="2"/>
  <c r="AS443" i="2"/>
  <c r="AS462" i="2" s="1"/>
  <c r="BE449" i="2"/>
  <c r="BE443" i="2"/>
  <c r="BE462" i="2" s="1"/>
  <c r="BQ449" i="2"/>
  <c r="BQ443" i="2"/>
  <c r="BQ462" i="2" s="1"/>
  <c r="I442" i="2"/>
  <c r="U442" i="2"/>
  <c r="AS442" i="2"/>
  <c r="BE442" i="2"/>
  <c r="G443" i="2"/>
  <c r="G462" i="2" s="1"/>
  <c r="S443" i="2"/>
  <c r="S462" i="2" s="1"/>
  <c r="AI443" i="2"/>
  <c r="AI462" i="2" s="1"/>
  <c r="AY443" i="2"/>
  <c r="AY462" i="2" s="1"/>
  <c r="BH449" i="2"/>
  <c r="BR447" i="2"/>
  <c r="BR454" i="2" s="1"/>
  <c r="BS447" i="2"/>
  <c r="BS456" i="2" s="1"/>
  <c r="BS458" i="2" s="1"/>
  <c r="AQ443" i="2"/>
  <c r="AQ462" i="2" s="1"/>
  <c r="AQ449" i="2"/>
  <c r="AJ454" i="2"/>
  <c r="AJ453" i="2"/>
  <c r="AJ452" i="2"/>
  <c r="AJ447" i="2"/>
  <c r="AJ457" i="2" s="1"/>
  <c r="J454" i="2"/>
  <c r="J453" i="2"/>
  <c r="J452" i="2"/>
  <c r="V452" i="2"/>
  <c r="AH452" i="2"/>
  <c r="AT454" i="2"/>
  <c r="AT452" i="2"/>
  <c r="AT457" i="2" s="1"/>
  <c r="BF454" i="2"/>
  <c r="BF453" i="2"/>
  <c r="BF452" i="2"/>
  <c r="BR453" i="2"/>
  <c r="BR452" i="2"/>
  <c r="J442" i="2"/>
  <c r="V442" i="2"/>
  <c r="AH442" i="2"/>
  <c r="AT442" i="2"/>
  <c r="BF442" i="2"/>
  <c r="BR442" i="2"/>
  <c r="H443" i="2"/>
  <c r="H462" i="2" s="1"/>
  <c r="T443" i="2"/>
  <c r="T462" i="2" s="1"/>
  <c r="AK443" i="2"/>
  <c r="AK462" i="2" s="1"/>
  <c r="AZ443" i="2"/>
  <c r="AZ462" i="2" s="1"/>
  <c r="BT449" i="2"/>
  <c r="T457" i="2"/>
  <c r="BB443" i="2"/>
  <c r="BB462" i="2" s="1"/>
  <c r="BB449" i="2"/>
  <c r="P443" i="2"/>
  <c r="BC443" i="2"/>
  <c r="BC462" i="2" s="1"/>
  <c r="BC449" i="2"/>
  <c r="O447" i="2"/>
  <c r="O454" i="2" s="1"/>
  <c r="AA447" i="2"/>
  <c r="AA456" i="2" s="1"/>
  <c r="AA458" i="2" s="1"/>
  <c r="AM447" i="2"/>
  <c r="AM456" i="2" s="1"/>
  <c r="AM458" i="2" s="1"/>
  <c r="AY447" i="2"/>
  <c r="AY456" i="2" s="1"/>
  <c r="AY458" i="2" s="1"/>
  <c r="BK447" i="2"/>
  <c r="BW447" i="2"/>
  <c r="M457" i="2"/>
  <c r="Y457" i="2"/>
  <c r="K454" i="2"/>
  <c r="K453" i="2"/>
  <c r="K452" i="2"/>
  <c r="K457" i="2" s="1"/>
  <c r="W452" i="2"/>
  <c r="AI454" i="2"/>
  <c r="AI453" i="2"/>
  <c r="AI452" i="2"/>
  <c r="AU453" i="2"/>
  <c r="AU452" i="2"/>
  <c r="BG452" i="2"/>
  <c r="BS454" i="2"/>
  <c r="BS453" i="2"/>
  <c r="BS452" i="2"/>
  <c r="K442" i="2"/>
  <c r="W442" i="2"/>
  <c r="AI442" i="2"/>
  <c r="AU442" i="2"/>
  <c r="BG442" i="2"/>
  <c r="BS442" i="2"/>
  <c r="I443" i="2"/>
  <c r="I462" i="2" s="1"/>
  <c r="V443" i="2"/>
  <c r="V462" i="2" s="1"/>
  <c r="AL443" i="2"/>
  <c r="AL462" i="2" s="1"/>
  <c r="BA443" i="2"/>
  <c r="BA462" i="2" s="1"/>
  <c r="H457" i="2"/>
  <c r="BP457" i="2"/>
  <c r="K456" i="2"/>
  <c r="K447" i="2"/>
  <c r="G453" i="2"/>
  <c r="G452" i="2"/>
  <c r="Q443" i="2"/>
  <c r="Q462" i="2" s="1"/>
  <c r="P447" i="2"/>
  <c r="P457" i="2" s="1"/>
  <c r="AB447" i="2"/>
  <c r="AB457" i="2" s="1"/>
  <c r="AN447" i="2"/>
  <c r="AN457" i="2" s="1"/>
  <c r="AZ456" i="2"/>
  <c r="AZ458" i="2" s="1"/>
  <c r="AZ447" i="2"/>
  <c r="BL447" i="2"/>
  <c r="BL456" i="2" s="1"/>
  <c r="BX447" i="2"/>
  <c r="BX456" i="2" s="1"/>
  <c r="L442" i="2"/>
  <c r="X442" i="2"/>
  <c r="AJ442" i="2"/>
  <c r="AV442" i="2"/>
  <c r="BH442" i="2"/>
  <c r="BT442" i="2"/>
  <c r="J443" i="2"/>
  <c r="J462" i="2" s="1"/>
  <c r="W443" i="2"/>
  <c r="W462" i="2" s="1"/>
  <c r="AM443" i="2"/>
  <c r="AM462" i="2" s="1"/>
  <c r="BD443" i="2"/>
  <c r="BD462" i="2" s="1"/>
  <c r="N445" i="2"/>
  <c r="AX445" i="2"/>
  <c r="J456" i="2"/>
  <c r="J447" i="2"/>
  <c r="J457" i="2" s="1"/>
  <c r="AI456" i="2"/>
  <c r="AI447" i="2"/>
  <c r="AI457" i="2" s="1"/>
  <c r="E447" i="2"/>
  <c r="E457" i="2" s="1"/>
  <c r="Q447" i="2"/>
  <c r="AC447" i="2"/>
  <c r="AC457" i="2" s="1"/>
  <c r="AO456" i="2"/>
  <c r="AO447" i="2"/>
  <c r="BA447" i="2"/>
  <c r="BA456" i="2" s="1"/>
  <c r="BA458" i="2" s="1"/>
  <c r="BM447" i="2"/>
  <c r="BY447" i="2"/>
  <c r="AM457" i="2"/>
  <c r="AY457" i="2"/>
  <c r="M454" i="2"/>
  <c r="M452" i="2"/>
  <c r="Y454" i="2"/>
  <c r="Y453" i="2"/>
  <c r="Y452" i="2"/>
  <c r="AK454" i="2"/>
  <c r="AK452" i="2"/>
  <c r="AW453" i="2"/>
  <c r="AW452" i="2"/>
  <c r="BI454" i="2"/>
  <c r="BI452" i="2"/>
  <c r="BI457" i="2" s="1"/>
  <c r="BU443" i="2"/>
  <c r="BU462" i="2" s="1"/>
  <c r="BU449" i="2"/>
  <c r="M442" i="2"/>
  <c r="Y442" i="2"/>
  <c r="AK442" i="2"/>
  <c r="AW442" i="2"/>
  <c r="BI442" i="2"/>
  <c r="BU442" i="2"/>
  <c r="K443" i="2"/>
  <c r="K462" i="2" s="1"/>
  <c r="Y443" i="2"/>
  <c r="Y462" i="2" s="1"/>
  <c r="AN443" i="2"/>
  <c r="AN462" i="2" s="1"/>
  <c r="BF443" i="2"/>
  <c r="BF462" i="2" s="1"/>
  <c r="AD452" i="2"/>
  <c r="AD457" i="2" s="1"/>
  <c r="AD443" i="2"/>
  <c r="AD462" i="2" s="1"/>
  <c r="BP456" i="2"/>
  <c r="BP447" i="2"/>
  <c r="BP454" i="2" s="1"/>
  <c r="BG447" i="2"/>
  <c r="BG454" i="2" s="1"/>
  <c r="BO443" i="2"/>
  <c r="BO462" i="2" s="1"/>
  <c r="BO449" i="2"/>
  <c r="D447" i="2"/>
  <c r="D457" i="2" s="1"/>
  <c r="N452" i="2"/>
  <c r="Z452" i="2"/>
  <c r="Z457" i="2" s="1"/>
  <c r="AL453" i="2"/>
  <c r="AL452" i="2"/>
  <c r="AX453" i="2"/>
  <c r="AX452" i="2"/>
  <c r="BJ443" i="2"/>
  <c r="BJ462" i="2" s="1"/>
  <c r="BJ449" i="2"/>
  <c r="BV443" i="2"/>
  <c r="BV462" i="2" s="1"/>
  <c r="BV449" i="2"/>
  <c r="Z442" i="2"/>
  <c r="BJ442" i="2"/>
  <c r="L443" i="2"/>
  <c r="L462" i="2" s="1"/>
  <c r="Z443" i="2"/>
  <c r="Z462" i="2" s="1"/>
  <c r="AO443" i="2"/>
  <c r="AO462" i="2" s="1"/>
  <c r="BG443" i="2"/>
  <c r="BG462" i="2" s="1"/>
  <c r="F454" i="2"/>
  <c r="F453" i="2"/>
  <c r="AZ457" i="2"/>
  <c r="I457" i="2"/>
  <c r="G447" i="2"/>
  <c r="G454" i="2" s="1"/>
  <c r="S447" i="2"/>
  <c r="S454" i="2" s="1"/>
  <c r="AE447" i="2"/>
  <c r="AQ447" i="2"/>
  <c r="BC447" i="2"/>
  <c r="BO447" i="2"/>
  <c r="O453" i="2"/>
  <c r="O452" i="2"/>
  <c r="AA452" i="2"/>
  <c r="AA457" i="2" s="1"/>
  <c r="AA454" i="2"/>
  <c r="AM453" i="2"/>
  <c r="AM452" i="2"/>
  <c r="AM454" i="2"/>
  <c r="AY453" i="2"/>
  <c r="AY452" i="2"/>
  <c r="AY454" i="2"/>
  <c r="BK443" i="2"/>
  <c r="BK462" i="2" s="1"/>
  <c r="BK449" i="2"/>
  <c r="BW443" i="2"/>
  <c r="BW462" i="2" s="1"/>
  <c r="BW449" i="2"/>
  <c r="O442" i="2"/>
  <c r="AA442" i="2"/>
  <c r="AM442" i="2"/>
  <c r="AY442" i="2"/>
  <c r="BK442" i="2"/>
  <c r="BW442" i="2"/>
  <c r="M443" i="2"/>
  <c r="M462" i="2" s="1"/>
  <c r="AA443" i="2"/>
  <c r="AA462" i="2" s="1"/>
  <c r="AP443" i="2"/>
  <c r="AP462" i="2" s="1"/>
  <c r="BI443" i="2"/>
  <c r="BI462" i="2" s="1"/>
  <c r="V447" i="2"/>
  <c r="V454" i="2" s="1"/>
  <c r="AP454" i="2"/>
  <c r="X454" i="2"/>
  <c r="X453" i="2"/>
  <c r="X452" i="2"/>
  <c r="AU447" i="2"/>
  <c r="AU454" i="2" s="1"/>
  <c r="R457" i="2"/>
  <c r="AP457" i="2"/>
  <c r="D452" i="2"/>
  <c r="D456" i="2" s="1"/>
  <c r="D454" i="2"/>
  <c r="P452" i="2"/>
  <c r="P456" i="2" s="1"/>
  <c r="P458" i="2" s="1"/>
  <c r="P454" i="2"/>
  <c r="AB452" i="2"/>
  <c r="AB456" i="2" s="1"/>
  <c r="AB458" i="2" s="1"/>
  <c r="AB454" i="2"/>
  <c r="AN452" i="2"/>
  <c r="AN454" i="2"/>
  <c r="AZ452" i="2"/>
  <c r="AZ454" i="2"/>
  <c r="BL452" i="2"/>
  <c r="BL454" i="2"/>
  <c r="BX452" i="2"/>
  <c r="BX454" i="2"/>
  <c r="D442" i="2"/>
  <c r="P442" i="2"/>
  <c r="AB442" i="2"/>
  <c r="AN442" i="2"/>
  <c r="AZ442" i="2"/>
  <c r="BL442" i="2"/>
  <c r="BX442" i="2"/>
  <c r="N443" i="2"/>
  <c r="N462" i="2" s="1"/>
  <c r="AB443" i="2"/>
  <c r="AR443" i="2"/>
  <c r="AR462" i="2" s="1"/>
  <c r="BL443" i="2"/>
  <c r="BL462" i="2" s="1"/>
  <c r="AH447" i="2"/>
  <c r="AH457" i="2" s="1"/>
  <c r="AF447" i="2"/>
  <c r="AF457" i="2" s="1"/>
  <c r="W456" i="2"/>
  <c r="W447" i="2"/>
  <c r="W457" i="2" s="1"/>
  <c r="S453" i="2"/>
  <c r="S452" i="2"/>
  <c r="G457" i="2"/>
  <c r="S457" i="2"/>
  <c r="E452" i="2"/>
  <c r="E456" i="2" s="1"/>
  <c r="E458" i="2" s="1"/>
  <c r="E454" i="2"/>
  <c r="E453" i="2"/>
  <c r="Q452" i="2"/>
  <c r="Q457" i="2" s="1"/>
  <c r="Q454" i="2"/>
  <c r="Q453" i="2"/>
  <c r="AC452" i="2"/>
  <c r="AC453" i="2"/>
  <c r="AO452" i="2"/>
  <c r="AO457" i="2" s="1"/>
  <c r="AO454" i="2"/>
  <c r="AO453" i="2"/>
  <c r="BA452" i="2"/>
  <c r="BA457" i="2" s="1"/>
  <c r="BA454" i="2"/>
  <c r="BM443" i="2"/>
  <c r="BM462" i="2" s="1"/>
  <c r="BM449" i="2"/>
  <c r="BY443" i="2"/>
  <c r="BY462" i="2" s="1"/>
  <c r="BY449" i="2"/>
  <c r="E442" i="2"/>
  <c r="Q442" i="2"/>
  <c r="AC442" i="2"/>
  <c r="AO442" i="2"/>
  <c r="BA442" i="2"/>
  <c r="BM442" i="2"/>
  <c r="BY442" i="2"/>
  <c r="O443" i="2"/>
  <c r="O462" i="2" s="1"/>
  <c r="AC443" i="2"/>
  <c r="AC462" i="2" s="1"/>
  <c r="AT443" i="2"/>
  <c r="AT462" i="2" s="1"/>
  <c r="BP443" i="2"/>
  <c r="BP462" i="2" s="1"/>
  <c r="D453" i="2"/>
  <c r="D458" i="2" l="1"/>
  <c r="AS457" i="2"/>
  <c r="BN456" i="2"/>
  <c r="BN458" i="2" s="1"/>
  <c r="BD458" i="2"/>
  <c r="BI458" i="2"/>
  <c r="AV457" i="2"/>
  <c r="AF456" i="2"/>
  <c r="AF458" i="2" s="1"/>
  <c r="BG456" i="2"/>
  <c r="BG458" i="2" s="1"/>
  <c r="AC456" i="2"/>
  <c r="AC458" i="2" s="1"/>
  <c r="N447" i="2"/>
  <c r="AN456" i="2"/>
  <c r="AN458" i="2" s="1"/>
  <c r="BC454" i="2"/>
  <c r="BC453" i="2"/>
  <c r="BC452" i="2"/>
  <c r="BG457" i="2"/>
  <c r="AR453" i="2"/>
  <c r="BT457" i="2"/>
  <c r="AJ456" i="2"/>
  <c r="AJ458" i="2" s="1"/>
  <c r="AO458" i="2"/>
  <c r="R453" i="2"/>
  <c r="AU456" i="2"/>
  <c r="AU458" i="2" s="1"/>
  <c r="AK453" i="2"/>
  <c r="W453" i="2"/>
  <c r="BH454" i="2"/>
  <c r="BH453" i="2"/>
  <c r="BH452" i="2"/>
  <c r="BH457" i="2" s="1"/>
  <c r="BE454" i="2"/>
  <c r="BE453" i="2"/>
  <c r="BE452" i="2"/>
  <c r="BE456" i="2" s="1"/>
  <c r="AU457" i="2"/>
  <c r="AD453" i="2"/>
  <c r="AR454" i="2"/>
  <c r="T456" i="2"/>
  <c r="T458" i="2" s="1"/>
  <c r="Z456" i="2"/>
  <c r="Z458" i="2" s="1"/>
  <c r="V457" i="2"/>
  <c r="BQ454" i="2"/>
  <c r="BQ453" i="2"/>
  <c r="BQ452" i="2"/>
  <c r="BP458" i="2"/>
  <c r="O457" i="2"/>
  <c r="Q456" i="2"/>
  <c r="Q458" i="2" s="1"/>
  <c r="W454" i="2"/>
  <c r="AT453" i="2"/>
  <c r="X456" i="2"/>
  <c r="L453" i="2"/>
  <c r="BK453" i="2"/>
  <c r="BK452" i="2"/>
  <c r="BK457" i="2" s="1"/>
  <c r="BK454" i="2"/>
  <c r="K458" i="2"/>
  <c r="AR456" i="2"/>
  <c r="AR458" i="2" s="1"/>
  <c r="Z453" i="2"/>
  <c r="P462" i="2"/>
  <c r="P453" i="2"/>
  <c r="AS454" i="2"/>
  <c r="AS453" i="2"/>
  <c r="AS452" i="2"/>
  <c r="AS456" i="2" s="1"/>
  <c r="AS458" i="2" s="1"/>
  <c r="BX453" i="2"/>
  <c r="L454" i="2"/>
  <c r="AX447" i="2"/>
  <c r="AX456" i="2" s="1"/>
  <c r="BR456" i="2"/>
  <c r="BR458" i="2" s="1"/>
  <c r="R456" i="2"/>
  <c r="R458" i="2" s="1"/>
  <c r="AC454" i="2"/>
  <c r="AH456" i="2"/>
  <c r="AH458" i="2" s="1"/>
  <c r="S456" i="2"/>
  <c r="S458" i="2" s="1"/>
  <c r="BU454" i="2"/>
  <c r="BU453" i="2"/>
  <c r="BU452" i="2"/>
  <c r="BG453" i="2"/>
  <c r="BB454" i="2"/>
  <c r="BB453" i="2"/>
  <c r="BB452" i="2"/>
  <c r="BB457" i="2" s="1"/>
  <c r="BF456" i="2"/>
  <c r="BF458" i="2" s="1"/>
  <c r="AF454" i="2"/>
  <c r="BX457" i="2"/>
  <c r="BX458" i="2" s="1"/>
  <c r="X457" i="2"/>
  <c r="BY452" i="2"/>
  <c r="BY454" i="2"/>
  <c r="BY453" i="2"/>
  <c r="AP453" i="2"/>
  <c r="N453" i="2"/>
  <c r="AH453" i="2"/>
  <c r="AQ454" i="2"/>
  <c r="AQ453" i="2"/>
  <c r="AQ452" i="2"/>
  <c r="AQ457" i="2" s="1"/>
  <c r="AG454" i="2"/>
  <c r="AG453" i="2"/>
  <c r="AG452" i="2"/>
  <c r="AV454" i="2"/>
  <c r="AV453" i="2"/>
  <c r="AV452" i="2"/>
  <c r="AV456" i="2" s="1"/>
  <c r="W458" i="2"/>
  <c r="J458" i="2"/>
  <c r="G456" i="2"/>
  <c r="G458" i="2" s="1"/>
  <c r="BV453" i="2"/>
  <c r="BV452" i="2"/>
  <c r="BV454" i="2"/>
  <c r="AH454" i="2"/>
  <c r="BV456" i="2"/>
  <c r="BV447" i="2"/>
  <c r="BP453" i="2"/>
  <c r="T453" i="2"/>
  <c r="BN454" i="2"/>
  <c r="BN453" i="2"/>
  <c r="BN452" i="2"/>
  <c r="BN457" i="2" s="1"/>
  <c r="BL453" i="2"/>
  <c r="BL457" i="2"/>
  <c r="BL458" i="2" s="1"/>
  <c r="L457" i="2"/>
  <c r="L458" i="2" s="1"/>
  <c r="BB456" i="2"/>
  <c r="BM452" i="2"/>
  <c r="BM457" i="2" s="1"/>
  <c r="BM454" i="2"/>
  <c r="BM453" i="2"/>
  <c r="AB462" i="2"/>
  <c r="AB453" i="2"/>
  <c r="BI453" i="2"/>
  <c r="M453" i="2"/>
  <c r="AI458" i="2"/>
  <c r="U454" i="2"/>
  <c r="U453" i="2"/>
  <c r="U452" i="2"/>
  <c r="U457" i="2" s="1"/>
  <c r="AL447" i="2"/>
  <c r="AL456" i="2" s="1"/>
  <c r="AN453" i="2"/>
  <c r="AW454" i="2"/>
  <c r="O456" i="2"/>
  <c r="AK458" i="2"/>
  <c r="V456" i="2"/>
  <c r="V458" i="2" s="1"/>
  <c r="BW453" i="2"/>
  <c r="BW452" i="2"/>
  <c r="BW457" i="2" s="1"/>
  <c r="BW454" i="2"/>
  <c r="AA453" i="2"/>
  <c r="BJ453" i="2"/>
  <c r="BJ452" i="2"/>
  <c r="BJ457" i="2" s="1"/>
  <c r="BJ454" i="2"/>
  <c r="AW457" i="2"/>
  <c r="AW458" i="2" s="1"/>
  <c r="BT454" i="2"/>
  <c r="BT453" i="2"/>
  <c r="BT452" i="2"/>
  <c r="BT456" i="2" s="1"/>
  <c r="BT458" i="2" s="1"/>
  <c r="V453" i="2"/>
  <c r="BR457" i="2"/>
  <c r="BA453" i="2"/>
  <c r="BO454" i="2"/>
  <c r="BO453" i="2"/>
  <c r="BO452" i="2"/>
  <c r="BO457" i="2" s="1"/>
  <c r="I453" i="2"/>
  <c r="AE454" i="2"/>
  <c r="AE453" i="2"/>
  <c r="AE452" i="2"/>
  <c r="BD453" i="2"/>
  <c r="H453" i="2"/>
  <c r="BQ457" i="2" l="1"/>
  <c r="BQ456" i="2"/>
  <c r="BQ458" i="2" s="1"/>
  <c r="AQ456" i="2"/>
  <c r="AQ458" i="2" s="1"/>
  <c r="AG456" i="2"/>
  <c r="AG457" i="2"/>
  <c r="BE457" i="2"/>
  <c r="BE458" i="2" s="1"/>
  <c r="BK456" i="2"/>
  <c r="BK458" i="2" s="1"/>
  <c r="BV458" i="2"/>
  <c r="BC456" i="2"/>
  <c r="BC458" i="2" s="1"/>
  <c r="BC457" i="2"/>
  <c r="BB458" i="2"/>
  <c r="BW456" i="2"/>
  <c r="BW458" i="2" s="1"/>
  <c r="BH456" i="2"/>
  <c r="BH458" i="2" s="1"/>
  <c r="BU457" i="2"/>
  <c r="BU456" i="2"/>
  <c r="BU458" i="2" s="1"/>
  <c r="X458" i="2"/>
  <c r="BJ456" i="2"/>
  <c r="BJ458" i="2" s="1"/>
  <c r="AL457" i="2"/>
  <c r="AL458" i="2" s="1"/>
  <c r="AL454" i="2"/>
  <c r="AV458" i="2"/>
  <c r="N457" i="2"/>
  <c r="N454" i="2"/>
  <c r="BM456" i="2"/>
  <c r="BM458" i="2" s="1"/>
  <c r="AX454" i="2"/>
  <c r="AX457" i="2"/>
  <c r="AX458" i="2" s="1"/>
  <c r="O458" i="2"/>
  <c r="AE457" i="2"/>
  <c r="AE456" i="2"/>
  <c r="AE458" i="2" s="1"/>
  <c r="BV457" i="2"/>
  <c r="BY456" i="2"/>
  <c r="BY457" i="2"/>
  <c r="N456" i="2"/>
  <c r="U456" i="2"/>
  <c r="U458" i="2" s="1"/>
  <c r="BO456" i="2"/>
  <c r="BO458" i="2" s="1"/>
  <c r="BY458" i="2" l="1"/>
  <c r="AG458" i="2"/>
  <c r="N458" i="2"/>
  <c r="D19" i="1" l="1"/>
  <c r="D18" i="1"/>
  <c r="M15" i="1"/>
  <c r="J15" i="1"/>
  <c r="L15" i="1" s="1"/>
  <c r="F15" i="1"/>
  <c r="K15" i="1" s="1"/>
  <c r="L14" i="1"/>
  <c r="J14" i="1"/>
  <c r="F14" i="1"/>
  <c r="K14" i="1" s="1"/>
  <c r="K13" i="1"/>
  <c r="J13" i="1"/>
  <c r="L13" i="1" s="1"/>
  <c r="F13" i="1"/>
  <c r="M13" i="1" s="1"/>
  <c r="J12" i="1"/>
  <c r="L12" i="1" s="1"/>
  <c r="F12" i="1"/>
  <c r="M12" i="1" s="1"/>
  <c r="M11" i="1"/>
  <c r="L11" i="1"/>
  <c r="J11" i="1"/>
  <c r="F11" i="1"/>
  <c r="K11" i="1" s="1"/>
  <c r="J10" i="1"/>
  <c r="L10" i="1" s="1"/>
  <c r="F10" i="1"/>
  <c r="M10" i="1" s="1"/>
  <c r="K9" i="1"/>
  <c r="J9" i="1"/>
  <c r="L9" i="1" s="1"/>
  <c r="F9" i="1"/>
  <c r="L8" i="1"/>
  <c r="J8" i="1"/>
  <c r="F8" i="1"/>
  <c r="M8" i="1" s="1"/>
  <c r="J7" i="1"/>
  <c r="L7" i="1" s="1"/>
  <c r="F7" i="1"/>
  <c r="K7" i="1" s="1"/>
  <c r="M14" i="1" l="1"/>
  <c r="M7" i="1"/>
  <c r="M9" i="1"/>
  <c r="K12" i="1"/>
  <c r="K10" i="1"/>
  <c r="K8" i="1"/>
</calcChain>
</file>

<file path=xl/sharedStrings.xml><?xml version="1.0" encoding="utf-8"?>
<sst xmlns="http://schemas.openxmlformats.org/spreadsheetml/2006/main" count="1514" uniqueCount="1080">
  <si>
    <t xml:space="preserve">รายงานข้อมูลต้นทุนบริการ Unit Cost แบบ Quick Method </t>
  </si>
  <si>
    <t>ปีงบประมาณ 2562</t>
  </si>
  <si>
    <t>ประจำเดือน พฤษภาคม  2562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</si>
  <si>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</si>
  <si>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</si>
  <si>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</si>
  <si>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</si>
  <si>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</si>
  <si>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</si>
  <si>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</si>
  <si>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</si>
  <si>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</si>
  <si>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</si>
  <si>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</si>
  <si>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</si>
  <si>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</si>
  <si>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</si>
  <si>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</si>
  <si>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</si>
  <si>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</si>
  <si>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</si>
  <si>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</si>
  <si>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</si>
  <si>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</si>
  <si>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</si>
  <si>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</si>
  <si>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</si>
  <si>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</si>
  <si>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</si>
  <si>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</si>
  <si>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</si>
  <si>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</si>
  <si>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</si>
  <si>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</si>
  <si>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</si>
  <si>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จำนวน..........8...........แห่ง</t>
  </si>
  <si>
    <t>ร้อยละ</t>
  </si>
  <si>
    <t>ไม่ผ่านเกณฑ์</t>
  </si>
  <si>
    <t>จำนวน..........1...........แห่ง</t>
  </si>
  <si>
    <t xml:space="preserve">แหล่งข้อมูล </t>
  </si>
  <si>
    <t>http://hfo62.cfo.in.th</t>
  </si>
  <si>
    <t>กลุ่มงานประกันสุขภาพ  สำนักงานสาธารณสุขจังหวัดสระแก้ว</t>
  </si>
  <si>
    <t>รายงาน ณ วันที่  17  มิถุนายน 2562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</si>
  <si>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</si>
  <si>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</si>
  <si>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2/2562  รายงาน ณ 1  พฤษภาคม 2562</t>
  </si>
  <si>
    <t>ผลการวิเคราะห์ต้นทุนบริการ Unit Cost แบบ Quick Method  เดือน พฤษภาคม  2562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</si>
  <si>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</si>
  <si>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</si>
  <si>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</si>
  <si>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</si>
  <si>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</si>
  <si>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</si>
  <si>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</si>
  <si>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</si>
  <si>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</si>
  <si>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</si>
  <si>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</si>
  <si>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</si>
  <si>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</si>
  <si>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</si>
  <si>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</si>
  <si>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</si>
  <si>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</si>
  <si>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</si>
  <si>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</si>
  <si>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</si>
  <si>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</si>
  <si>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</si>
  <si>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</si>
  <si>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</si>
  <si>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</si>
  <si>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</si>
  <si>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</si>
  <si>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</si>
  <si>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</si>
  <si>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</si>
  <si>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</si>
  <si>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</si>
  <si>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</si>
  <si>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</si>
  <si>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</si>
  <si>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</si>
  <si>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</si>
  <si>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</si>
  <si>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</si>
  <si>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</si>
  <si>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</si>
  <si>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</si>
  <si>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</si>
  <si>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</si>
  <si>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</si>
  <si>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</si>
  <si>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</si>
  <si>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</si>
  <si>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</si>
  <si>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</si>
  <si>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</si>
  <si>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</si>
  <si>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</si>
  <si>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</si>
  <si>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</si>
  <si>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</si>
  <si>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</si>
  <si>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</si>
  <si>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</si>
  <si>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</si>
  <si>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</si>
  <si>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</si>
  <si>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</si>
  <si>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</si>
  <si>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</si>
  <si>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</si>
  <si>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</si>
  <si>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</si>
  <si>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</si>
  <si>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</si>
  <si>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</si>
  <si>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</si>
  <si>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</si>
  <si>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</si>
  <si>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</si>
  <si>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</si>
  <si>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</si>
  <si>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</si>
  <si>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</si>
  <si>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</si>
  <si>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</si>
  <si>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</si>
  <si>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</si>
  <si>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</si>
  <si>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</si>
  <si>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</si>
  <si>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</si>
  <si>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</si>
  <si>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</si>
  <si>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</si>
  <si>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</si>
  <si>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</si>
  <si>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</si>
  <si>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</si>
  <si>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</si>
  <si>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</si>
  <si>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</si>
  <si>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</si>
  <si>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</si>
  <si>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</si>
  <si>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</si>
  <si>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</si>
  <si>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</si>
  <si>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</si>
  <si>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</si>
  <si>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</si>
  <si>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</si>
  <si>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</si>
  <si>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</si>
  <si>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</si>
  <si>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</si>
  <si>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</si>
  <si>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</si>
  <si>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</si>
  <si>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</si>
  <si>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</si>
  <si>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</si>
  <si>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</si>
  <si>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</si>
  <si>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</si>
  <si>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</si>
  <si>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</si>
  <si>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</si>
  <si>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</si>
  <si>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</si>
  <si>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</si>
  <si>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</si>
  <si>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</si>
  <si>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</si>
  <si>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</si>
  <si>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</si>
  <si>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</si>
  <si>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</si>
  <si>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</si>
  <si>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</si>
  <si>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</si>
  <si>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</si>
  <si>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</si>
  <si>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</si>
  <si>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</si>
  <si>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</si>
  <si>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</si>
  <si>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</si>
  <si>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</si>
  <si>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</si>
  <si>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</si>
  <si>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</si>
  <si>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</si>
  <si>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</si>
  <si>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</si>
  <si>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</si>
  <si>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</si>
  <si>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</si>
  <si>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</si>
  <si>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</si>
  <si>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</si>
  <si>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</si>
  <si>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</si>
  <si>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</si>
  <si>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</si>
  <si>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</si>
  <si>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</si>
  <si>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</si>
  <si>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</si>
  <si>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</si>
  <si>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</si>
  <si>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</si>
  <si>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</si>
  <si>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</si>
  <si>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</si>
  <si>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 OP - บริการเฉพาะ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</si>
  <si>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</si>
  <si>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</si>
  <si>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</si>
  <si>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</si>
  <si>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</si>
  <si>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รายได้ค่ารักษาเบิกจ่ายตรง-หน่วยงาน-OP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</si>
  <si>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</si>
  <si>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</si>
  <si>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</si>
  <si>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</si>
  <si>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</si>
  <si>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</si>
  <si>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</si>
  <si>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</si>
  <si>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</si>
  <si>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</si>
  <si>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</si>
  <si>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</si>
  <si>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</si>
  <si>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</si>
  <si>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</si>
  <si>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</si>
  <si>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</si>
  <si>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</si>
  <si>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</si>
  <si>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</si>
  <si>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</si>
  <si>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</si>
  <si>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</si>
  <si>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</si>
  <si>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</si>
  <si>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</si>
  <si>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</si>
  <si>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</si>
  <si>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</si>
  <si>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</si>
  <si>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</si>
  <si>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</si>
  <si>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</si>
  <si>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</si>
  <si>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</si>
  <si>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IP - บริการเฉพาะ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</si>
  <si>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</si>
  <si>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</si>
  <si>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</si>
  <si>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รายได้ค่ารักษาเบิกจ่ายตรง-หน่วยงานอื่น- 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</si>
  <si>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</si>
  <si>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</si>
  <si>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</si>
  <si>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</si>
  <si>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</si>
  <si>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</si>
  <si>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</si>
  <si>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</si>
  <si>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</si>
  <si>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</si>
  <si>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</si>
  <si>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</si>
  <si>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</si>
  <si>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</si>
  <si>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</si>
  <si>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</si>
  <si>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</si>
  <si>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</si>
  <si>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</si>
  <si>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</si>
  <si>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</si>
  <si>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</si>
  <si>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</si>
  <si>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</si>
  <si>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</si>
  <si>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</si>
  <si>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</si>
  <si>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</si>
  <si>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</si>
  <si>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</si>
  <si>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</si>
  <si>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</si>
  <si>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</si>
  <si>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</si>
  <si>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</si>
  <si>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</si>
  <si>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</si>
  <si>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</si>
  <si>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</si>
  <si>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</si>
  <si>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</si>
  <si>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</si>
  <si>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</si>
  <si>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</si>
  <si>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</si>
  <si>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</si>
  <si>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</si>
  <si>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</si>
  <si>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</si>
  <si>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</si>
  <si>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</si>
  <si>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</si>
  <si>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</si>
  <si>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</si>
  <si>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</si>
  <si>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</si>
  <si>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</si>
  <si>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</si>
  <si>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</si>
  <si>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</si>
  <si>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</si>
  <si>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</si>
  <si>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</si>
  <si>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</si>
  <si>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</si>
  <si>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</si>
  <si>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</si>
  <si>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</si>
  <si>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</si>
  <si>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</si>
  <si>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</si>
  <si>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</si>
  <si>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</si>
  <si>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</si>
  <si>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</si>
  <si>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</si>
  <si>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</si>
  <si>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</si>
  <si>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</si>
  <si>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</si>
  <si>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</si>
  <si>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</si>
  <si>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</si>
  <si>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</si>
  <si>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</si>
  <si>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</si>
  <si>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</si>
  <si>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</si>
  <si>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</si>
  <si>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</si>
  <si>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</si>
  <si>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ค่าตอบแทนตามผลการปฏิบัติงาน (บริการ) -เงินงบประมาณ</t>
  </si>
  <si>
    <t>5101020114.117</t>
  </si>
  <si>
    <t>ค่าตอบแทนตามผลการปฏิบัติงาน (สนับสนุน)  -เงินงบประมาณ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</si>
  <si>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</si>
  <si>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</si>
  <si>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</si>
  <si>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</si>
  <si>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</si>
  <si>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</si>
  <si>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</si>
  <si>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</si>
  <si>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</si>
  <si>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</si>
  <si>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</si>
  <si>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</si>
  <si>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</si>
  <si>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</si>
  <si>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</si>
  <si>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</si>
  <si>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</si>
  <si>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</si>
  <si>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</si>
  <si>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</si>
  <si>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</si>
  <si>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</si>
  <si>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</si>
  <si>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</si>
  <si>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</si>
  <si>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 (เงินงบประมาณ)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</si>
  <si>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</si>
  <si>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</si>
  <si>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</si>
  <si>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</si>
  <si>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</si>
  <si>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</si>
  <si>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</si>
  <si>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</si>
  <si>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</si>
  <si>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</si>
  <si>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</si>
  <si>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</si>
  <si>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</si>
  <si>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 (เงินนอกงบประมาณ)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</si>
  <si>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</si>
  <si>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</si>
  <si>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</si>
  <si>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</si>
  <si>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</si>
  <si>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</si>
  <si>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</si>
  <si>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</si>
  <si>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</si>
  <si>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</si>
  <si>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</si>
  <si>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</si>
  <si>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</si>
  <si>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</si>
  <si>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</si>
  <si>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</si>
  <si>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</si>
  <si>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</si>
  <si>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</si>
  <si>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</si>
  <si>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</si>
  <si>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</si>
  <si>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</si>
  <si>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</si>
  <si>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</si>
  <si>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</si>
  <si>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</si>
  <si>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</si>
  <si>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</si>
  <si>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</si>
  <si>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</si>
  <si>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</si>
  <si>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</si>
  <si>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</si>
  <si>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</si>
  <si>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</si>
  <si>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</si>
  <si>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</si>
  <si>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</si>
  <si>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</si>
  <si>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</si>
  <si>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</si>
  <si>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</si>
  <si>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</si>
  <si>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</si>
  <si>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</si>
  <si>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5103010103.101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</si>
  <si>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</si>
  <si>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</si>
  <si>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</si>
  <si>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5103010199.101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</si>
  <si>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</si>
  <si>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</si>
  <si>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</si>
  <si>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LC ผลรวม</t>
  </si>
  <si>
    <t>CC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</si>
  <si>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</si>
  <si>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</si>
  <si>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</si>
  <si>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</si>
  <si>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</si>
  <si>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</si>
  <si>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</si>
  <si>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</si>
  <si>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</si>
  <si>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</si>
  <si>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</si>
  <si>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</si>
  <si>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</si>
  <si>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</si>
  <si>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</si>
  <si>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</si>
  <si>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</si>
  <si>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</si>
  <si>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</si>
  <si>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</si>
  <si>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</si>
  <si>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</si>
  <si>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</si>
  <si>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</si>
  <si>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</si>
  <si>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</si>
  <si>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</si>
  <si>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</si>
  <si>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</si>
  <si>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</si>
  <si>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</si>
  <si>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</si>
  <si>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</si>
  <si>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</si>
  <si>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</si>
  <si>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</si>
  <si>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</si>
  <si>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</si>
  <si>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</si>
  <si>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</si>
  <si>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</si>
  <si>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</si>
  <si>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</si>
  <si>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</si>
  <si>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</si>
  <si>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</si>
  <si>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</si>
  <si>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</si>
  <si>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</si>
  <si>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</si>
  <si>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</si>
  <si>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</si>
  <si>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</si>
  <si>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</si>
  <si>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</si>
  <si>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</si>
  <si>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</si>
  <si>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</si>
  <si>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</si>
  <si>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</si>
  <si>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</si>
  <si>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</si>
  <si>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</si>
  <si>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</si>
  <si>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</si>
  <si>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</si>
  <si>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</si>
  <si>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</si>
  <si>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</si>
  <si>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</si>
  <si>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</si>
  <si>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</si>
  <si>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</si>
  <si>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</si>
  <si>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</si>
  <si>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</si>
  <si>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</si>
  <si>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</si>
  <si>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</si>
  <si>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</si>
  <si>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</si>
  <si>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</si>
  <si>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</si>
  <si>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</si>
  <si>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</si>
  <si>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</si>
  <si>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</si>
  <si>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</si>
  <si>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</si>
  <si>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</si>
  <si>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</si>
  <si>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</si>
  <si>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</si>
  <si>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</si>
  <si>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</si>
  <si>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</si>
  <si>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</si>
  <si>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</si>
  <si>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</si>
  <si>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</si>
  <si>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</si>
  <si>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</si>
  <si>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</si>
  <si>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</si>
  <si>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</si>
  <si>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</si>
  <si>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</si>
  <si>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</si>
  <si>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</si>
  <si>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</si>
  <si>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</si>
  <si>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</si>
  <si>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</si>
  <si>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</si>
  <si>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</si>
  <si>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</si>
  <si>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</si>
  <si>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</si>
  <si>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</si>
  <si>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</si>
  <si>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</si>
  <si>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</si>
  <si>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</si>
  <si>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</si>
  <si>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</si>
  <si>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</si>
  <si>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</si>
  <si>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</si>
  <si>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</si>
  <si>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</si>
  <si>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</si>
  <si>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</si>
  <si>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</si>
  <si>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</si>
  <si>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</si>
  <si>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</si>
  <si>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</si>
  <si>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</si>
  <si>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</si>
  <si>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</si>
  <si>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</si>
  <si>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</si>
  <si>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</si>
  <si>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</si>
  <si>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</si>
  <si>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</si>
  <si>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</si>
  <si>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</si>
  <si>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</si>
  <si>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</si>
  <si>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</si>
  <si>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</si>
  <si>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</si>
  <si>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</si>
  <si>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</si>
  <si>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</si>
  <si>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</si>
  <si>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</si>
  <si>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</si>
  <si>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</si>
  <si>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</si>
  <si>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</si>
  <si>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</si>
  <si>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</si>
  <si>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</si>
  <si>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</si>
  <si>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</si>
  <si>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</si>
  <si>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</si>
  <si>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</si>
  <si>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</si>
  <si>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</si>
  <si>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</si>
  <si>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</si>
  <si>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</si>
  <si>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</si>
  <si>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</si>
  <si>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</si>
  <si>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</si>
  <si>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</si>
  <si>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</si>
  <si>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</si>
  <si>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</si>
  <si>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</si>
  <si>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</si>
  <si>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</si>
  <si>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</si>
  <si>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</si>
  <si>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</si>
  <si>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</si>
  <si>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</si>
  <si>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</si>
  <si>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</si>
  <si>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</si>
  <si>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</si>
  <si>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</si>
  <si>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</si>
  <si>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</si>
  <si>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</si>
  <si>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</si>
  <si>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</si>
  <si>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</si>
  <si>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</si>
  <si>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</si>
  <si>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</si>
  <si>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</si>
  <si>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</si>
  <si>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</si>
  <si>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</si>
  <si>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</si>
  <si>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</si>
  <si>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</si>
  <si>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</si>
  <si>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</si>
  <si>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</si>
  <si>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</si>
  <si>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</si>
  <si>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</si>
  <si>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</si>
  <si>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</si>
  <si>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</si>
  <si>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</si>
  <si>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</si>
  <si>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</si>
  <si>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</si>
  <si>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</si>
  <si>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</si>
  <si>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</si>
  <si>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</si>
  <si>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</si>
  <si>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</si>
  <si>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</si>
  <si>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</si>
  <si>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</si>
  <si>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</si>
  <si>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</si>
  <si>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</si>
  <si>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</si>
  <si>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</si>
  <si>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</si>
  <si>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</si>
  <si>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</si>
  <si>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</si>
  <si>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</si>
  <si>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</si>
  <si>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</si>
  <si>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</si>
  <si>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</si>
  <si>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</si>
  <si>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</si>
  <si>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</si>
  <si>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</si>
  <si>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</si>
  <si>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</si>
  <si>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</si>
  <si>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</si>
  <si>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</si>
  <si>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</si>
  <si>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</si>
  <si>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</si>
  <si>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</si>
  <si>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</si>
  <si>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</si>
  <si>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</si>
  <si>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</si>
  <si>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4301020105.260</t>
  </si>
  <si>
    <t>ส่วนต่างค่ารักษาที่ต่ำกว่าข้อตกลงในการจ่ายตาม DRG- UC OP -DMI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</si>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</sst>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#,##0.00_ ;[Red]\-#,##0.00\ "/>
    <numFmt numFmtId="189" formatCode="#,##0.00_ ;\-#,##0.00\ "/>
    <numFmt numFmtId="190" formatCode="0.00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Tahoma"/>
      <family val="2"/>
    </font>
    <font>
      <sz val="15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188" fontId="4" fillId="0" borderId="1" xfId="0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189" fontId="4" fillId="0" borderId="1" xfId="1" applyNumberFormat="1" applyFont="1" applyBorder="1"/>
    <xf numFmtId="188" fontId="4" fillId="2" borderId="1" xfId="1" applyNumberFormat="1" applyFont="1" applyFill="1" applyBorder="1"/>
    <xf numFmtId="188" fontId="4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Alignment="1">
      <alignment horizontal="left"/>
    </xf>
    <xf numFmtId="43" fontId="2" fillId="0" borderId="0" xfId="1" applyFont="1" applyAlignment="1">
      <alignment horizontal="left"/>
    </xf>
    <xf numFmtId="43" fontId="7" fillId="0" borderId="0" xfId="1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0" fontId="6" fillId="0" borderId="0" xfId="0" applyFont="1" applyAlignment="1">
      <alignment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89" fontId="6" fillId="0" borderId="1" xfId="0" applyNumberFormat="1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8" fontId="8" fillId="12" borderId="1" xfId="0" applyNumberFormat="1" applyFont="1" applyFill="1" applyBorder="1" applyAlignment="1">
      <alignment vertical="center"/>
    </xf>
    <xf numFmtId="188" fontId="8" fillId="12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190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11" fillId="0" borderId="1" xfId="4" applyFont="1" applyBorder="1" applyAlignment="1" applyProtection="1">
      <alignment horizontal="center" vertical="top" wrapText="1"/>
      <protection locked="0"/>
    </xf>
    <xf numFmtId="0" fontId="11" fillId="0" borderId="3" xfId="4" applyFont="1" applyBorder="1" applyAlignment="1" applyProtection="1">
      <alignment horizontal="left" vertical="top" wrapText="1"/>
      <protection locked="0"/>
    </xf>
    <xf numFmtId="189" fontId="9" fillId="0" borderId="1" xfId="1" applyNumberFormat="1" applyFont="1" applyBorder="1" applyAlignment="1" applyProtection="1">
      <alignment horizontal="right" vertical="top"/>
      <protection locked="0"/>
    </xf>
    <xf numFmtId="0" fontId="6" fillId="12" borderId="1" xfId="0" applyFont="1" applyFill="1" applyBorder="1" applyAlignment="1">
      <alignment vertical="center"/>
    </xf>
    <xf numFmtId="188" fontId="6" fillId="12" borderId="1" xfId="0" applyNumberFormat="1" applyFont="1" applyFill="1" applyBorder="1" applyAlignment="1">
      <alignment vertical="center"/>
    </xf>
    <xf numFmtId="188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8" fontId="6" fillId="4" borderId="1" xfId="0" applyNumberFormat="1" applyFont="1" applyFill="1" applyBorder="1" applyAlignment="1">
      <alignment vertical="center"/>
    </xf>
    <xf numFmtId="188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5">
    <cellStyle name="Hyperlink" xfId="2" builtinId="8"/>
    <cellStyle name="Normal 2 2" xfId="3" xr:uid="{B693FD54-431A-45DA-B859-EFFDA3DC656A}"/>
    <cellStyle name="Normal_Sheet2" xfId="4" xr:uid="{9E0C5593-5FBA-4B4F-A7B4-3FD953CF64AF}"/>
    <cellStyle name="จุลภาค" xfId="1" builtinId="3"/>
    <cellStyle name="ปกติ" xfId="0" builtinId="0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2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61435-47D4-459E-902C-2FE5489FB4F2}">
  <sheetPr>
    <tabColor theme="6"/>
  </sheetPr>
  <dimension ref="A1:BY462"/>
  <sheetViews>
    <sheetView tabSelected="1" zoomScale="60" zoomScaleNormal="60" workbookViewId="0">
      <pane xSplit="3" ySplit="4" topLeftCell="D161" activePane="bottomRight" state="frozen"/>
      <selection pane="topRight" activeCell="D1" sqref="D1"/>
      <selection pane="bottomLeft" activeCell="A5" sqref="A5"/>
      <selection pane="bottomRight" activeCell="A179" sqref="A179:C179"/>
    </sheetView>
  </sheetViews>
  <sheetFormatPr defaultRowHeight="21.75" x14ac:dyDescent="0.2"/>
  <cols>
    <col min="1" max="1" width="9.25" style="32" bestFit="1" customWidth="1"/>
    <col min="2" max="2" width="14.625" style="92" customWidth="1"/>
    <col min="3" max="3" width="71.25" style="32" bestFit="1" customWidth="1"/>
    <col min="4" max="4" width="14" style="32" bestFit="1" customWidth="1"/>
    <col min="5" max="11" width="11.75" style="32" bestFit="1" customWidth="1"/>
    <col min="12" max="12" width="12.625" style="32" bestFit="1" customWidth="1"/>
    <col min="13" max="15" width="11.75" style="32" bestFit="1" customWidth="1"/>
    <col min="16" max="16" width="12.625" style="32" bestFit="1" customWidth="1"/>
    <col min="17" max="18" width="11.75" style="32" bestFit="1" customWidth="1"/>
    <col min="19" max="20" width="12.625" style="32" bestFit="1" customWidth="1"/>
    <col min="21" max="21" width="11.75" style="32" bestFit="1" customWidth="1"/>
    <col min="22" max="23" width="12.625" style="32" bestFit="1" customWidth="1"/>
    <col min="24" max="26" width="11.75" style="32" bestFit="1" customWidth="1"/>
    <col min="27" max="27" width="14" style="32" bestFit="1" customWidth="1"/>
    <col min="28" max="28" width="12.625" style="32" bestFit="1" customWidth="1"/>
    <col min="29" max="29" width="11.75" style="32" bestFit="1" customWidth="1"/>
    <col min="30" max="30" width="12.625" style="32" bestFit="1" customWidth="1"/>
    <col min="31" max="31" width="12.125" style="32" bestFit="1" customWidth="1"/>
    <col min="32" max="34" width="12.625" style="32" bestFit="1" customWidth="1"/>
    <col min="35" max="35" width="11.75" style="32" bestFit="1" customWidth="1"/>
    <col min="36" max="36" width="12.625" style="32" bestFit="1" customWidth="1"/>
    <col min="37" max="38" width="11.75" style="32" bestFit="1" customWidth="1"/>
    <col min="39" max="39" width="12.625" style="32" bestFit="1" customWidth="1"/>
    <col min="40" max="45" width="11.75" style="32" bestFit="1" customWidth="1"/>
    <col min="46" max="46" width="14.25" style="32" bestFit="1" customWidth="1"/>
    <col min="47" max="47" width="12.625" style="32" bestFit="1" customWidth="1"/>
    <col min="48" max="50" width="11.75" style="32" bestFit="1" customWidth="1"/>
    <col min="51" max="51" width="12.625" style="32" bestFit="1" customWidth="1"/>
    <col min="52" max="52" width="11.75" style="32" bestFit="1" customWidth="1"/>
    <col min="53" max="53" width="12.625" style="32" bestFit="1" customWidth="1"/>
    <col min="54" max="54" width="13.875" style="32" customWidth="1"/>
    <col min="55" max="55" width="11.75" style="32" bestFit="1" customWidth="1"/>
    <col min="56" max="56" width="12.625" style="32" bestFit="1" customWidth="1"/>
    <col min="57" max="58" width="11.75" style="32" bestFit="1" customWidth="1"/>
    <col min="59" max="59" width="12.625" style="32" bestFit="1" customWidth="1"/>
    <col min="60" max="60" width="11.625" style="32" customWidth="1"/>
    <col min="61" max="61" width="11.75" style="32" bestFit="1" customWidth="1"/>
    <col min="62" max="66" width="12.625" style="32" bestFit="1" customWidth="1"/>
    <col min="67" max="67" width="11.75" style="32" bestFit="1" customWidth="1"/>
    <col min="68" max="68" width="17.125" style="32" bestFit="1" customWidth="1"/>
    <col min="69" max="72" width="11.75" style="32" bestFit="1" customWidth="1"/>
    <col min="73" max="73" width="12.625" style="32" bestFit="1" customWidth="1"/>
    <col min="74" max="76" width="11.75" style="32" bestFit="1" customWidth="1"/>
    <col min="77" max="77" width="14.875" style="32" hidden="1" customWidth="1"/>
    <col min="78" max="16384" width="9" style="32"/>
  </cols>
  <sheetData>
    <row r="1" spans="1:77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32" t="s">
        <v>47</v>
      </c>
    </row>
    <row r="2" spans="1:77" ht="23.25" x14ac:dyDescent="0.2">
      <c r="A2" s="101" t="s">
        <v>48</v>
      </c>
      <c r="B2" s="102" t="s">
        <v>49</v>
      </c>
      <c r="C2" s="103"/>
      <c r="D2" s="104" t="s">
        <v>50</v>
      </c>
      <c r="E2" s="104"/>
      <c r="F2" s="104"/>
      <c r="G2" s="104"/>
      <c r="H2" s="104"/>
      <c r="I2" s="104"/>
      <c r="J2" s="105" t="s">
        <v>51</v>
      </c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6" t="s">
        <v>52</v>
      </c>
      <c r="W2" s="106"/>
      <c r="X2" s="106"/>
      <c r="Y2" s="106"/>
      <c r="Z2" s="106"/>
      <c r="AA2" s="106"/>
      <c r="AB2" s="106"/>
      <c r="AC2" s="106"/>
      <c r="AD2" s="106"/>
      <c r="AE2" s="107" t="s">
        <v>53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8" t="s">
        <v>54</v>
      </c>
      <c r="AR2" s="108"/>
      <c r="AS2" s="108"/>
      <c r="AT2" s="108"/>
      <c r="AU2" s="108"/>
      <c r="AV2" s="108"/>
      <c r="AW2" s="108"/>
      <c r="AX2" s="109" t="s">
        <v>55</v>
      </c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0" t="s">
        <v>56</v>
      </c>
      <c r="BJ2" s="110"/>
      <c r="BK2" s="110"/>
      <c r="BL2" s="110"/>
      <c r="BM2" s="110"/>
      <c r="BN2" s="110"/>
      <c r="BO2" s="110"/>
      <c r="BP2" s="97" t="s">
        <v>57</v>
      </c>
      <c r="BQ2" s="97"/>
      <c r="BR2" s="97"/>
      <c r="BS2" s="97"/>
      <c r="BT2" s="97"/>
      <c r="BU2" s="97"/>
      <c r="BV2" s="97"/>
      <c r="BW2" s="97"/>
      <c r="BX2" s="97"/>
    </row>
    <row r="3" spans="1:77" s="41" customFormat="1" ht="21.75" customHeight="1" x14ac:dyDescent="0.2">
      <c r="A3" s="101"/>
      <c r="B3" s="98" t="s">
        <v>58</v>
      </c>
      <c r="C3" s="98" t="s">
        <v>59</v>
      </c>
      <c r="D3" s="33" t="s">
        <v>60</v>
      </c>
      <c r="E3" s="33" t="s">
        <v>61</v>
      </c>
      <c r="F3" s="33" t="s">
        <v>62</v>
      </c>
      <c r="G3" s="33" t="s">
        <v>63</v>
      </c>
      <c r="H3" s="33" t="s">
        <v>64</v>
      </c>
      <c r="I3" s="33" t="s">
        <v>65</v>
      </c>
      <c r="J3" s="34" t="s">
        <v>66</v>
      </c>
      <c r="K3" s="34" t="s">
        <v>67</v>
      </c>
      <c r="L3" s="34" t="s">
        <v>68</v>
      </c>
      <c r="M3" s="34" t="s">
        <v>69</v>
      </c>
      <c r="N3" s="34" t="s">
        <v>70</v>
      </c>
      <c r="O3" s="34" t="s">
        <v>71</v>
      </c>
      <c r="P3" s="34" t="s">
        <v>72</v>
      </c>
      <c r="Q3" s="34" t="s">
        <v>73</v>
      </c>
      <c r="R3" s="34" t="s">
        <v>74</v>
      </c>
      <c r="S3" s="34" t="s">
        <v>75</v>
      </c>
      <c r="T3" s="34" t="s">
        <v>76</v>
      </c>
      <c r="U3" s="34" t="s">
        <v>77</v>
      </c>
      <c r="V3" s="35" t="s">
        <v>78</v>
      </c>
      <c r="W3" s="35" t="s">
        <v>79</v>
      </c>
      <c r="X3" s="35" t="s">
        <v>80</v>
      </c>
      <c r="Y3" s="35" t="s">
        <v>81</v>
      </c>
      <c r="Z3" s="35" t="s">
        <v>82</v>
      </c>
      <c r="AA3" s="35" t="s">
        <v>83</v>
      </c>
      <c r="AB3" s="35" t="s">
        <v>84</v>
      </c>
      <c r="AC3" s="35" t="s">
        <v>85</v>
      </c>
      <c r="AD3" s="35" t="s">
        <v>86</v>
      </c>
      <c r="AE3" s="36" t="s">
        <v>87</v>
      </c>
      <c r="AF3" s="36" t="s">
        <v>88</v>
      </c>
      <c r="AG3" s="36" t="s">
        <v>89</v>
      </c>
      <c r="AH3" s="36" t="s">
        <v>90</v>
      </c>
      <c r="AI3" s="36" t="s">
        <v>91</v>
      </c>
      <c r="AJ3" s="36" t="s">
        <v>92</v>
      </c>
      <c r="AK3" s="36" t="s">
        <v>93</v>
      </c>
      <c r="AL3" s="36" t="s">
        <v>94</v>
      </c>
      <c r="AM3" s="36" t="s">
        <v>95</v>
      </c>
      <c r="AN3" s="36" t="s">
        <v>96</v>
      </c>
      <c r="AO3" s="36" t="s">
        <v>97</v>
      </c>
      <c r="AP3" s="36" t="s">
        <v>98</v>
      </c>
      <c r="AQ3" s="37" t="s">
        <v>99</v>
      </c>
      <c r="AR3" s="37" t="s">
        <v>100</v>
      </c>
      <c r="AS3" s="37" t="s">
        <v>101</v>
      </c>
      <c r="AT3" s="37" t="s">
        <v>102</v>
      </c>
      <c r="AU3" s="37" t="s">
        <v>103</v>
      </c>
      <c r="AV3" s="37" t="s">
        <v>104</v>
      </c>
      <c r="AW3" s="37" t="s">
        <v>105</v>
      </c>
      <c r="AX3" s="38" t="s">
        <v>106</v>
      </c>
      <c r="AY3" s="38" t="s">
        <v>107</v>
      </c>
      <c r="AZ3" s="38" t="s">
        <v>108</v>
      </c>
      <c r="BA3" s="38" t="s">
        <v>109</v>
      </c>
      <c r="BB3" s="38" t="s">
        <v>110</v>
      </c>
      <c r="BC3" s="38" t="s">
        <v>111</v>
      </c>
      <c r="BD3" s="38" t="s">
        <v>112</v>
      </c>
      <c r="BE3" s="38" t="s">
        <v>113</v>
      </c>
      <c r="BF3" s="38" t="s">
        <v>114</v>
      </c>
      <c r="BG3" s="38" t="s">
        <v>115</v>
      </c>
      <c r="BH3" s="38" t="s">
        <v>116</v>
      </c>
      <c r="BI3" s="39" t="s">
        <v>117</v>
      </c>
      <c r="BJ3" s="39" t="s">
        <v>118</v>
      </c>
      <c r="BK3" s="39" t="s">
        <v>119</v>
      </c>
      <c r="BL3" s="39" t="s">
        <v>120</v>
      </c>
      <c r="BM3" s="39" t="s">
        <v>121</v>
      </c>
      <c r="BN3" s="39" t="s">
        <v>122</v>
      </c>
      <c r="BO3" s="39" t="s">
        <v>123</v>
      </c>
      <c r="BP3" s="40" t="s">
        <v>124</v>
      </c>
      <c r="BQ3" s="40" t="s">
        <v>125</v>
      </c>
      <c r="BR3" s="40" t="s">
        <v>126</v>
      </c>
      <c r="BS3" s="40" t="s">
        <v>127</v>
      </c>
      <c r="BT3" s="40" t="s">
        <v>128</v>
      </c>
      <c r="BU3" s="40" t="s">
        <v>129</v>
      </c>
      <c r="BV3" s="40" t="s">
        <v>130</v>
      </c>
      <c r="BW3" s="40" t="s">
        <v>131</v>
      </c>
      <c r="BX3" s="40" t="s">
        <v>132</v>
      </c>
    </row>
    <row r="4" spans="1:77" s="50" customFormat="1" ht="21.75" customHeight="1" x14ac:dyDescent="0.2">
      <c r="A4" s="101"/>
      <c r="B4" s="99"/>
      <c r="C4" s="99"/>
      <c r="D4" s="42" t="s">
        <v>133</v>
      </c>
      <c r="E4" s="42" t="s">
        <v>134</v>
      </c>
      <c r="F4" s="42" t="s">
        <v>135</v>
      </c>
      <c r="G4" s="42" t="s">
        <v>136</v>
      </c>
      <c r="H4" s="42" t="s">
        <v>137</v>
      </c>
      <c r="I4" s="42" t="s">
        <v>138</v>
      </c>
      <c r="J4" s="43" t="s">
        <v>139</v>
      </c>
      <c r="K4" s="43" t="s">
        <v>140</v>
      </c>
      <c r="L4" s="43" t="s">
        <v>141</v>
      </c>
      <c r="M4" s="43" t="s">
        <v>142</v>
      </c>
      <c r="N4" s="43" t="s">
        <v>143</v>
      </c>
      <c r="O4" s="43" t="s">
        <v>144</v>
      </c>
      <c r="P4" s="43" t="s">
        <v>145</v>
      </c>
      <c r="Q4" s="43" t="s">
        <v>146</v>
      </c>
      <c r="R4" s="43" t="s">
        <v>147</v>
      </c>
      <c r="S4" s="43" t="s">
        <v>148</v>
      </c>
      <c r="T4" s="43" t="s">
        <v>149</v>
      </c>
      <c r="U4" s="43" t="s">
        <v>150</v>
      </c>
      <c r="V4" s="44" t="s">
        <v>151</v>
      </c>
      <c r="W4" s="44" t="s">
        <v>152</v>
      </c>
      <c r="X4" s="44" t="s">
        <v>153</v>
      </c>
      <c r="Y4" s="44" t="s">
        <v>154</v>
      </c>
      <c r="Z4" s="44" t="s">
        <v>155</v>
      </c>
      <c r="AA4" s="44">
        <v>10831</v>
      </c>
      <c r="AB4" s="44" t="s">
        <v>156</v>
      </c>
      <c r="AC4" s="44" t="s">
        <v>157</v>
      </c>
      <c r="AD4" s="44" t="s">
        <v>158</v>
      </c>
      <c r="AE4" s="45" t="s">
        <v>159</v>
      </c>
      <c r="AF4" s="45" t="s">
        <v>160</v>
      </c>
      <c r="AG4" s="45" t="s">
        <v>161</v>
      </c>
      <c r="AH4" s="45" t="s">
        <v>162</v>
      </c>
      <c r="AI4" s="45" t="s">
        <v>163</v>
      </c>
      <c r="AJ4" s="45" t="s">
        <v>164</v>
      </c>
      <c r="AK4" s="45" t="s">
        <v>165</v>
      </c>
      <c r="AL4" s="45" t="s">
        <v>166</v>
      </c>
      <c r="AM4" s="45" t="s">
        <v>167</v>
      </c>
      <c r="AN4" s="45" t="s">
        <v>168</v>
      </c>
      <c r="AO4" s="45" t="s">
        <v>169</v>
      </c>
      <c r="AP4" s="45" t="s">
        <v>170</v>
      </c>
      <c r="AQ4" s="46" t="s">
        <v>171</v>
      </c>
      <c r="AR4" s="46" t="s">
        <v>172</v>
      </c>
      <c r="AS4" s="46" t="s">
        <v>173</v>
      </c>
      <c r="AT4" s="46" t="s">
        <v>174</v>
      </c>
      <c r="AU4" s="46" t="s">
        <v>175</v>
      </c>
      <c r="AV4" s="46" t="s">
        <v>176</v>
      </c>
      <c r="AW4" s="46" t="s">
        <v>177</v>
      </c>
      <c r="AX4" s="47" t="s">
        <v>178</v>
      </c>
      <c r="AY4" s="47" t="s">
        <v>179</v>
      </c>
      <c r="AZ4" s="47" t="s">
        <v>180</v>
      </c>
      <c r="BA4" s="47" t="s">
        <v>181</v>
      </c>
      <c r="BB4" s="47" t="s">
        <v>182</v>
      </c>
      <c r="BC4" s="47" t="s">
        <v>183</v>
      </c>
      <c r="BD4" s="47" t="s">
        <v>184</v>
      </c>
      <c r="BE4" s="47" t="s">
        <v>185</v>
      </c>
      <c r="BF4" s="47" t="s">
        <v>186</v>
      </c>
      <c r="BG4" s="47" t="s">
        <v>187</v>
      </c>
      <c r="BH4" s="47" t="s">
        <v>188</v>
      </c>
      <c r="BI4" s="48" t="s">
        <v>189</v>
      </c>
      <c r="BJ4" s="48" t="s">
        <v>190</v>
      </c>
      <c r="BK4" s="48" t="s">
        <v>191</v>
      </c>
      <c r="BL4" s="48" t="s">
        <v>192</v>
      </c>
      <c r="BM4" s="48" t="s">
        <v>193</v>
      </c>
      <c r="BN4" s="48" t="s">
        <v>194</v>
      </c>
      <c r="BO4" s="48" t="s">
        <v>195</v>
      </c>
      <c r="BP4" s="49" t="s">
        <v>196</v>
      </c>
      <c r="BQ4" s="49" t="s">
        <v>197</v>
      </c>
      <c r="BR4" s="49" t="s">
        <v>198</v>
      </c>
      <c r="BS4" s="49" t="s">
        <v>199</v>
      </c>
      <c r="BT4" s="49" t="s">
        <v>200</v>
      </c>
      <c r="BU4" s="49" t="s">
        <v>201</v>
      </c>
      <c r="BV4" s="49" t="s">
        <v>202</v>
      </c>
      <c r="BW4" s="49" t="s">
        <v>203</v>
      </c>
      <c r="BX4" s="49" t="s">
        <v>204</v>
      </c>
    </row>
    <row r="5" spans="1:77" x14ac:dyDescent="0.2">
      <c r="A5" s="51" t="s">
        <v>205</v>
      </c>
      <c r="B5" s="52" t="s">
        <v>206</v>
      </c>
      <c r="C5" s="51" t="s">
        <v>207</v>
      </c>
      <c r="D5" s="53">
        <v>237178519.24000001</v>
      </c>
      <c r="E5" s="53">
        <v>49388469</v>
      </c>
      <c r="F5" s="53">
        <v>63233481</v>
      </c>
      <c r="G5" s="53">
        <v>27942359</v>
      </c>
      <c r="H5" s="53">
        <v>35347080.719999999</v>
      </c>
      <c r="I5" s="53">
        <v>10474754.83</v>
      </c>
      <c r="J5" s="53">
        <v>149838779.65000001</v>
      </c>
      <c r="K5" s="53">
        <v>49059959.909999996</v>
      </c>
      <c r="L5" s="53">
        <v>10826504.550000001</v>
      </c>
      <c r="M5" s="53">
        <v>76924063.950000003</v>
      </c>
      <c r="N5" s="53">
        <v>9875733.3000000007</v>
      </c>
      <c r="O5" s="53">
        <v>38389003</v>
      </c>
      <c r="P5" s="53">
        <v>70727010.5</v>
      </c>
      <c r="Q5" s="53">
        <v>69824665.650000006</v>
      </c>
      <c r="R5" s="53">
        <v>4377124</v>
      </c>
      <c r="S5" s="53">
        <v>31287934.649999999</v>
      </c>
      <c r="T5" s="53">
        <v>22546575.640000001</v>
      </c>
      <c r="U5" s="53">
        <v>12743902.699999999</v>
      </c>
      <c r="V5" s="53">
        <v>147366368.71000001</v>
      </c>
      <c r="W5" s="53">
        <v>31196176.07</v>
      </c>
      <c r="X5" s="53">
        <v>29789010.18</v>
      </c>
      <c r="Y5" s="53">
        <v>61584829.149999999</v>
      </c>
      <c r="Z5" s="53">
        <v>16702353</v>
      </c>
      <c r="AA5" s="53">
        <v>30667237.859999999</v>
      </c>
      <c r="AB5" s="53">
        <v>29327266.199999999</v>
      </c>
      <c r="AC5" s="53">
        <v>13000203.5</v>
      </c>
      <c r="AD5" s="53">
        <v>13689383</v>
      </c>
      <c r="AE5" s="53">
        <v>90929663</v>
      </c>
      <c r="AF5" s="53">
        <v>20254313.5</v>
      </c>
      <c r="AG5" s="53">
        <v>15206249</v>
      </c>
      <c r="AH5" s="53">
        <v>11527005</v>
      </c>
      <c r="AI5" s="53">
        <v>12627205</v>
      </c>
      <c r="AJ5" s="53">
        <v>8430960</v>
      </c>
      <c r="AK5" s="53">
        <v>16677576</v>
      </c>
      <c r="AL5" s="53">
        <v>15960850</v>
      </c>
      <c r="AM5" s="53">
        <v>24413968</v>
      </c>
      <c r="AN5" s="53">
        <v>21426587</v>
      </c>
      <c r="AO5" s="53">
        <v>21267620.420000002</v>
      </c>
      <c r="AP5" s="53">
        <v>16581599</v>
      </c>
      <c r="AQ5" s="53">
        <v>51400960.25</v>
      </c>
      <c r="AR5" s="53">
        <v>12985565</v>
      </c>
      <c r="AS5" s="53">
        <v>14284142</v>
      </c>
      <c r="AT5" s="53">
        <v>16021227</v>
      </c>
      <c r="AU5" s="53">
        <v>12601248</v>
      </c>
      <c r="AV5" s="53">
        <v>1095478</v>
      </c>
      <c r="AW5" s="53">
        <v>4504040</v>
      </c>
      <c r="AX5" s="53">
        <v>87678620</v>
      </c>
      <c r="AY5" s="53">
        <v>26196922.690000001</v>
      </c>
      <c r="AZ5" s="53">
        <v>19739679</v>
      </c>
      <c r="BA5" s="53">
        <v>42584868</v>
      </c>
      <c r="BB5" s="53">
        <v>35631796.450000003</v>
      </c>
      <c r="BC5" s="53">
        <v>21968527</v>
      </c>
      <c r="BD5" s="53">
        <v>39905183</v>
      </c>
      <c r="BE5" s="53">
        <v>25552908</v>
      </c>
      <c r="BF5" s="53">
        <v>21976622.899999999</v>
      </c>
      <c r="BG5" s="53">
        <v>7604626.5499999998</v>
      </c>
      <c r="BH5" s="53">
        <v>6416809</v>
      </c>
      <c r="BI5" s="53">
        <v>72929889.775999993</v>
      </c>
      <c r="BJ5" s="53">
        <v>66600224</v>
      </c>
      <c r="BK5" s="53">
        <v>18006545</v>
      </c>
      <c r="BL5" s="53">
        <v>15280388</v>
      </c>
      <c r="BM5" s="53">
        <v>15012371</v>
      </c>
      <c r="BN5" s="53">
        <v>19326810.109999999</v>
      </c>
      <c r="BO5" s="53">
        <v>9015288</v>
      </c>
      <c r="BP5" s="53">
        <v>55606488.869999997</v>
      </c>
      <c r="BQ5" s="53">
        <v>18627515</v>
      </c>
      <c r="BR5" s="53">
        <v>22014183</v>
      </c>
      <c r="BS5" s="53">
        <v>19090262</v>
      </c>
      <c r="BT5" s="53">
        <v>39534566.850000001</v>
      </c>
      <c r="BU5" s="53">
        <v>44365703</v>
      </c>
      <c r="BV5" s="53">
        <v>22511198</v>
      </c>
      <c r="BW5" s="53">
        <v>12789079.75</v>
      </c>
      <c r="BX5" s="53">
        <v>11194148.98</v>
      </c>
      <c r="BY5" s="54">
        <v>14147936.25</v>
      </c>
    </row>
    <row r="6" spans="1:77" x14ac:dyDescent="0.2">
      <c r="A6" s="51" t="s">
        <v>205</v>
      </c>
      <c r="B6" s="52" t="s">
        <v>208</v>
      </c>
      <c r="C6" s="51" t="s">
        <v>209</v>
      </c>
      <c r="D6" s="53">
        <v>53994698.649999999</v>
      </c>
      <c r="E6" s="53">
        <v>703944</v>
      </c>
      <c r="F6" s="53">
        <v>4221612</v>
      </c>
      <c r="G6" s="53">
        <v>95823</v>
      </c>
      <c r="H6" s="53">
        <v>34084</v>
      </c>
      <c r="I6" s="53">
        <v>13192.22</v>
      </c>
      <c r="J6" s="53">
        <v>94988352.569999993</v>
      </c>
      <c r="K6" s="53">
        <v>1642512.25</v>
      </c>
      <c r="L6" s="53">
        <v>146135.79</v>
      </c>
      <c r="M6" s="53">
        <v>9692016.1099999994</v>
      </c>
      <c r="N6" s="53">
        <v>3587148</v>
      </c>
      <c r="O6" s="53">
        <v>880751</v>
      </c>
      <c r="P6" s="53">
        <v>1727176.17</v>
      </c>
      <c r="Q6" s="53">
        <v>283062.25</v>
      </c>
      <c r="R6" s="53">
        <v>0</v>
      </c>
      <c r="S6" s="53">
        <v>61856.25</v>
      </c>
      <c r="T6" s="53">
        <v>260554</v>
      </c>
      <c r="U6" s="53">
        <v>2229015.58</v>
      </c>
      <c r="V6" s="53">
        <v>61301221.850000001</v>
      </c>
      <c r="W6" s="53">
        <v>1522413.99</v>
      </c>
      <c r="X6" s="53">
        <v>2200517.98</v>
      </c>
      <c r="Y6" s="53">
        <v>2708604.22</v>
      </c>
      <c r="Z6" s="53">
        <v>1415809</v>
      </c>
      <c r="AA6" s="53">
        <v>357671.25</v>
      </c>
      <c r="AB6" s="53">
        <v>248431.25</v>
      </c>
      <c r="AC6" s="53">
        <v>92249</v>
      </c>
      <c r="AD6" s="53">
        <v>27216</v>
      </c>
      <c r="AE6" s="53">
        <v>73660765</v>
      </c>
      <c r="AF6" s="53">
        <v>84080</v>
      </c>
      <c r="AG6" s="53">
        <v>405426</v>
      </c>
      <c r="AH6" s="53">
        <v>87563</v>
      </c>
      <c r="AI6" s="53">
        <v>336178</v>
      </c>
      <c r="AJ6" s="53">
        <v>128480</v>
      </c>
      <c r="AK6" s="53">
        <v>536716</v>
      </c>
      <c r="AL6" s="53">
        <v>794937</v>
      </c>
      <c r="AM6" s="53">
        <v>155597</v>
      </c>
      <c r="AN6" s="53">
        <v>58728</v>
      </c>
      <c r="AO6" s="53">
        <v>467695</v>
      </c>
      <c r="AP6" s="53">
        <v>425649</v>
      </c>
      <c r="AQ6" s="53">
        <v>21285917.399999999</v>
      </c>
      <c r="AR6" s="53">
        <v>435745</v>
      </c>
      <c r="AS6" s="53">
        <v>625452</v>
      </c>
      <c r="AT6" s="53">
        <v>478692</v>
      </c>
      <c r="AU6" s="53">
        <v>333609</v>
      </c>
      <c r="AV6" s="53">
        <v>202166</v>
      </c>
      <c r="AW6" s="53">
        <v>293450</v>
      </c>
      <c r="AX6" s="53">
        <v>57787709</v>
      </c>
      <c r="AY6" s="53">
        <v>20486</v>
      </c>
      <c r="AZ6" s="53">
        <v>340763</v>
      </c>
      <c r="BA6" s="53">
        <v>88067</v>
      </c>
      <c r="BB6" s="53">
        <v>78543</v>
      </c>
      <c r="BC6" s="53">
        <v>780153</v>
      </c>
      <c r="BD6" s="53">
        <v>682648</v>
      </c>
      <c r="BE6" s="53">
        <v>2179114</v>
      </c>
      <c r="BF6" s="53">
        <v>143019</v>
      </c>
      <c r="BG6" s="53">
        <v>24389</v>
      </c>
      <c r="BH6" s="53">
        <v>66712</v>
      </c>
      <c r="BI6" s="53">
        <v>37561399.711999997</v>
      </c>
      <c r="BJ6" s="53">
        <v>4176930</v>
      </c>
      <c r="BK6" s="53">
        <v>203662</v>
      </c>
      <c r="BL6" s="53">
        <v>77131</v>
      </c>
      <c r="BM6" s="53">
        <v>82240</v>
      </c>
      <c r="BN6" s="53">
        <v>88371</v>
      </c>
      <c r="BO6" s="53">
        <v>62673</v>
      </c>
      <c r="BP6" s="53">
        <v>52082846</v>
      </c>
      <c r="BQ6" s="53">
        <v>678484</v>
      </c>
      <c r="BR6" s="53">
        <v>140126</v>
      </c>
      <c r="BS6" s="53">
        <v>5878851.1699999999</v>
      </c>
      <c r="BT6" s="53">
        <v>476611.35</v>
      </c>
      <c r="BU6" s="53">
        <v>6731236</v>
      </c>
      <c r="BV6" s="53">
        <v>1165069</v>
      </c>
      <c r="BW6" s="53">
        <v>118174.75</v>
      </c>
      <c r="BX6" s="53">
        <v>28548</v>
      </c>
      <c r="BY6" s="54">
        <v>5303372</v>
      </c>
    </row>
    <row r="7" spans="1:77" x14ac:dyDescent="0.2">
      <c r="A7" s="51" t="s">
        <v>205</v>
      </c>
      <c r="B7" s="52" t="s">
        <v>210</v>
      </c>
      <c r="C7" s="51" t="s">
        <v>211</v>
      </c>
      <c r="D7" s="53">
        <v>0</v>
      </c>
      <c r="E7" s="53">
        <v>1073767</v>
      </c>
      <c r="F7" s="53">
        <v>5932</v>
      </c>
      <c r="G7" s="53">
        <v>0</v>
      </c>
      <c r="H7" s="53">
        <v>0</v>
      </c>
      <c r="I7" s="53">
        <v>0</v>
      </c>
      <c r="J7" s="53">
        <v>14010663.210000001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159133</v>
      </c>
      <c r="V7" s="53">
        <v>1844544</v>
      </c>
      <c r="W7" s="53">
        <v>111606</v>
      </c>
      <c r="X7" s="53">
        <v>101248.26</v>
      </c>
      <c r="Y7" s="53">
        <v>477478.58</v>
      </c>
      <c r="Z7" s="53">
        <v>2445</v>
      </c>
      <c r="AA7" s="53">
        <v>0</v>
      </c>
      <c r="AB7" s="53">
        <v>0</v>
      </c>
      <c r="AC7" s="53">
        <v>33505</v>
      </c>
      <c r="AD7" s="53">
        <v>0</v>
      </c>
      <c r="AE7" s="53">
        <v>0</v>
      </c>
      <c r="AF7" s="53">
        <v>50976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113</v>
      </c>
      <c r="AQ7" s="53">
        <v>127682.5</v>
      </c>
      <c r="AR7" s="53">
        <v>0</v>
      </c>
      <c r="AS7" s="53">
        <v>111099</v>
      </c>
      <c r="AT7" s="53">
        <v>0</v>
      </c>
      <c r="AU7" s="53">
        <v>0</v>
      </c>
      <c r="AV7" s="53">
        <v>0</v>
      </c>
      <c r="AW7" s="53">
        <v>0</v>
      </c>
      <c r="AX7" s="53">
        <v>77393.75</v>
      </c>
      <c r="AY7" s="53">
        <v>0</v>
      </c>
      <c r="AZ7" s="53">
        <v>175553</v>
      </c>
      <c r="BA7" s="53">
        <v>0</v>
      </c>
      <c r="BB7" s="53">
        <v>0</v>
      </c>
      <c r="BC7" s="53">
        <v>389483</v>
      </c>
      <c r="BD7" s="53">
        <v>2204</v>
      </c>
      <c r="BE7" s="53">
        <v>0</v>
      </c>
      <c r="BF7" s="53">
        <v>0</v>
      </c>
      <c r="BG7" s="53">
        <v>19983</v>
      </c>
      <c r="BH7" s="53">
        <v>0</v>
      </c>
      <c r="BI7" s="53">
        <v>973969.14</v>
      </c>
      <c r="BJ7" s="53">
        <v>699528.04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5713</v>
      </c>
      <c r="BR7" s="53">
        <v>0</v>
      </c>
      <c r="BS7" s="53">
        <v>0</v>
      </c>
      <c r="BT7" s="53">
        <v>19074.25</v>
      </c>
      <c r="BU7" s="53">
        <v>0</v>
      </c>
      <c r="BV7" s="53">
        <v>0</v>
      </c>
      <c r="BW7" s="53">
        <v>0</v>
      </c>
      <c r="BX7" s="53">
        <v>250</v>
      </c>
      <c r="BY7" s="54">
        <v>14262204.210000001</v>
      </c>
    </row>
    <row r="8" spans="1:77" x14ac:dyDescent="0.2">
      <c r="A8" s="51" t="s">
        <v>205</v>
      </c>
      <c r="B8" s="52" t="s">
        <v>212</v>
      </c>
      <c r="C8" s="51" t="s">
        <v>213</v>
      </c>
      <c r="D8" s="53">
        <v>1312505</v>
      </c>
      <c r="E8" s="53">
        <v>6061</v>
      </c>
      <c r="F8" s="53">
        <v>3559255</v>
      </c>
      <c r="G8" s="53">
        <v>0</v>
      </c>
      <c r="H8" s="53">
        <v>1821</v>
      </c>
      <c r="I8" s="53">
        <v>183</v>
      </c>
      <c r="J8" s="53">
        <v>4227640.37</v>
      </c>
      <c r="K8" s="53">
        <v>36797.5</v>
      </c>
      <c r="L8" s="53">
        <v>0</v>
      </c>
      <c r="M8" s="53">
        <v>7901073.2000000002</v>
      </c>
      <c r="N8" s="53">
        <v>0</v>
      </c>
      <c r="O8" s="53">
        <v>22323</v>
      </c>
      <c r="P8" s="53">
        <v>0</v>
      </c>
      <c r="Q8" s="53">
        <v>381682.5</v>
      </c>
      <c r="R8" s="53">
        <v>175190</v>
      </c>
      <c r="S8" s="53">
        <v>29396.25</v>
      </c>
      <c r="T8" s="53">
        <v>0</v>
      </c>
      <c r="U8" s="53">
        <v>37084</v>
      </c>
      <c r="V8" s="53">
        <v>0</v>
      </c>
      <c r="W8" s="53">
        <v>3500</v>
      </c>
      <c r="X8" s="53">
        <v>0</v>
      </c>
      <c r="Y8" s="53">
        <v>0</v>
      </c>
      <c r="Z8" s="53">
        <v>60133.5</v>
      </c>
      <c r="AA8" s="53">
        <v>0</v>
      </c>
      <c r="AB8" s="53">
        <v>0</v>
      </c>
      <c r="AC8" s="53">
        <v>1642321.47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28349.439999999999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102233.75</v>
      </c>
      <c r="BJ8" s="53">
        <v>0</v>
      </c>
      <c r="BK8" s="53">
        <v>0</v>
      </c>
      <c r="BL8" s="53">
        <v>474</v>
      </c>
      <c r="BM8" s="53">
        <v>1875</v>
      </c>
      <c r="BN8" s="53">
        <v>0</v>
      </c>
      <c r="BO8" s="53">
        <v>295</v>
      </c>
      <c r="BP8" s="53">
        <v>19401</v>
      </c>
      <c r="BQ8" s="53">
        <v>37375</v>
      </c>
      <c r="BR8" s="53">
        <v>0</v>
      </c>
      <c r="BS8" s="53">
        <v>0</v>
      </c>
      <c r="BT8" s="53">
        <v>22481</v>
      </c>
      <c r="BU8" s="53">
        <v>115350</v>
      </c>
      <c r="BV8" s="53">
        <v>19526</v>
      </c>
      <c r="BW8" s="53">
        <v>0</v>
      </c>
      <c r="BX8" s="53">
        <v>1751</v>
      </c>
      <c r="BY8" s="54">
        <v>472477009.28000003</v>
      </c>
    </row>
    <row r="9" spans="1:77" x14ac:dyDescent="0.2">
      <c r="A9" s="51" t="s">
        <v>205</v>
      </c>
      <c r="B9" s="52" t="s">
        <v>214</v>
      </c>
      <c r="C9" s="51" t="s">
        <v>215</v>
      </c>
      <c r="D9" s="53">
        <v>186000</v>
      </c>
      <c r="E9" s="53">
        <v>0</v>
      </c>
      <c r="F9" s="53">
        <v>12500</v>
      </c>
      <c r="G9" s="53">
        <v>62500</v>
      </c>
      <c r="H9" s="53">
        <v>0</v>
      </c>
      <c r="I9" s="53">
        <v>0</v>
      </c>
      <c r="J9" s="53">
        <v>2825347.6</v>
      </c>
      <c r="K9" s="53">
        <v>229385</v>
      </c>
      <c r="L9" s="53">
        <v>749909</v>
      </c>
      <c r="M9" s="53">
        <v>0</v>
      </c>
      <c r="N9" s="53">
        <v>1356423.13</v>
      </c>
      <c r="O9" s="53">
        <v>77500</v>
      </c>
      <c r="P9" s="53">
        <v>4726763</v>
      </c>
      <c r="Q9" s="53">
        <v>1529794</v>
      </c>
      <c r="R9" s="53">
        <v>0</v>
      </c>
      <c r="S9" s="53">
        <v>139187.65</v>
      </c>
      <c r="T9" s="53">
        <v>1680159.5</v>
      </c>
      <c r="U9" s="53">
        <v>587406.26</v>
      </c>
      <c r="V9" s="53">
        <v>620015</v>
      </c>
      <c r="W9" s="53">
        <v>2996485</v>
      </c>
      <c r="X9" s="53">
        <v>2302786.19</v>
      </c>
      <c r="Y9" s="53">
        <v>3434404.51</v>
      </c>
      <c r="Z9" s="53">
        <v>919703.5</v>
      </c>
      <c r="AA9" s="53">
        <v>2326083.75</v>
      </c>
      <c r="AB9" s="53">
        <v>1133597.27</v>
      </c>
      <c r="AC9" s="53">
        <v>357859</v>
      </c>
      <c r="AD9" s="53">
        <v>5000</v>
      </c>
      <c r="AE9" s="53">
        <v>19921970.629999999</v>
      </c>
      <c r="AF9" s="53">
        <v>471804</v>
      </c>
      <c r="AG9" s="53">
        <v>171102</v>
      </c>
      <c r="AH9" s="53">
        <v>600</v>
      </c>
      <c r="AI9" s="53">
        <v>1900315</v>
      </c>
      <c r="AJ9" s="53">
        <v>0</v>
      </c>
      <c r="AK9" s="53">
        <v>494399</v>
      </c>
      <c r="AL9" s="53">
        <v>699083</v>
      </c>
      <c r="AM9" s="53">
        <v>266975.75</v>
      </c>
      <c r="AN9" s="53">
        <v>241592</v>
      </c>
      <c r="AO9" s="53">
        <v>828795</v>
      </c>
      <c r="AP9" s="53">
        <v>1215828</v>
      </c>
      <c r="AQ9" s="53">
        <v>72500</v>
      </c>
      <c r="AR9" s="53">
        <v>5000</v>
      </c>
      <c r="AS9" s="53">
        <v>0</v>
      </c>
      <c r="AT9" s="53">
        <v>50096.63</v>
      </c>
      <c r="AU9" s="53">
        <v>40000</v>
      </c>
      <c r="AV9" s="53">
        <v>0</v>
      </c>
      <c r="AW9" s="53">
        <v>0</v>
      </c>
      <c r="AX9" s="53">
        <v>754135</v>
      </c>
      <c r="AY9" s="53">
        <v>2056074.5</v>
      </c>
      <c r="AZ9" s="53">
        <v>800859</v>
      </c>
      <c r="BA9" s="53">
        <v>21815</v>
      </c>
      <c r="BB9" s="53">
        <v>224711</v>
      </c>
      <c r="BC9" s="53">
        <v>921570</v>
      </c>
      <c r="BD9" s="53">
        <v>2251856</v>
      </c>
      <c r="BE9" s="53">
        <v>313690</v>
      </c>
      <c r="BF9" s="53">
        <v>0</v>
      </c>
      <c r="BG9" s="53">
        <v>139367</v>
      </c>
      <c r="BH9" s="53">
        <v>1341</v>
      </c>
      <c r="BI9" s="53">
        <v>319395.5</v>
      </c>
      <c r="BJ9" s="53">
        <v>0</v>
      </c>
      <c r="BK9" s="53">
        <v>541733</v>
      </c>
      <c r="BL9" s="53">
        <v>402008</v>
      </c>
      <c r="BM9" s="53">
        <v>925933.72</v>
      </c>
      <c r="BN9" s="53">
        <v>997642</v>
      </c>
      <c r="BO9" s="53">
        <v>319441</v>
      </c>
      <c r="BP9" s="53">
        <v>247622</v>
      </c>
      <c r="BQ9" s="53">
        <v>3029920</v>
      </c>
      <c r="BR9" s="53">
        <v>1273306</v>
      </c>
      <c r="BS9" s="53">
        <v>937039.23</v>
      </c>
      <c r="BT9" s="53">
        <v>955871.7</v>
      </c>
      <c r="BU9" s="53">
        <v>2473159.0099999998</v>
      </c>
      <c r="BV9" s="53">
        <v>0</v>
      </c>
      <c r="BW9" s="53">
        <v>0</v>
      </c>
      <c r="BX9" s="53">
        <v>0</v>
      </c>
      <c r="BY9" s="54">
        <v>634026496.1500001</v>
      </c>
    </row>
    <row r="10" spans="1:77" x14ac:dyDescent="0.2">
      <c r="A10" s="51" t="s">
        <v>205</v>
      </c>
      <c r="B10" s="52" t="s">
        <v>216</v>
      </c>
      <c r="C10" s="51" t="s">
        <v>217</v>
      </c>
      <c r="D10" s="53">
        <v>9764270.8300000001</v>
      </c>
      <c r="E10" s="53">
        <v>649420.38</v>
      </c>
      <c r="F10" s="53">
        <v>8334570.6399999997</v>
      </c>
      <c r="G10" s="53">
        <v>865595.01</v>
      </c>
      <c r="H10" s="53">
        <v>615841.29</v>
      </c>
      <c r="I10" s="53">
        <v>236197.65</v>
      </c>
      <c r="J10" s="53">
        <v>32260546.57</v>
      </c>
      <c r="K10" s="53">
        <v>2839941.09</v>
      </c>
      <c r="L10" s="53">
        <v>514476.45</v>
      </c>
      <c r="M10" s="53">
        <v>11632049.01</v>
      </c>
      <c r="N10" s="53">
        <v>1055389</v>
      </c>
      <c r="O10" s="53">
        <v>2387681</v>
      </c>
      <c r="P10" s="53">
        <v>1046125.5</v>
      </c>
      <c r="Q10" s="53">
        <v>2579324.88</v>
      </c>
      <c r="R10" s="53">
        <v>140289.95000000001</v>
      </c>
      <c r="S10" s="53">
        <v>1092065.51</v>
      </c>
      <c r="T10" s="53">
        <v>545424.5</v>
      </c>
      <c r="U10" s="53">
        <v>474069.53</v>
      </c>
      <c r="V10" s="53">
        <v>5980017.3700000001</v>
      </c>
      <c r="W10" s="53">
        <v>2122065.25</v>
      </c>
      <c r="X10" s="53">
        <v>390658.92</v>
      </c>
      <c r="Y10" s="53">
        <v>1498181.06</v>
      </c>
      <c r="Z10" s="53">
        <v>1434897</v>
      </c>
      <c r="AA10" s="53">
        <v>491678.7</v>
      </c>
      <c r="AB10" s="53">
        <v>2046757.25</v>
      </c>
      <c r="AC10" s="53">
        <v>341276.41</v>
      </c>
      <c r="AD10" s="53">
        <v>317401</v>
      </c>
      <c r="AE10" s="53">
        <v>9917310.9700000007</v>
      </c>
      <c r="AF10" s="53">
        <v>281182</v>
      </c>
      <c r="AG10" s="53">
        <v>158523</v>
      </c>
      <c r="AH10" s="53">
        <v>158441</v>
      </c>
      <c r="AI10" s="53">
        <v>110385</v>
      </c>
      <c r="AJ10" s="53">
        <v>390768</v>
      </c>
      <c r="AK10" s="53">
        <v>301813.78999999998</v>
      </c>
      <c r="AL10" s="53">
        <v>139372</v>
      </c>
      <c r="AM10" s="53">
        <v>751389</v>
      </c>
      <c r="AN10" s="53">
        <v>440704</v>
      </c>
      <c r="AO10" s="53">
        <v>681550.75</v>
      </c>
      <c r="AP10" s="53">
        <v>390382.36</v>
      </c>
      <c r="AQ10" s="53">
        <v>3667470</v>
      </c>
      <c r="AR10" s="53">
        <v>294003.13</v>
      </c>
      <c r="AS10" s="53">
        <v>388656.5</v>
      </c>
      <c r="AT10" s="53">
        <v>411950.07</v>
      </c>
      <c r="AU10" s="53">
        <v>144676</v>
      </c>
      <c r="AV10" s="53">
        <v>158801.07999999999</v>
      </c>
      <c r="AW10" s="53">
        <v>247188.52</v>
      </c>
      <c r="AX10" s="53">
        <v>11986519.220000001</v>
      </c>
      <c r="AY10" s="53">
        <v>771133.1</v>
      </c>
      <c r="AZ10" s="53">
        <v>1231584</v>
      </c>
      <c r="BA10" s="53">
        <v>285615.37</v>
      </c>
      <c r="BB10" s="53">
        <v>770241.45</v>
      </c>
      <c r="BC10" s="53">
        <v>1818361</v>
      </c>
      <c r="BD10" s="53">
        <v>1839977.5</v>
      </c>
      <c r="BE10" s="53">
        <v>390527.21</v>
      </c>
      <c r="BF10" s="53">
        <v>756797.3</v>
      </c>
      <c r="BG10" s="53">
        <v>11217</v>
      </c>
      <c r="BH10" s="53">
        <v>49527</v>
      </c>
      <c r="BI10" s="53">
        <v>2928140.23</v>
      </c>
      <c r="BJ10" s="53">
        <v>2359096.6800000002</v>
      </c>
      <c r="BK10" s="53">
        <v>408279</v>
      </c>
      <c r="BL10" s="53">
        <v>313135</v>
      </c>
      <c r="BM10" s="53">
        <v>1312066.3400000001</v>
      </c>
      <c r="BN10" s="53">
        <v>608628</v>
      </c>
      <c r="BO10" s="53">
        <v>218588.1</v>
      </c>
      <c r="BP10" s="53">
        <v>17391240.129999999</v>
      </c>
      <c r="BQ10" s="53">
        <v>856738</v>
      </c>
      <c r="BR10" s="53">
        <v>290583</v>
      </c>
      <c r="BS10" s="53">
        <v>868649.64</v>
      </c>
      <c r="BT10" s="53">
        <v>997494.04</v>
      </c>
      <c r="BU10" s="53">
        <v>5025518.25</v>
      </c>
      <c r="BV10" s="53">
        <v>660284.85</v>
      </c>
      <c r="BW10" s="53">
        <v>263619.55</v>
      </c>
      <c r="BX10" s="53">
        <v>164404.04</v>
      </c>
      <c r="BY10" s="54">
        <v>9934130.1999999993</v>
      </c>
    </row>
    <row r="11" spans="1:77" x14ac:dyDescent="0.2">
      <c r="A11" s="51" t="s">
        <v>205</v>
      </c>
      <c r="B11" s="52" t="s">
        <v>218</v>
      </c>
      <c r="C11" s="51" t="s">
        <v>219</v>
      </c>
      <c r="D11" s="53">
        <v>0</v>
      </c>
      <c r="E11" s="53">
        <v>0</v>
      </c>
      <c r="F11" s="53">
        <v>440270.5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1834145.15</v>
      </c>
      <c r="N11" s="53">
        <v>0</v>
      </c>
      <c r="O11" s="53">
        <v>0</v>
      </c>
      <c r="P11" s="53">
        <v>700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20402527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660</v>
      </c>
      <c r="BI11" s="53">
        <v>252467.25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938067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4">
        <v>72103297.559900001</v>
      </c>
    </row>
    <row r="12" spans="1:77" x14ac:dyDescent="0.2">
      <c r="A12" s="51" t="s">
        <v>205</v>
      </c>
      <c r="B12" s="52" t="s">
        <v>220</v>
      </c>
      <c r="C12" s="51" t="s">
        <v>221</v>
      </c>
      <c r="D12" s="53">
        <v>4460853.28</v>
      </c>
      <c r="E12" s="53">
        <v>145541</v>
      </c>
      <c r="F12" s="53">
        <v>146105</v>
      </c>
      <c r="G12" s="53">
        <v>3020</v>
      </c>
      <c r="H12" s="53">
        <v>21995</v>
      </c>
      <c r="I12" s="53">
        <v>0</v>
      </c>
      <c r="J12" s="53">
        <v>473162.25</v>
      </c>
      <c r="K12" s="53">
        <v>124437</v>
      </c>
      <c r="L12" s="53">
        <v>18057</v>
      </c>
      <c r="M12" s="53">
        <v>1044585.75</v>
      </c>
      <c r="N12" s="53">
        <v>31889</v>
      </c>
      <c r="O12" s="53">
        <v>23220</v>
      </c>
      <c r="P12" s="53">
        <v>783388.57</v>
      </c>
      <c r="Q12" s="53">
        <v>549577.31000000006</v>
      </c>
      <c r="R12" s="53">
        <v>46623</v>
      </c>
      <c r="S12" s="53">
        <v>6574.5</v>
      </c>
      <c r="T12" s="53">
        <v>60514.5</v>
      </c>
      <c r="U12" s="53">
        <v>0</v>
      </c>
      <c r="V12" s="53">
        <v>480691.5</v>
      </c>
      <c r="W12" s="53">
        <v>1007740</v>
      </c>
      <c r="X12" s="53">
        <v>800935.96</v>
      </c>
      <c r="Y12" s="53">
        <v>652356.51</v>
      </c>
      <c r="Z12" s="53">
        <v>800981.5</v>
      </c>
      <c r="AA12" s="53">
        <v>8198</v>
      </c>
      <c r="AB12" s="53">
        <v>289300.34999999998</v>
      </c>
      <c r="AC12" s="53">
        <v>0</v>
      </c>
      <c r="AD12" s="53">
        <v>9932</v>
      </c>
      <c r="AE12" s="53">
        <v>281742</v>
      </c>
      <c r="AF12" s="53">
        <v>98674</v>
      </c>
      <c r="AG12" s="53">
        <v>51302</v>
      </c>
      <c r="AH12" s="53">
        <v>0</v>
      </c>
      <c r="AI12" s="53">
        <v>0</v>
      </c>
      <c r="AJ12" s="53">
        <v>110283</v>
      </c>
      <c r="AK12" s="53">
        <v>0</v>
      </c>
      <c r="AL12" s="53">
        <v>288280</v>
      </c>
      <c r="AM12" s="53">
        <v>0</v>
      </c>
      <c r="AN12" s="53">
        <v>0</v>
      </c>
      <c r="AO12" s="53">
        <v>16396</v>
      </c>
      <c r="AP12" s="53">
        <v>17074</v>
      </c>
      <c r="AQ12" s="53">
        <v>53132.25</v>
      </c>
      <c r="AR12" s="53">
        <v>0</v>
      </c>
      <c r="AS12" s="53">
        <v>0</v>
      </c>
      <c r="AT12" s="53">
        <v>0</v>
      </c>
      <c r="AU12" s="53">
        <v>16820</v>
      </c>
      <c r="AV12" s="53">
        <v>3986</v>
      </c>
      <c r="AW12" s="53">
        <v>268</v>
      </c>
      <c r="AX12" s="53">
        <v>0</v>
      </c>
      <c r="AY12" s="53">
        <v>6290</v>
      </c>
      <c r="AZ12" s="53">
        <v>37439</v>
      </c>
      <c r="BA12" s="53">
        <v>0</v>
      </c>
      <c r="BB12" s="53">
        <v>0</v>
      </c>
      <c r="BC12" s="53">
        <v>41732</v>
      </c>
      <c r="BD12" s="53">
        <v>128420</v>
      </c>
      <c r="BE12" s="53">
        <v>19013</v>
      </c>
      <c r="BF12" s="53">
        <v>152994</v>
      </c>
      <c r="BG12" s="53">
        <v>31921.5</v>
      </c>
      <c r="BH12" s="53">
        <v>810</v>
      </c>
      <c r="BI12" s="53">
        <v>9373.25</v>
      </c>
      <c r="BJ12" s="53">
        <v>0</v>
      </c>
      <c r="BK12" s="53">
        <v>19799</v>
      </c>
      <c r="BL12" s="53">
        <v>14546</v>
      </c>
      <c r="BM12" s="53">
        <v>0</v>
      </c>
      <c r="BN12" s="53">
        <v>298172</v>
      </c>
      <c r="BO12" s="53">
        <v>0</v>
      </c>
      <c r="BP12" s="53">
        <v>41082</v>
      </c>
      <c r="BQ12" s="53">
        <v>0</v>
      </c>
      <c r="BR12" s="53">
        <v>6745</v>
      </c>
      <c r="BS12" s="53">
        <v>61993.25</v>
      </c>
      <c r="BT12" s="53">
        <v>0</v>
      </c>
      <c r="BU12" s="53">
        <v>0</v>
      </c>
      <c r="BV12" s="53">
        <v>0</v>
      </c>
      <c r="BW12" s="53">
        <v>9803</v>
      </c>
      <c r="BX12" s="53">
        <v>0</v>
      </c>
      <c r="BY12" s="54">
        <v>3619636.6500000004</v>
      </c>
    </row>
    <row r="13" spans="1:77" x14ac:dyDescent="0.2">
      <c r="A13" s="51" t="s">
        <v>205</v>
      </c>
      <c r="B13" s="52" t="s">
        <v>222</v>
      </c>
      <c r="C13" s="51" t="s">
        <v>223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21409.5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6427</v>
      </c>
      <c r="X13" s="53">
        <v>0</v>
      </c>
      <c r="Y13" s="53">
        <v>0</v>
      </c>
      <c r="Z13" s="53">
        <v>0</v>
      </c>
      <c r="AA13" s="53">
        <v>1500</v>
      </c>
      <c r="AB13" s="53">
        <v>153650</v>
      </c>
      <c r="AC13" s="53">
        <v>4612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29704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3441</v>
      </c>
      <c r="BY13" s="54"/>
    </row>
    <row r="14" spans="1:77" x14ac:dyDescent="0.2">
      <c r="A14" s="51" t="s">
        <v>205</v>
      </c>
      <c r="B14" s="52" t="s">
        <v>224</v>
      </c>
      <c r="C14" s="51" t="s">
        <v>225</v>
      </c>
      <c r="D14" s="53">
        <v>4669599.78</v>
      </c>
      <c r="E14" s="53">
        <v>573475</v>
      </c>
      <c r="F14" s="53">
        <v>1221988.49</v>
      </c>
      <c r="G14" s="53">
        <v>215162</v>
      </c>
      <c r="H14" s="53">
        <v>144699.5</v>
      </c>
      <c r="I14" s="53">
        <v>41580.269999999997</v>
      </c>
      <c r="J14" s="53">
        <v>17033743</v>
      </c>
      <c r="K14" s="53">
        <v>1405972.75</v>
      </c>
      <c r="L14" s="53">
        <v>151040</v>
      </c>
      <c r="M14" s="53">
        <v>484241.6</v>
      </c>
      <c r="N14" s="53">
        <v>130447</v>
      </c>
      <c r="O14" s="53">
        <v>480731</v>
      </c>
      <c r="P14" s="53">
        <v>1808601</v>
      </c>
      <c r="Q14" s="53">
        <v>461657</v>
      </c>
      <c r="R14" s="53">
        <v>180938</v>
      </c>
      <c r="S14" s="53">
        <v>149101.5</v>
      </c>
      <c r="T14" s="53">
        <v>356412</v>
      </c>
      <c r="U14" s="53">
        <v>240952.5</v>
      </c>
      <c r="V14" s="53">
        <v>10097413.75</v>
      </c>
      <c r="W14" s="53">
        <v>459729.25</v>
      </c>
      <c r="X14" s="53">
        <v>177555.78</v>
      </c>
      <c r="Y14" s="53">
        <v>1184145.05</v>
      </c>
      <c r="Z14" s="53">
        <v>843975.5</v>
      </c>
      <c r="AA14" s="53">
        <v>418747.5</v>
      </c>
      <c r="AB14" s="53">
        <v>307187.5</v>
      </c>
      <c r="AC14" s="53">
        <v>123910</v>
      </c>
      <c r="AD14" s="53">
        <v>90666</v>
      </c>
      <c r="AE14" s="53">
        <v>12336512.58</v>
      </c>
      <c r="AF14" s="53">
        <v>701247.5</v>
      </c>
      <c r="AG14" s="53">
        <v>651125</v>
      </c>
      <c r="AH14" s="53">
        <v>146785</v>
      </c>
      <c r="AI14" s="53">
        <v>337300</v>
      </c>
      <c r="AJ14" s="53">
        <v>402602</v>
      </c>
      <c r="AK14" s="53">
        <v>343325.15</v>
      </c>
      <c r="AL14" s="53">
        <v>596143</v>
      </c>
      <c r="AM14" s="53">
        <v>345015</v>
      </c>
      <c r="AN14" s="53">
        <v>212390</v>
      </c>
      <c r="AO14" s="53">
        <v>395930.5</v>
      </c>
      <c r="AP14" s="53">
        <v>281135.5</v>
      </c>
      <c r="AQ14" s="53">
        <v>2088266</v>
      </c>
      <c r="AR14" s="53">
        <v>525078.18999999994</v>
      </c>
      <c r="AS14" s="53">
        <v>246721</v>
      </c>
      <c r="AT14" s="53">
        <v>280450.5</v>
      </c>
      <c r="AU14" s="53">
        <v>632981.97</v>
      </c>
      <c r="AV14" s="53">
        <v>15111</v>
      </c>
      <c r="AW14" s="53">
        <v>42911.040000000001</v>
      </c>
      <c r="AX14" s="53">
        <v>6437217</v>
      </c>
      <c r="AY14" s="53">
        <v>146065.75</v>
      </c>
      <c r="AZ14" s="53">
        <v>1146805</v>
      </c>
      <c r="BA14" s="53">
        <v>417914.36</v>
      </c>
      <c r="BB14" s="53">
        <v>509054.5</v>
      </c>
      <c r="BC14" s="53">
        <v>2643289</v>
      </c>
      <c r="BD14" s="53">
        <v>791195.31</v>
      </c>
      <c r="BE14" s="53">
        <v>389800.25</v>
      </c>
      <c r="BF14" s="53">
        <v>485496.55</v>
      </c>
      <c r="BG14" s="53">
        <v>96603.45</v>
      </c>
      <c r="BH14" s="53">
        <v>125689</v>
      </c>
      <c r="BI14" s="53">
        <v>7026786.3300000001</v>
      </c>
      <c r="BJ14" s="53">
        <v>1031522</v>
      </c>
      <c r="BK14" s="53">
        <v>308619</v>
      </c>
      <c r="BL14" s="53">
        <v>210180</v>
      </c>
      <c r="BM14" s="53">
        <v>255364</v>
      </c>
      <c r="BN14" s="53">
        <v>147469</v>
      </c>
      <c r="BO14" s="53">
        <v>193602.5</v>
      </c>
      <c r="BP14" s="53">
        <v>4987258</v>
      </c>
      <c r="BQ14" s="53">
        <v>151422.75</v>
      </c>
      <c r="BR14" s="53">
        <v>151590</v>
      </c>
      <c r="BS14" s="53">
        <v>476976.75</v>
      </c>
      <c r="BT14" s="53">
        <v>750515.01</v>
      </c>
      <c r="BU14" s="53">
        <v>1683558</v>
      </c>
      <c r="BV14" s="53">
        <v>282198</v>
      </c>
      <c r="BW14" s="53">
        <v>100758</v>
      </c>
      <c r="BX14" s="53">
        <v>79377.47</v>
      </c>
      <c r="BY14" s="54">
        <v>1750093168.29</v>
      </c>
    </row>
    <row r="15" spans="1:77" x14ac:dyDescent="0.2">
      <c r="A15" s="51" t="s">
        <v>205</v>
      </c>
      <c r="B15" s="52" t="s">
        <v>226</v>
      </c>
      <c r="C15" s="51" t="s">
        <v>227</v>
      </c>
      <c r="D15" s="53">
        <v>0</v>
      </c>
      <c r="E15" s="53">
        <v>0</v>
      </c>
      <c r="F15" s="53">
        <v>208000</v>
      </c>
      <c r="G15" s="53">
        <v>224720</v>
      </c>
      <c r="H15" s="53">
        <v>29608.75</v>
      </c>
      <c r="I15" s="53">
        <v>0</v>
      </c>
      <c r="J15" s="53">
        <v>1377689</v>
      </c>
      <c r="K15" s="53">
        <v>0</v>
      </c>
      <c r="L15" s="53">
        <v>0</v>
      </c>
      <c r="M15" s="53">
        <v>189912.65</v>
      </c>
      <c r="N15" s="53">
        <v>0</v>
      </c>
      <c r="O15" s="53">
        <v>0</v>
      </c>
      <c r="P15" s="53">
        <v>53596.5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340632.13</v>
      </c>
      <c r="W15" s="53">
        <v>0</v>
      </c>
      <c r="X15" s="53">
        <v>15816.19</v>
      </c>
      <c r="Y15" s="53">
        <v>77593</v>
      </c>
      <c r="Z15" s="53">
        <v>237874.5</v>
      </c>
      <c r="AA15" s="53">
        <v>0</v>
      </c>
      <c r="AB15" s="53">
        <v>0</v>
      </c>
      <c r="AC15" s="53">
        <v>28302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7616.5</v>
      </c>
      <c r="AP15" s="53">
        <v>0</v>
      </c>
      <c r="AQ15" s="53">
        <v>209340.25</v>
      </c>
      <c r="AR15" s="53">
        <v>0</v>
      </c>
      <c r="AS15" s="53">
        <v>0</v>
      </c>
      <c r="AT15" s="53">
        <v>22346</v>
      </c>
      <c r="AU15" s="53">
        <v>0</v>
      </c>
      <c r="AV15" s="53">
        <v>0</v>
      </c>
      <c r="AW15" s="53">
        <v>0</v>
      </c>
      <c r="AX15" s="53">
        <v>1520378</v>
      </c>
      <c r="AY15" s="53">
        <v>0</v>
      </c>
      <c r="AZ15" s="53">
        <v>17771</v>
      </c>
      <c r="BA15" s="53">
        <v>243813.5</v>
      </c>
      <c r="BB15" s="53">
        <v>0</v>
      </c>
      <c r="BC15" s="53">
        <v>110</v>
      </c>
      <c r="BD15" s="53">
        <v>0</v>
      </c>
      <c r="BE15" s="53">
        <v>0</v>
      </c>
      <c r="BF15" s="53">
        <v>0</v>
      </c>
      <c r="BG15" s="53">
        <v>0</v>
      </c>
      <c r="BH15" s="53">
        <v>12496</v>
      </c>
      <c r="BI15" s="53">
        <v>0</v>
      </c>
      <c r="BJ15" s="53">
        <v>0</v>
      </c>
      <c r="BK15" s="53">
        <v>0</v>
      </c>
      <c r="BL15" s="53">
        <v>0</v>
      </c>
      <c r="BM15" s="53">
        <v>58069</v>
      </c>
      <c r="BN15" s="53">
        <v>0</v>
      </c>
      <c r="BO15" s="53">
        <v>0</v>
      </c>
      <c r="BP15" s="53">
        <v>2289</v>
      </c>
      <c r="BQ15" s="53">
        <v>0</v>
      </c>
      <c r="BR15" s="53">
        <v>10038</v>
      </c>
      <c r="BS15" s="53">
        <v>0</v>
      </c>
      <c r="BT15" s="53">
        <v>0</v>
      </c>
      <c r="BU15" s="53">
        <v>310593.03999999998</v>
      </c>
      <c r="BV15" s="53">
        <v>0</v>
      </c>
      <c r="BW15" s="53">
        <v>0</v>
      </c>
      <c r="BX15" s="53">
        <v>5652.25</v>
      </c>
      <c r="BY15" s="54">
        <v>293455041.06000006</v>
      </c>
    </row>
    <row r="16" spans="1:77" x14ac:dyDescent="0.2">
      <c r="A16" s="51" t="s">
        <v>205</v>
      </c>
      <c r="B16" s="52" t="s">
        <v>228</v>
      </c>
      <c r="C16" s="51" t="s">
        <v>229</v>
      </c>
      <c r="D16" s="53">
        <v>9910</v>
      </c>
      <c r="E16" s="53">
        <v>55860</v>
      </c>
      <c r="F16" s="53">
        <v>70890</v>
      </c>
      <c r="G16" s="53">
        <v>0</v>
      </c>
      <c r="H16" s="53">
        <v>54870</v>
      </c>
      <c r="I16" s="53">
        <v>0</v>
      </c>
      <c r="J16" s="53">
        <v>319200</v>
      </c>
      <c r="K16" s="53">
        <v>57480</v>
      </c>
      <c r="L16" s="53">
        <v>40900</v>
      </c>
      <c r="M16" s="53">
        <v>8180</v>
      </c>
      <c r="N16" s="53">
        <v>30840</v>
      </c>
      <c r="O16" s="53">
        <v>0</v>
      </c>
      <c r="P16" s="53">
        <v>323820</v>
      </c>
      <c r="Q16" s="53">
        <v>458725</v>
      </c>
      <c r="R16" s="53">
        <v>0</v>
      </c>
      <c r="S16" s="53">
        <v>122340</v>
      </c>
      <c r="T16" s="53">
        <v>66070</v>
      </c>
      <c r="U16" s="53">
        <v>37660</v>
      </c>
      <c r="V16" s="53">
        <v>0</v>
      </c>
      <c r="W16" s="53">
        <v>160250</v>
      </c>
      <c r="X16" s="53">
        <v>120710</v>
      </c>
      <c r="Y16" s="53">
        <v>0</v>
      </c>
      <c r="Z16" s="53">
        <v>0</v>
      </c>
      <c r="AA16" s="53">
        <v>87760</v>
      </c>
      <c r="AB16" s="53">
        <v>73290</v>
      </c>
      <c r="AC16" s="53">
        <v>0</v>
      </c>
      <c r="AD16" s="53">
        <v>3480</v>
      </c>
      <c r="AE16" s="53">
        <v>1246050</v>
      </c>
      <c r="AF16" s="53">
        <v>0</v>
      </c>
      <c r="AG16" s="53">
        <v>47080</v>
      </c>
      <c r="AH16" s="53">
        <v>12320</v>
      </c>
      <c r="AI16" s="53">
        <v>0</v>
      </c>
      <c r="AJ16" s="53">
        <v>0</v>
      </c>
      <c r="AK16" s="53">
        <v>40690</v>
      </c>
      <c r="AL16" s="53">
        <v>21190</v>
      </c>
      <c r="AM16" s="53">
        <v>0</v>
      </c>
      <c r="AN16" s="53">
        <v>28290</v>
      </c>
      <c r="AO16" s="53">
        <v>60870</v>
      </c>
      <c r="AP16" s="53">
        <v>0</v>
      </c>
      <c r="AQ16" s="53">
        <v>712910</v>
      </c>
      <c r="AR16" s="53">
        <v>25900</v>
      </c>
      <c r="AS16" s="53">
        <v>0</v>
      </c>
      <c r="AT16" s="53">
        <v>219450</v>
      </c>
      <c r="AU16" s="53">
        <v>10200</v>
      </c>
      <c r="AV16" s="53">
        <v>14230</v>
      </c>
      <c r="AW16" s="53">
        <v>17740</v>
      </c>
      <c r="AX16" s="53">
        <v>646215</v>
      </c>
      <c r="AY16" s="53">
        <v>840</v>
      </c>
      <c r="AZ16" s="53">
        <v>117888</v>
      </c>
      <c r="BA16" s="53">
        <v>0</v>
      </c>
      <c r="BB16" s="53">
        <v>0</v>
      </c>
      <c r="BC16" s="53">
        <v>0</v>
      </c>
      <c r="BD16" s="53">
        <v>652918</v>
      </c>
      <c r="BE16" s="53">
        <v>0</v>
      </c>
      <c r="BF16" s="53">
        <v>252270</v>
      </c>
      <c r="BG16" s="53">
        <v>43809</v>
      </c>
      <c r="BH16" s="53">
        <v>0</v>
      </c>
      <c r="BI16" s="53">
        <v>68500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59360</v>
      </c>
      <c r="BP16" s="53">
        <v>1144845</v>
      </c>
      <c r="BQ16" s="53">
        <v>27475</v>
      </c>
      <c r="BR16" s="53">
        <v>4390</v>
      </c>
      <c r="BS16" s="53">
        <v>28820</v>
      </c>
      <c r="BT16" s="53">
        <v>0</v>
      </c>
      <c r="BU16" s="53">
        <v>116370</v>
      </c>
      <c r="BV16" s="53">
        <v>0</v>
      </c>
      <c r="BW16" s="53">
        <v>0</v>
      </c>
      <c r="BX16" s="53">
        <v>0</v>
      </c>
      <c r="BY16" s="54">
        <v>21339420.949999999</v>
      </c>
    </row>
    <row r="17" spans="1:77" x14ac:dyDescent="0.2">
      <c r="A17" s="51" t="s">
        <v>205</v>
      </c>
      <c r="B17" s="52" t="s">
        <v>230</v>
      </c>
      <c r="C17" s="51" t="s">
        <v>231</v>
      </c>
      <c r="D17" s="53">
        <v>59366650.789999999</v>
      </c>
      <c r="E17" s="53">
        <v>7924221.25</v>
      </c>
      <c r="F17" s="53">
        <v>5086754.41</v>
      </c>
      <c r="G17" s="53">
        <v>1924284</v>
      </c>
      <c r="H17" s="53">
        <v>2100896.5</v>
      </c>
      <c r="I17" s="53">
        <v>388576.8</v>
      </c>
      <c r="J17" s="53">
        <v>161910122.75</v>
      </c>
      <c r="K17" s="53">
        <v>5977892.25</v>
      </c>
      <c r="L17" s="53">
        <v>1066281.75</v>
      </c>
      <c r="M17" s="53">
        <v>11951354.32</v>
      </c>
      <c r="N17" s="53">
        <v>1719747.5</v>
      </c>
      <c r="O17" s="53">
        <v>4303856.5</v>
      </c>
      <c r="P17" s="53">
        <v>17548697</v>
      </c>
      <c r="Q17" s="53">
        <v>4101790</v>
      </c>
      <c r="R17" s="53">
        <v>462274</v>
      </c>
      <c r="S17" s="53">
        <v>2903982.41</v>
      </c>
      <c r="T17" s="53">
        <v>2113990.75</v>
      </c>
      <c r="U17" s="53">
        <v>2205706.2000000002</v>
      </c>
      <c r="V17" s="53">
        <v>77541813.5</v>
      </c>
      <c r="W17" s="53">
        <v>2414811.7000000002</v>
      </c>
      <c r="X17" s="53">
        <v>1635020.02</v>
      </c>
      <c r="Y17" s="53">
        <v>8334685.2000000002</v>
      </c>
      <c r="Z17" s="53">
        <v>6335525</v>
      </c>
      <c r="AA17" s="53">
        <v>3379921.18</v>
      </c>
      <c r="AB17" s="53">
        <v>2237904.5</v>
      </c>
      <c r="AC17" s="53">
        <v>952552</v>
      </c>
      <c r="AD17" s="53">
        <v>437502</v>
      </c>
      <c r="AE17" s="53">
        <v>118277019.39</v>
      </c>
      <c r="AF17" s="53">
        <v>5151935.0599999996</v>
      </c>
      <c r="AG17" s="53">
        <v>3031271</v>
      </c>
      <c r="AH17" s="53">
        <v>1336479</v>
      </c>
      <c r="AI17" s="53">
        <v>1934398</v>
      </c>
      <c r="AJ17" s="53">
        <v>3024147.5</v>
      </c>
      <c r="AK17" s="53">
        <v>3063090.37</v>
      </c>
      <c r="AL17" s="53">
        <v>3834788</v>
      </c>
      <c r="AM17" s="53">
        <v>3579931</v>
      </c>
      <c r="AN17" s="53">
        <v>1432015.5</v>
      </c>
      <c r="AO17" s="53">
        <v>2801589.5</v>
      </c>
      <c r="AP17" s="53">
        <v>2587521.5</v>
      </c>
      <c r="AQ17" s="53">
        <v>32701373</v>
      </c>
      <c r="AR17" s="53">
        <v>3403511.24</v>
      </c>
      <c r="AS17" s="53">
        <v>2379700</v>
      </c>
      <c r="AT17" s="53">
        <v>2748093.05</v>
      </c>
      <c r="AU17" s="53">
        <v>6421454.1399999997</v>
      </c>
      <c r="AV17" s="53">
        <v>383373</v>
      </c>
      <c r="AW17" s="53">
        <v>603428.44999999995</v>
      </c>
      <c r="AX17" s="53">
        <v>58998730.75</v>
      </c>
      <c r="AY17" s="53">
        <v>1464511</v>
      </c>
      <c r="AZ17" s="53">
        <v>5295296</v>
      </c>
      <c r="BA17" s="53">
        <v>2695961.46</v>
      </c>
      <c r="BB17" s="53">
        <v>3541367.35</v>
      </c>
      <c r="BC17" s="53">
        <v>13314298.5</v>
      </c>
      <c r="BD17" s="53">
        <v>10486106.449999999</v>
      </c>
      <c r="BE17" s="53">
        <v>3091750.25</v>
      </c>
      <c r="BF17" s="53">
        <v>2684592</v>
      </c>
      <c r="BG17" s="53">
        <v>878264.16</v>
      </c>
      <c r="BH17" s="53">
        <v>678081</v>
      </c>
      <c r="BI17" s="53">
        <v>87594403.480000004</v>
      </c>
      <c r="BJ17" s="53">
        <v>10938914.380000001</v>
      </c>
      <c r="BK17" s="53">
        <v>1031483</v>
      </c>
      <c r="BL17" s="53">
        <v>1493011</v>
      </c>
      <c r="BM17" s="53">
        <v>2349547</v>
      </c>
      <c r="BN17" s="53">
        <v>1727370</v>
      </c>
      <c r="BO17" s="53">
        <v>1657412.75</v>
      </c>
      <c r="BP17" s="53">
        <v>35547313.740000002</v>
      </c>
      <c r="BQ17" s="53">
        <v>1306575.5</v>
      </c>
      <c r="BR17" s="53">
        <v>1954803</v>
      </c>
      <c r="BS17" s="53">
        <v>2285940.09</v>
      </c>
      <c r="BT17" s="53">
        <v>5195493.17</v>
      </c>
      <c r="BU17" s="53">
        <v>15187066.77</v>
      </c>
      <c r="BV17" s="53">
        <v>1436551</v>
      </c>
      <c r="BW17" s="53">
        <v>799304.65</v>
      </c>
      <c r="BX17" s="53">
        <v>933290.66</v>
      </c>
      <c r="BY17" s="54">
        <v>9907728.3000000007</v>
      </c>
    </row>
    <row r="18" spans="1:77" x14ac:dyDescent="0.2">
      <c r="A18" s="51" t="s">
        <v>205</v>
      </c>
      <c r="B18" s="52" t="s">
        <v>232</v>
      </c>
      <c r="C18" s="51" t="s">
        <v>233</v>
      </c>
      <c r="D18" s="53">
        <v>21551037.75</v>
      </c>
      <c r="E18" s="53">
        <v>7184633.1100000003</v>
      </c>
      <c r="F18" s="53">
        <v>4860922.96</v>
      </c>
      <c r="G18" s="53">
        <v>298187</v>
      </c>
      <c r="H18" s="53">
        <v>311553</v>
      </c>
      <c r="I18" s="53">
        <v>0</v>
      </c>
      <c r="J18" s="53">
        <v>103281808</v>
      </c>
      <c r="K18" s="53">
        <v>15735379.77</v>
      </c>
      <c r="L18" s="53">
        <v>4164838.47</v>
      </c>
      <c r="M18" s="53">
        <v>6808841.4100000001</v>
      </c>
      <c r="N18" s="53">
        <v>435219.8</v>
      </c>
      <c r="O18" s="53">
        <v>13211746</v>
      </c>
      <c r="P18" s="53">
        <v>15044678</v>
      </c>
      <c r="Q18" s="53">
        <v>5307851.75</v>
      </c>
      <c r="R18" s="53">
        <v>51921</v>
      </c>
      <c r="S18" s="53">
        <v>298662.42</v>
      </c>
      <c r="T18" s="53">
        <v>3554302.25</v>
      </c>
      <c r="U18" s="53">
        <v>2299322.9700000002</v>
      </c>
      <c r="V18" s="53">
        <v>68874766.349999994</v>
      </c>
      <c r="W18" s="53">
        <v>11718799.800000001</v>
      </c>
      <c r="X18" s="53">
        <v>1324600.0900000001</v>
      </c>
      <c r="Y18" s="53">
        <v>7644125.5700000003</v>
      </c>
      <c r="Z18" s="53">
        <v>1984240.5</v>
      </c>
      <c r="AA18" s="53">
        <v>3316862.86</v>
      </c>
      <c r="AB18" s="53">
        <v>7778528.4699999997</v>
      </c>
      <c r="AC18" s="53">
        <v>505817.18</v>
      </c>
      <c r="AD18" s="53">
        <v>2830044</v>
      </c>
      <c r="AE18" s="53">
        <v>34720955.5</v>
      </c>
      <c r="AF18" s="53">
        <v>953062.1</v>
      </c>
      <c r="AG18" s="53">
        <v>1440460</v>
      </c>
      <c r="AH18" s="53">
        <v>611860</v>
      </c>
      <c r="AI18" s="53">
        <v>1075650</v>
      </c>
      <c r="AJ18" s="53">
        <v>1183613.5</v>
      </c>
      <c r="AK18" s="53">
        <v>1212181.02</v>
      </c>
      <c r="AL18" s="53">
        <v>909008</v>
      </c>
      <c r="AM18" s="53">
        <v>1474465.75</v>
      </c>
      <c r="AN18" s="53">
        <v>522637.25</v>
      </c>
      <c r="AO18" s="53">
        <v>1603871.5</v>
      </c>
      <c r="AP18" s="53">
        <v>612601.30000000005</v>
      </c>
      <c r="AQ18" s="53">
        <v>11306279</v>
      </c>
      <c r="AR18" s="53">
        <v>849670</v>
      </c>
      <c r="AS18" s="53">
        <v>782138</v>
      </c>
      <c r="AT18" s="53">
        <v>732507.5</v>
      </c>
      <c r="AU18" s="53">
        <v>1057156.57</v>
      </c>
      <c r="AV18" s="53">
        <v>636859</v>
      </c>
      <c r="AW18" s="53">
        <v>1415910</v>
      </c>
      <c r="AX18" s="53">
        <v>72522766</v>
      </c>
      <c r="AY18" s="53">
        <v>1184248.8500000001</v>
      </c>
      <c r="AZ18" s="53">
        <v>2466064.25</v>
      </c>
      <c r="BA18" s="53">
        <v>4740124.0199999996</v>
      </c>
      <c r="BB18" s="53">
        <v>791403.75</v>
      </c>
      <c r="BC18" s="53">
        <v>3661231.6</v>
      </c>
      <c r="BD18" s="53">
        <v>6873836.2999999998</v>
      </c>
      <c r="BE18" s="53">
        <v>2363954.5499999998</v>
      </c>
      <c r="BF18" s="53">
        <v>4891104.8</v>
      </c>
      <c r="BG18" s="53">
        <v>1033261.8</v>
      </c>
      <c r="BH18" s="53">
        <v>487068</v>
      </c>
      <c r="BI18" s="53">
        <v>52457981.998000003</v>
      </c>
      <c r="BJ18" s="53">
        <v>24349743.879999999</v>
      </c>
      <c r="BK18" s="53">
        <v>3879714</v>
      </c>
      <c r="BL18" s="53">
        <v>1500290</v>
      </c>
      <c r="BM18" s="53">
        <v>2176198</v>
      </c>
      <c r="BN18" s="53">
        <v>8446575.1099999994</v>
      </c>
      <c r="BO18" s="53">
        <v>1608046</v>
      </c>
      <c r="BP18" s="53">
        <v>25179114.32</v>
      </c>
      <c r="BQ18" s="53">
        <v>654182.25</v>
      </c>
      <c r="BR18" s="53">
        <v>522880</v>
      </c>
      <c r="BS18" s="53">
        <v>1216340.98</v>
      </c>
      <c r="BT18" s="53">
        <v>3321720.45</v>
      </c>
      <c r="BU18" s="53">
        <v>3417011</v>
      </c>
      <c r="BV18" s="53">
        <v>965154.92</v>
      </c>
      <c r="BW18" s="53">
        <v>533175.5</v>
      </c>
      <c r="BX18" s="53">
        <v>524086.65</v>
      </c>
      <c r="BY18" s="54">
        <v>55857741.249999993</v>
      </c>
    </row>
    <row r="19" spans="1:77" x14ac:dyDescent="0.2">
      <c r="A19" s="51" t="s">
        <v>205</v>
      </c>
      <c r="B19" s="52" t="s">
        <v>234</v>
      </c>
      <c r="C19" s="51" t="s">
        <v>235</v>
      </c>
      <c r="D19" s="53">
        <v>4941922.75</v>
      </c>
      <c r="E19" s="53">
        <v>80935</v>
      </c>
      <c r="F19" s="53">
        <v>402170</v>
      </c>
      <c r="G19" s="53">
        <v>55405</v>
      </c>
      <c r="H19" s="53">
        <v>10430</v>
      </c>
      <c r="I19" s="53">
        <v>69598.539999999994</v>
      </c>
      <c r="J19" s="53">
        <v>7829515.9000000004</v>
      </c>
      <c r="K19" s="53">
        <v>153006.25</v>
      </c>
      <c r="L19" s="53">
        <v>145123</v>
      </c>
      <c r="M19" s="53">
        <v>11116985.16</v>
      </c>
      <c r="N19" s="53">
        <v>248357.8</v>
      </c>
      <c r="O19" s="53">
        <v>496654</v>
      </c>
      <c r="P19" s="53">
        <v>1752183</v>
      </c>
      <c r="Q19" s="53">
        <v>278642</v>
      </c>
      <c r="R19" s="53">
        <v>346829</v>
      </c>
      <c r="S19" s="53">
        <v>213162.59</v>
      </c>
      <c r="T19" s="53">
        <v>107813</v>
      </c>
      <c r="U19" s="53">
        <v>0</v>
      </c>
      <c r="V19" s="53">
        <v>1210899.29</v>
      </c>
      <c r="W19" s="53">
        <v>1752</v>
      </c>
      <c r="X19" s="53">
        <v>0</v>
      </c>
      <c r="Y19" s="53">
        <v>0</v>
      </c>
      <c r="Z19" s="53">
        <v>596988</v>
      </c>
      <c r="AA19" s="53">
        <v>0</v>
      </c>
      <c r="AB19" s="53">
        <v>57248.25</v>
      </c>
      <c r="AC19" s="53">
        <v>209088.75</v>
      </c>
      <c r="AD19" s="53">
        <v>0</v>
      </c>
      <c r="AE19" s="53">
        <v>1384905.16</v>
      </c>
      <c r="AF19" s="53">
        <v>18083</v>
      </c>
      <c r="AG19" s="53">
        <v>20152</v>
      </c>
      <c r="AH19" s="53">
        <v>9163</v>
      </c>
      <c r="AI19" s="53">
        <v>4311</v>
      </c>
      <c r="AJ19" s="53">
        <v>0</v>
      </c>
      <c r="AK19" s="53">
        <v>0</v>
      </c>
      <c r="AL19" s="53">
        <v>3706</v>
      </c>
      <c r="AM19" s="53">
        <v>9609</v>
      </c>
      <c r="AN19" s="53">
        <v>48176.5</v>
      </c>
      <c r="AO19" s="53">
        <v>76829.5</v>
      </c>
      <c r="AP19" s="53">
        <v>33212.75</v>
      </c>
      <c r="AQ19" s="53">
        <v>27776.75</v>
      </c>
      <c r="AR19" s="53">
        <v>18788</v>
      </c>
      <c r="AS19" s="53">
        <v>4169</v>
      </c>
      <c r="AT19" s="53">
        <v>0</v>
      </c>
      <c r="AU19" s="53">
        <v>0</v>
      </c>
      <c r="AV19" s="53">
        <v>0</v>
      </c>
      <c r="AW19" s="53">
        <v>13910</v>
      </c>
      <c r="AX19" s="53">
        <v>769099.5</v>
      </c>
      <c r="AY19" s="53">
        <v>0</v>
      </c>
      <c r="AZ19" s="53">
        <v>34267</v>
      </c>
      <c r="BA19" s="53">
        <v>207555</v>
      </c>
      <c r="BB19" s="53">
        <v>230523</v>
      </c>
      <c r="BC19" s="53">
        <v>3742</v>
      </c>
      <c r="BD19" s="53">
        <v>221480.5</v>
      </c>
      <c r="BE19" s="53">
        <v>10177</v>
      </c>
      <c r="BF19" s="53">
        <v>108584</v>
      </c>
      <c r="BG19" s="53">
        <v>23214</v>
      </c>
      <c r="BH19" s="53">
        <v>0</v>
      </c>
      <c r="BI19" s="53">
        <v>1383101.96</v>
      </c>
      <c r="BJ19" s="53">
        <v>2166576.83</v>
      </c>
      <c r="BK19" s="53">
        <v>72369</v>
      </c>
      <c r="BL19" s="53">
        <v>0</v>
      </c>
      <c r="BM19" s="53">
        <v>35518</v>
      </c>
      <c r="BN19" s="53">
        <v>34360</v>
      </c>
      <c r="BO19" s="53">
        <v>0</v>
      </c>
      <c r="BP19" s="53">
        <v>236540</v>
      </c>
      <c r="BQ19" s="53">
        <v>24618</v>
      </c>
      <c r="BR19" s="53">
        <v>23763</v>
      </c>
      <c r="BS19" s="53">
        <v>32547.5</v>
      </c>
      <c r="BT19" s="53">
        <v>103527.26</v>
      </c>
      <c r="BU19" s="53">
        <v>0</v>
      </c>
      <c r="BV19" s="53">
        <v>0</v>
      </c>
      <c r="BW19" s="53">
        <v>0</v>
      </c>
      <c r="BX19" s="53">
        <v>1875</v>
      </c>
      <c r="BY19" s="54">
        <v>98979371.210000008</v>
      </c>
    </row>
    <row r="20" spans="1:77" x14ac:dyDescent="0.2">
      <c r="A20" s="51" t="s">
        <v>205</v>
      </c>
      <c r="B20" s="52" t="s">
        <v>236</v>
      </c>
      <c r="C20" s="51" t="s">
        <v>237</v>
      </c>
      <c r="D20" s="53">
        <v>335039</v>
      </c>
      <c r="E20" s="53">
        <v>0</v>
      </c>
      <c r="F20" s="53">
        <v>887570</v>
      </c>
      <c r="G20" s="53">
        <v>56625</v>
      </c>
      <c r="H20" s="53">
        <v>38931</v>
      </c>
      <c r="I20" s="53">
        <v>0</v>
      </c>
      <c r="J20" s="53">
        <v>1054324.25</v>
      </c>
      <c r="K20" s="53">
        <v>0</v>
      </c>
      <c r="L20" s="53">
        <v>0</v>
      </c>
      <c r="M20" s="53">
        <v>1346306</v>
      </c>
      <c r="N20" s="53">
        <v>7829</v>
      </c>
      <c r="O20" s="53">
        <v>274175</v>
      </c>
      <c r="P20" s="53">
        <v>507606</v>
      </c>
      <c r="Q20" s="53">
        <v>245500</v>
      </c>
      <c r="R20" s="53">
        <v>0</v>
      </c>
      <c r="S20" s="53">
        <v>0</v>
      </c>
      <c r="T20" s="53">
        <v>0</v>
      </c>
      <c r="U20" s="53">
        <v>0</v>
      </c>
      <c r="V20" s="53">
        <v>960867.5</v>
      </c>
      <c r="W20" s="53">
        <v>187222</v>
      </c>
      <c r="X20" s="53">
        <v>0</v>
      </c>
      <c r="Y20" s="53">
        <v>74443.5</v>
      </c>
      <c r="Z20" s="53">
        <v>801259.5</v>
      </c>
      <c r="AA20" s="53">
        <v>16484.5</v>
      </c>
      <c r="AB20" s="53">
        <v>2114057.66</v>
      </c>
      <c r="AC20" s="53">
        <v>0</v>
      </c>
      <c r="AD20" s="53">
        <v>78936</v>
      </c>
      <c r="AE20" s="53">
        <v>2807074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20055</v>
      </c>
      <c r="AO20" s="53">
        <v>0</v>
      </c>
      <c r="AP20" s="53">
        <v>0</v>
      </c>
      <c r="AQ20" s="53">
        <v>1494243</v>
      </c>
      <c r="AR20" s="53">
        <v>6600</v>
      </c>
      <c r="AS20" s="53">
        <v>25900</v>
      </c>
      <c r="AT20" s="53">
        <v>14865</v>
      </c>
      <c r="AU20" s="53">
        <v>30922</v>
      </c>
      <c r="AV20" s="53">
        <v>0</v>
      </c>
      <c r="AW20" s="53">
        <v>6045</v>
      </c>
      <c r="AX20" s="53">
        <v>1133817.5</v>
      </c>
      <c r="AY20" s="53">
        <v>0</v>
      </c>
      <c r="AZ20" s="53">
        <v>1225232.25</v>
      </c>
      <c r="BA20" s="53">
        <v>298</v>
      </c>
      <c r="BB20" s="53">
        <v>303530</v>
      </c>
      <c r="BC20" s="53">
        <v>1414830</v>
      </c>
      <c r="BD20" s="53">
        <v>319971</v>
      </c>
      <c r="BE20" s="53">
        <v>0</v>
      </c>
      <c r="BF20" s="53">
        <v>0</v>
      </c>
      <c r="BG20" s="53">
        <v>0</v>
      </c>
      <c r="BH20" s="53">
        <v>0</v>
      </c>
      <c r="BI20" s="53">
        <v>4451768</v>
      </c>
      <c r="BJ20" s="53">
        <v>562178</v>
      </c>
      <c r="BK20" s="53">
        <v>0</v>
      </c>
      <c r="BL20" s="53">
        <v>0</v>
      </c>
      <c r="BM20" s="53">
        <v>0</v>
      </c>
      <c r="BN20" s="53">
        <v>50082</v>
      </c>
      <c r="BO20" s="53">
        <v>19309</v>
      </c>
      <c r="BP20" s="53">
        <v>4263488</v>
      </c>
      <c r="BQ20" s="53">
        <v>2687</v>
      </c>
      <c r="BR20" s="53">
        <v>56266</v>
      </c>
      <c r="BS20" s="53">
        <v>40938.85</v>
      </c>
      <c r="BT20" s="53">
        <v>0</v>
      </c>
      <c r="BU20" s="53">
        <v>1579850.5</v>
      </c>
      <c r="BV20" s="53">
        <v>6119</v>
      </c>
      <c r="BW20" s="53">
        <v>45874.25</v>
      </c>
      <c r="BX20" s="53">
        <v>0</v>
      </c>
      <c r="BY20" s="54">
        <v>5634557.4899999993</v>
      </c>
    </row>
    <row r="21" spans="1:77" x14ac:dyDescent="0.2">
      <c r="A21" s="51" t="s">
        <v>205</v>
      </c>
      <c r="B21" s="52" t="s">
        <v>238</v>
      </c>
      <c r="C21" s="51" t="s">
        <v>239</v>
      </c>
      <c r="D21" s="53">
        <v>2208757.5</v>
      </c>
      <c r="E21" s="53">
        <v>197425</v>
      </c>
      <c r="F21" s="53">
        <v>792594</v>
      </c>
      <c r="G21" s="53">
        <v>195057</v>
      </c>
      <c r="H21" s="53">
        <v>81611</v>
      </c>
      <c r="I21" s="53">
        <v>0</v>
      </c>
      <c r="J21" s="53">
        <v>1213092.25</v>
      </c>
      <c r="K21" s="53">
        <v>313616</v>
      </c>
      <c r="L21" s="53">
        <v>585248</v>
      </c>
      <c r="M21" s="53">
        <v>804727</v>
      </c>
      <c r="N21" s="53">
        <v>127782</v>
      </c>
      <c r="O21" s="53">
        <v>193505</v>
      </c>
      <c r="P21" s="53">
        <v>323942</v>
      </c>
      <c r="Q21" s="53">
        <v>572109</v>
      </c>
      <c r="R21" s="53">
        <v>17499</v>
      </c>
      <c r="S21" s="53">
        <v>428837.84</v>
      </c>
      <c r="T21" s="53">
        <v>1082785</v>
      </c>
      <c r="U21" s="53">
        <v>82415</v>
      </c>
      <c r="V21" s="53">
        <v>3843463.8</v>
      </c>
      <c r="W21" s="53">
        <v>585518</v>
      </c>
      <c r="X21" s="53">
        <v>469405.9</v>
      </c>
      <c r="Y21" s="53">
        <v>739090.02</v>
      </c>
      <c r="Z21" s="53">
        <v>443985</v>
      </c>
      <c r="AA21" s="53">
        <v>452584</v>
      </c>
      <c r="AB21" s="53">
        <v>1063290.75</v>
      </c>
      <c r="AC21" s="53">
        <v>25770</v>
      </c>
      <c r="AD21" s="53">
        <v>238692</v>
      </c>
      <c r="AE21" s="53">
        <v>898882.8</v>
      </c>
      <c r="AF21" s="53">
        <v>239810.5</v>
      </c>
      <c r="AG21" s="53">
        <v>128774</v>
      </c>
      <c r="AH21" s="53">
        <v>301945</v>
      </c>
      <c r="AI21" s="53">
        <v>181892</v>
      </c>
      <c r="AJ21" s="53">
        <v>398756</v>
      </c>
      <c r="AK21" s="53">
        <v>587073</v>
      </c>
      <c r="AL21" s="53">
        <v>171000.5</v>
      </c>
      <c r="AM21" s="53">
        <v>276738.25</v>
      </c>
      <c r="AN21" s="53">
        <v>501016</v>
      </c>
      <c r="AO21" s="53">
        <v>262184.5</v>
      </c>
      <c r="AP21" s="53">
        <v>559101</v>
      </c>
      <c r="AQ21" s="53">
        <v>1694099</v>
      </c>
      <c r="AR21" s="53">
        <v>1312360</v>
      </c>
      <c r="AS21" s="53">
        <v>727019</v>
      </c>
      <c r="AT21" s="53">
        <v>443511.5</v>
      </c>
      <c r="AU21" s="53">
        <v>670624</v>
      </c>
      <c r="AV21" s="53">
        <v>56916</v>
      </c>
      <c r="AW21" s="53">
        <v>194666</v>
      </c>
      <c r="AX21" s="53">
        <v>1234253</v>
      </c>
      <c r="AY21" s="53">
        <v>281034</v>
      </c>
      <c r="AZ21" s="53">
        <v>197142.6</v>
      </c>
      <c r="BA21" s="53">
        <v>69693</v>
      </c>
      <c r="BB21" s="53">
        <v>167402</v>
      </c>
      <c r="BC21" s="53">
        <v>52899</v>
      </c>
      <c r="BD21" s="53">
        <v>261595</v>
      </c>
      <c r="BE21" s="53">
        <v>292519</v>
      </c>
      <c r="BF21" s="53">
        <v>201720</v>
      </c>
      <c r="BG21" s="53">
        <v>3493</v>
      </c>
      <c r="BH21" s="53">
        <v>3218</v>
      </c>
      <c r="BI21" s="53">
        <v>50560.5</v>
      </c>
      <c r="BJ21" s="53">
        <v>208202.26</v>
      </c>
      <c r="BK21" s="53">
        <v>25126</v>
      </c>
      <c r="BL21" s="53">
        <v>11509</v>
      </c>
      <c r="BM21" s="53">
        <v>58128</v>
      </c>
      <c r="BN21" s="53">
        <v>49562</v>
      </c>
      <c r="BO21" s="53">
        <v>15003</v>
      </c>
      <c r="BP21" s="53">
        <v>634236</v>
      </c>
      <c r="BQ21" s="53">
        <v>207353</v>
      </c>
      <c r="BR21" s="53">
        <v>159878</v>
      </c>
      <c r="BS21" s="53">
        <v>232417.5</v>
      </c>
      <c r="BT21" s="53">
        <v>513878</v>
      </c>
      <c r="BU21" s="53">
        <v>460992</v>
      </c>
      <c r="BV21" s="53">
        <v>166495</v>
      </c>
      <c r="BW21" s="53">
        <v>0</v>
      </c>
      <c r="BX21" s="53">
        <v>1528.5</v>
      </c>
      <c r="BY21" s="54">
        <v>8504945.3200000003</v>
      </c>
    </row>
    <row r="22" spans="1:77" x14ac:dyDescent="0.2">
      <c r="A22" s="51" t="s">
        <v>205</v>
      </c>
      <c r="B22" s="52" t="s">
        <v>240</v>
      </c>
      <c r="C22" s="51" t="s">
        <v>241</v>
      </c>
      <c r="D22" s="53">
        <v>525301.25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1004543.75</v>
      </c>
      <c r="K22" s="53">
        <v>50432</v>
      </c>
      <c r="L22" s="53">
        <v>0</v>
      </c>
      <c r="M22" s="53">
        <v>33561.5</v>
      </c>
      <c r="N22" s="53">
        <v>3547</v>
      </c>
      <c r="O22" s="53">
        <v>0</v>
      </c>
      <c r="P22" s="53">
        <v>15446</v>
      </c>
      <c r="Q22" s="53">
        <v>3762</v>
      </c>
      <c r="R22" s="53">
        <v>0</v>
      </c>
      <c r="S22" s="53">
        <v>526.4</v>
      </c>
      <c r="T22" s="53">
        <v>4168.5</v>
      </c>
      <c r="U22" s="53">
        <v>0</v>
      </c>
      <c r="V22" s="53">
        <v>468867.96</v>
      </c>
      <c r="W22" s="53">
        <v>129447</v>
      </c>
      <c r="X22" s="53">
        <v>0</v>
      </c>
      <c r="Y22" s="53">
        <v>94149</v>
      </c>
      <c r="Z22" s="53">
        <v>62984.68</v>
      </c>
      <c r="AA22" s="53">
        <v>0</v>
      </c>
      <c r="AB22" s="53">
        <v>2370.25</v>
      </c>
      <c r="AC22" s="53">
        <v>0</v>
      </c>
      <c r="AD22" s="53">
        <v>0</v>
      </c>
      <c r="AE22" s="53">
        <v>577739</v>
      </c>
      <c r="AF22" s="53">
        <v>0</v>
      </c>
      <c r="AG22" s="53">
        <v>90</v>
      </c>
      <c r="AH22" s="53">
        <v>820</v>
      </c>
      <c r="AI22" s="53">
        <v>1290</v>
      </c>
      <c r="AJ22" s="53">
        <v>18395.8</v>
      </c>
      <c r="AK22" s="53">
        <v>0</v>
      </c>
      <c r="AL22" s="53">
        <v>0</v>
      </c>
      <c r="AM22" s="53">
        <v>0</v>
      </c>
      <c r="AN22" s="53">
        <v>1739</v>
      </c>
      <c r="AO22" s="53">
        <v>0</v>
      </c>
      <c r="AP22" s="53">
        <v>512</v>
      </c>
      <c r="AQ22" s="53">
        <v>398857</v>
      </c>
      <c r="AR22" s="53">
        <v>58726</v>
      </c>
      <c r="AS22" s="53">
        <v>40838</v>
      </c>
      <c r="AT22" s="53">
        <v>30233</v>
      </c>
      <c r="AU22" s="53">
        <v>1160</v>
      </c>
      <c r="AV22" s="53">
        <v>19131</v>
      </c>
      <c r="AW22" s="53">
        <v>4699</v>
      </c>
      <c r="AX22" s="53">
        <v>98686</v>
      </c>
      <c r="AY22" s="53">
        <v>0</v>
      </c>
      <c r="AZ22" s="53">
        <v>0</v>
      </c>
      <c r="BA22" s="53">
        <v>0</v>
      </c>
      <c r="BB22" s="53">
        <v>9918.59</v>
      </c>
      <c r="BC22" s="53">
        <v>0</v>
      </c>
      <c r="BD22" s="53">
        <v>0</v>
      </c>
      <c r="BE22" s="53">
        <v>2559</v>
      </c>
      <c r="BF22" s="53">
        <v>0</v>
      </c>
      <c r="BG22" s="53">
        <v>0</v>
      </c>
      <c r="BH22" s="53">
        <v>0</v>
      </c>
      <c r="BI22" s="53">
        <v>30603.25</v>
      </c>
      <c r="BJ22" s="53">
        <v>2610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115608</v>
      </c>
      <c r="BQ22" s="53">
        <v>138917</v>
      </c>
      <c r="BR22" s="53">
        <v>0</v>
      </c>
      <c r="BS22" s="53">
        <v>0</v>
      </c>
      <c r="BT22" s="53">
        <v>0</v>
      </c>
      <c r="BU22" s="53">
        <v>1835</v>
      </c>
      <c r="BV22" s="53">
        <v>0</v>
      </c>
      <c r="BW22" s="53">
        <v>180</v>
      </c>
      <c r="BX22" s="53">
        <v>700</v>
      </c>
      <c r="BY22" s="54">
        <v>11838451.24</v>
      </c>
    </row>
    <row r="23" spans="1:77" x14ac:dyDescent="0.2">
      <c r="A23" s="51" t="s">
        <v>205</v>
      </c>
      <c r="B23" s="52" t="s">
        <v>242</v>
      </c>
      <c r="C23" s="51" t="s">
        <v>243</v>
      </c>
      <c r="D23" s="53">
        <v>2123299</v>
      </c>
      <c r="E23" s="53">
        <v>165720</v>
      </c>
      <c r="F23" s="53">
        <v>1572000</v>
      </c>
      <c r="G23" s="53">
        <v>324500</v>
      </c>
      <c r="H23" s="53">
        <v>206500</v>
      </c>
      <c r="I23" s="53">
        <v>0</v>
      </c>
      <c r="J23" s="53">
        <v>0</v>
      </c>
      <c r="K23" s="53">
        <v>913500</v>
      </c>
      <c r="L23" s="53">
        <v>94900</v>
      </c>
      <c r="M23" s="53">
        <v>441500</v>
      </c>
      <c r="N23" s="53">
        <v>297000</v>
      </c>
      <c r="O23" s="53">
        <v>226500</v>
      </c>
      <c r="P23" s="53">
        <v>0</v>
      </c>
      <c r="Q23" s="53">
        <v>769400</v>
      </c>
      <c r="R23" s="53">
        <v>1000</v>
      </c>
      <c r="S23" s="53">
        <v>218000</v>
      </c>
      <c r="T23" s="53">
        <v>77500</v>
      </c>
      <c r="U23" s="53">
        <v>24500</v>
      </c>
      <c r="V23" s="53">
        <v>562100</v>
      </c>
      <c r="W23" s="53">
        <v>366260</v>
      </c>
      <c r="X23" s="53">
        <v>9500</v>
      </c>
      <c r="Y23" s="53">
        <v>708991</v>
      </c>
      <c r="Z23" s="53">
        <v>92000</v>
      </c>
      <c r="AA23" s="53">
        <v>204100</v>
      </c>
      <c r="AB23" s="53">
        <v>349000</v>
      </c>
      <c r="AC23" s="53">
        <v>66500</v>
      </c>
      <c r="AD23" s="53">
        <v>339000</v>
      </c>
      <c r="AE23" s="53">
        <v>3492500</v>
      </c>
      <c r="AF23" s="53">
        <v>2021000</v>
      </c>
      <c r="AG23" s="53">
        <v>642000</v>
      </c>
      <c r="AH23" s="53">
        <v>840500</v>
      </c>
      <c r="AI23" s="53">
        <v>417000</v>
      </c>
      <c r="AJ23" s="53">
        <v>2960790</v>
      </c>
      <c r="AK23" s="53">
        <v>2096000</v>
      </c>
      <c r="AL23" s="53">
        <v>1030700</v>
      </c>
      <c r="AM23" s="53">
        <v>1318000</v>
      </c>
      <c r="AN23" s="53">
        <v>650500</v>
      </c>
      <c r="AO23" s="53">
        <v>526500</v>
      </c>
      <c r="AP23" s="53">
        <v>1256500</v>
      </c>
      <c r="AQ23" s="53">
        <v>997000</v>
      </c>
      <c r="AR23" s="53">
        <v>77500</v>
      </c>
      <c r="AS23" s="53">
        <v>757400</v>
      </c>
      <c r="AT23" s="53">
        <v>643300</v>
      </c>
      <c r="AU23" s="53">
        <v>662000</v>
      </c>
      <c r="AV23" s="53">
        <v>34000</v>
      </c>
      <c r="AW23" s="53">
        <v>268500</v>
      </c>
      <c r="AX23" s="53">
        <v>172000</v>
      </c>
      <c r="AY23" s="53">
        <v>0</v>
      </c>
      <c r="AZ23" s="53">
        <v>553200</v>
      </c>
      <c r="BA23" s="53">
        <v>0</v>
      </c>
      <c r="BB23" s="53">
        <v>124550</v>
      </c>
      <c r="BC23" s="53">
        <v>9000</v>
      </c>
      <c r="BD23" s="53">
        <v>0</v>
      </c>
      <c r="BE23" s="53">
        <v>28000</v>
      </c>
      <c r="BF23" s="53">
        <v>112511</v>
      </c>
      <c r="BG23" s="53">
        <v>2500</v>
      </c>
      <c r="BH23" s="53">
        <v>0</v>
      </c>
      <c r="BI23" s="53">
        <v>0</v>
      </c>
      <c r="BJ23" s="53">
        <v>1000</v>
      </c>
      <c r="BK23" s="53">
        <v>175646</v>
      </c>
      <c r="BL23" s="53">
        <v>19510</v>
      </c>
      <c r="BM23" s="53">
        <v>62500</v>
      </c>
      <c r="BN23" s="53">
        <v>0</v>
      </c>
      <c r="BO23" s="53">
        <v>0</v>
      </c>
      <c r="BP23" s="53">
        <v>820000</v>
      </c>
      <c r="BQ23" s="53">
        <v>849090</v>
      </c>
      <c r="BR23" s="53">
        <v>297500</v>
      </c>
      <c r="BS23" s="53">
        <v>1089640</v>
      </c>
      <c r="BT23" s="53">
        <v>1968000</v>
      </c>
      <c r="BU23" s="53">
        <v>1759540</v>
      </c>
      <c r="BV23" s="53">
        <v>353580</v>
      </c>
      <c r="BW23" s="53">
        <v>0</v>
      </c>
      <c r="BX23" s="53">
        <v>0</v>
      </c>
      <c r="BY23" s="54">
        <v>437506095.87000006</v>
      </c>
    </row>
    <row r="24" spans="1:77" x14ac:dyDescent="0.2">
      <c r="A24" s="51" t="s">
        <v>205</v>
      </c>
      <c r="B24" s="52" t="s">
        <v>244</v>
      </c>
      <c r="C24" s="51" t="s">
        <v>245</v>
      </c>
      <c r="D24" s="53">
        <v>45250</v>
      </c>
      <c r="E24" s="53">
        <v>1640369.91</v>
      </c>
      <c r="F24" s="53">
        <v>37450</v>
      </c>
      <c r="G24" s="53">
        <v>125770</v>
      </c>
      <c r="H24" s="53">
        <v>0</v>
      </c>
      <c r="I24" s="53">
        <v>0</v>
      </c>
      <c r="J24" s="53">
        <v>1627835</v>
      </c>
      <c r="K24" s="53">
        <v>0</v>
      </c>
      <c r="L24" s="53">
        <v>0</v>
      </c>
      <c r="M24" s="53">
        <v>32220</v>
      </c>
      <c r="N24" s="53">
        <v>0</v>
      </c>
      <c r="O24" s="53">
        <v>447862</v>
      </c>
      <c r="P24" s="53">
        <v>379020</v>
      </c>
      <c r="Q24" s="53">
        <v>284720</v>
      </c>
      <c r="R24" s="53">
        <v>1980</v>
      </c>
      <c r="S24" s="53">
        <v>500</v>
      </c>
      <c r="T24" s="53">
        <v>10430</v>
      </c>
      <c r="U24" s="53">
        <v>21520</v>
      </c>
      <c r="V24" s="53">
        <v>3997221.5</v>
      </c>
      <c r="W24" s="53">
        <v>2075895</v>
      </c>
      <c r="X24" s="53">
        <v>1087330</v>
      </c>
      <c r="Y24" s="53">
        <v>59960</v>
      </c>
      <c r="Z24" s="53">
        <v>5600</v>
      </c>
      <c r="AA24" s="53">
        <v>319750</v>
      </c>
      <c r="AB24" s="53">
        <v>0</v>
      </c>
      <c r="AC24" s="53">
        <v>0</v>
      </c>
      <c r="AD24" s="53">
        <v>488325</v>
      </c>
      <c r="AE24" s="53">
        <v>0</v>
      </c>
      <c r="AF24" s="53">
        <v>0</v>
      </c>
      <c r="AG24" s="53">
        <v>283420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194630</v>
      </c>
      <c r="AN24" s="53">
        <v>0</v>
      </c>
      <c r="AO24" s="53">
        <v>0</v>
      </c>
      <c r="AP24" s="53">
        <v>0</v>
      </c>
      <c r="AQ24" s="53">
        <v>150890</v>
      </c>
      <c r="AR24" s="53">
        <v>144570</v>
      </c>
      <c r="AS24" s="53">
        <v>140140</v>
      </c>
      <c r="AT24" s="53">
        <v>3150</v>
      </c>
      <c r="AU24" s="53">
        <v>0</v>
      </c>
      <c r="AV24" s="53">
        <v>0</v>
      </c>
      <c r="AW24" s="53">
        <v>73610</v>
      </c>
      <c r="AX24" s="53">
        <v>189675</v>
      </c>
      <c r="AY24" s="53">
        <v>0</v>
      </c>
      <c r="AZ24" s="53">
        <v>1100</v>
      </c>
      <c r="BA24" s="53">
        <v>0</v>
      </c>
      <c r="BB24" s="53">
        <v>369090</v>
      </c>
      <c r="BC24" s="53">
        <v>165700</v>
      </c>
      <c r="BD24" s="53">
        <v>384750</v>
      </c>
      <c r="BE24" s="53">
        <v>0</v>
      </c>
      <c r="BF24" s="53">
        <v>264800</v>
      </c>
      <c r="BG24" s="53">
        <v>0</v>
      </c>
      <c r="BH24" s="53">
        <v>0</v>
      </c>
      <c r="BI24" s="53">
        <v>627790</v>
      </c>
      <c r="BJ24" s="53">
        <v>299970</v>
      </c>
      <c r="BK24" s="53">
        <v>1048916</v>
      </c>
      <c r="BL24" s="53">
        <v>5480</v>
      </c>
      <c r="BM24" s="53">
        <v>0</v>
      </c>
      <c r="BN24" s="53">
        <v>316100</v>
      </c>
      <c r="BO24" s="53">
        <v>3930</v>
      </c>
      <c r="BP24" s="53">
        <v>130295</v>
      </c>
      <c r="BQ24" s="53">
        <v>0</v>
      </c>
      <c r="BR24" s="53">
        <v>0</v>
      </c>
      <c r="BS24" s="53">
        <v>10045</v>
      </c>
      <c r="BT24" s="53">
        <v>84280</v>
      </c>
      <c r="BU24" s="53">
        <v>0</v>
      </c>
      <c r="BV24" s="53">
        <v>0</v>
      </c>
      <c r="BW24" s="53">
        <v>0</v>
      </c>
      <c r="BX24" s="53">
        <v>0</v>
      </c>
      <c r="BY24" s="54">
        <v>39684471.909999996</v>
      </c>
    </row>
    <row r="25" spans="1:77" x14ac:dyDescent="0.2">
      <c r="A25" s="51" t="s">
        <v>205</v>
      </c>
      <c r="B25" s="52" t="s">
        <v>246</v>
      </c>
      <c r="C25" s="51" t="s">
        <v>247</v>
      </c>
      <c r="D25" s="53">
        <v>45278696.350000001</v>
      </c>
      <c r="E25" s="53">
        <v>29003434.75</v>
      </c>
      <c r="F25" s="53">
        <v>25419384</v>
      </c>
      <c r="G25" s="53">
        <v>6723590.2699999996</v>
      </c>
      <c r="H25" s="53">
        <v>2805652</v>
      </c>
      <c r="I25" s="53">
        <v>1004166.06</v>
      </c>
      <c r="J25" s="53">
        <v>76479755.799999997</v>
      </c>
      <c r="K25" s="53">
        <v>15341663</v>
      </c>
      <c r="L25" s="53">
        <v>3430792</v>
      </c>
      <c r="M25" s="53">
        <v>27633805</v>
      </c>
      <c r="N25" s="53">
        <v>4024594</v>
      </c>
      <c r="O25" s="53">
        <v>9905422.0800000001</v>
      </c>
      <c r="P25" s="53">
        <v>18955017.300000001</v>
      </c>
      <c r="Q25" s="53">
        <v>15094989.550000001</v>
      </c>
      <c r="R25" s="53">
        <v>473105</v>
      </c>
      <c r="S25" s="53">
        <v>3127275.98</v>
      </c>
      <c r="T25" s="53">
        <v>3174835</v>
      </c>
      <c r="U25" s="53">
        <v>3151967</v>
      </c>
      <c r="V25" s="53">
        <v>25735261.699999999</v>
      </c>
      <c r="W25" s="53">
        <v>8300835</v>
      </c>
      <c r="X25" s="53">
        <v>4047510.86</v>
      </c>
      <c r="Y25" s="53">
        <v>12159565.49</v>
      </c>
      <c r="Z25" s="53">
        <v>4619673</v>
      </c>
      <c r="AA25" s="53">
        <v>7115631.25</v>
      </c>
      <c r="AB25" s="53">
        <v>11609899.550000001</v>
      </c>
      <c r="AC25" s="53">
        <v>1333836</v>
      </c>
      <c r="AD25" s="53">
        <v>3785347</v>
      </c>
      <c r="AE25" s="53">
        <v>48298917.409999996</v>
      </c>
      <c r="AF25" s="53">
        <v>3272596</v>
      </c>
      <c r="AG25" s="53">
        <v>1721438</v>
      </c>
      <c r="AH25" s="53">
        <v>2015228</v>
      </c>
      <c r="AI25" s="53">
        <v>1371118</v>
      </c>
      <c r="AJ25" s="53">
        <v>2995301</v>
      </c>
      <c r="AK25" s="53">
        <v>2883304.05</v>
      </c>
      <c r="AL25" s="53">
        <v>2472926.5</v>
      </c>
      <c r="AM25" s="53">
        <v>4332184</v>
      </c>
      <c r="AN25" s="53">
        <v>1328772.55</v>
      </c>
      <c r="AO25" s="53">
        <v>1596237.5</v>
      </c>
      <c r="AP25" s="53">
        <v>2435589</v>
      </c>
      <c r="AQ25" s="53">
        <v>12586731.25</v>
      </c>
      <c r="AR25" s="53">
        <v>5398114.2999999998</v>
      </c>
      <c r="AS25" s="53">
        <v>2287523</v>
      </c>
      <c r="AT25" s="53">
        <v>2795875</v>
      </c>
      <c r="AU25" s="53">
        <v>2034469</v>
      </c>
      <c r="AV25" s="53">
        <v>1650958</v>
      </c>
      <c r="AW25" s="53">
        <v>4017238.04</v>
      </c>
      <c r="AX25" s="53">
        <v>32417789.25</v>
      </c>
      <c r="AY25" s="53">
        <v>2064742</v>
      </c>
      <c r="AZ25" s="53">
        <v>6308996.5</v>
      </c>
      <c r="BA25" s="53">
        <v>3787259.03</v>
      </c>
      <c r="BB25" s="53">
        <v>10430134</v>
      </c>
      <c r="BC25" s="53">
        <v>6357895</v>
      </c>
      <c r="BD25" s="53">
        <v>9676758</v>
      </c>
      <c r="BE25" s="53">
        <v>4819993.5</v>
      </c>
      <c r="BF25" s="53">
        <v>3943650.45</v>
      </c>
      <c r="BG25" s="53">
        <v>825765.5</v>
      </c>
      <c r="BH25" s="53">
        <v>867765</v>
      </c>
      <c r="BI25" s="53">
        <v>35360907.990000002</v>
      </c>
      <c r="BJ25" s="53">
        <v>17200848.68</v>
      </c>
      <c r="BK25" s="53">
        <v>2195592</v>
      </c>
      <c r="BL25" s="53">
        <v>1546301</v>
      </c>
      <c r="BM25" s="53">
        <v>2864622</v>
      </c>
      <c r="BN25" s="53">
        <v>3958167.17</v>
      </c>
      <c r="BO25" s="53">
        <v>1396168.25</v>
      </c>
      <c r="BP25" s="53">
        <v>14004240.5</v>
      </c>
      <c r="BQ25" s="53">
        <v>2071182</v>
      </c>
      <c r="BR25" s="53">
        <v>2243701</v>
      </c>
      <c r="BS25" s="53">
        <v>3353219.25</v>
      </c>
      <c r="BT25" s="53">
        <v>5332881.88</v>
      </c>
      <c r="BU25" s="53">
        <v>10522832.390000001</v>
      </c>
      <c r="BV25" s="53">
        <v>1724139.15</v>
      </c>
      <c r="BW25" s="53">
        <v>1506406</v>
      </c>
      <c r="BX25" s="53">
        <v>1175488.8500000001</v>
      </c>
      <c r="BY25" s="54">
        <v>24897132.980000004</v>
      </c>
    </row>
    <row r="26" spans="1:77" x14ac:dyDescent="0.2">
      <c r="A26" s="51" t="s">
        <v>205</v>
      </c>
      <c r="B26" s="52" t="s">
        <v>248</v>
      </c>
      <c r="C26" s="51" t="s">
        <v>249</v>
      </c>
      <c r="D26" s="53">
        <v>265534</v>
      </c>
      <c r="E26" s="53">
        <v>100153</v>
      </c>
      <c r="F26" s="53">
        <v>0</v>
      </c>
      <c r="G26" s="53">
        <v>0</v>
      </c>
      <c r="H26" s="53">
        <v>0</v>
      </c>
      <c r="I26" s="53">
        <v>0</v>
      </c>
      <c r="J26" s="53">
        <v>438013.83</v>
      </c>
      <c r="K26" s="53">
        <v>616869</v>
      </c>
      <c r="L26" s="53">
        <v>142502</v>
      </c>
      <c r="M26" s="53">
        <v>1245623.32</v>
      </c>
      <c r="N26" s="53">
        <v>242446</v>
      </c>
      <c r="O26" s="53">
        <v>438888</v>
      </c>
      <c r="P26" s="53">
        <v>552570</v>
      </c>
      <c r="Q26" s="53">
        <v>686300.47</v>
      </c>
      <c r="R26" s="53">
        <v>0</v>
      </c>
      <c r="S26" s="53">
        <v>1750</v>
      </c>
      <c r="T26" s="53">
        <v>331783.5</v>
      </c>
      <c r="U26" s="53">
        <v>209267</v>
      </c>
      <c r="V26" s="53">
        <v>0</v>
      </c>
      <c r="W26" s="53">
        <v>616479.68000000005</v>
      </c>
      <c r="X26" s="53">
        <v>289606.15999999997</v>
      </c>
      <c r="Y26" s="53">
        <v>286088.5</v>
      </c>
      <c r="Z26" s="53">
        <v>476526</v>
      </c>
      <c r="AA26" s="53">
        <v>0</v>
      </c>
      <c r="AB26" s="53">
        <v>126525.5</v>
      </c>
      <c r="AC26" s="53">
        <v>868366</v>
      </c>
      <c r="AD26" s="53">
        <v>301738</v>
      </c>
      <c r="AE26" s="53">
        <v>455825</v>
      </c>
      <c r="AF26" s="53">
        <v>31664</v>
      </c>
      <c r="AG26" s="53">
        <v>12290</v>
      </c>
      <c r="AH26" s="53">
        <v>8051</v>
      </c>
      <c r="AI26" s="53">
        <v>35603</v>
      </c>
      <c r="AJ26" s="53">
        <v>353985</v>
      </c>
      <c r="AK26" s="53">
        <v>72739</v>
      </c>
      <c r="AL26" s="53">
        <v>21861</v>
      </c>
      <c r="AM26" s="53">
        <v>236209</v>
      </c>
      <c r="AN26" s="53">
        <v>412480</v>
      </c>
      <c r="AO26" s="53">
        <v>258460.25</v>
      </c>
      <c r="AP26" s="53">
        <v>97744</v>
      </c>
      <c r="AQ26" s="53">
        <v>26711.25</v>
      </c>
      <c r="AR26" s="53">
        <v>443079</v>
      </c>
      <c r="AS26" s="53">
        <v>168992</v>
      </c>
      <c r="AT26" s="53">
        <v>180764</v>
      </c>
      <c r="AU26" s="53">
        <v>391251</v>
      </c>
      <c r="AV26" s="53">
        <v>0</v>
      </c>
      <c r="AW26" s="53">
        <v>67297</v>
      </c>
      <c r="AX26" s="53">
        <v>0</v>
      </c>
      <c r="AY26" s="53">
        <v>240026</v>
      </c>
      <c r="AZ26" s="53">
        <v>533314</v>
      </c>
      <c r="BA26" s="53">
        <v>207423</v>
      </c>
      <c r="BB26" s="53">
        <v>72784</v>
      </c>
      <c r="BC26" s="53">
        <v>66627</v>
      </c>
      <c r="BD26" s="53">
        <v>1421408</v>
      </c>
      <c r="BE26" s="53">
        <v>86796</v>
      </c>
      <c r="BF26" s="53">
        <v>91491</v>
      </c>
      <c r="BG26" s="53">
        <v>21352</v>
      </c>
      <c r="BH26" s="53">
        <v>17223</v>
      </c>
      <c r="BI26" s="53">
        <v>341094.89</v>
      </c>
      <c r="BJ26" s="53">
        <v>505812</v>
      </c>
      <c r="BK26" s="53">
        <v>186562</v>
      </c>
      <c r="BL26" s="53">
        <v>33145</v>
      </c>
      <c r="BM26" s="53">
        <v>174685</v>
      </c>
      <c r="BN26" s="53">
        <v>782921</v>
      </c>
      <c r="BO26" s="53">
        <v>26454</v>
      </c>
      <c r="BP26" s="53">
        <v>373055</v>
      </c>
      <c r="BQ26" s="53">
        <v>135541</v>
      </c>
      <c r="BR26" s="53">
        <v>93238</v>
      </c>
      <c r="BS26" s="53">
        <v>293106.25</v>
      </c>
      <c r="BT26" s="53">
        <v>261337.53</v>
      </c>
      <c r="BU26" s="53">
        <v>21656</v>
      </c>
      <c r="BV26" s="53">
        <v>119514</v>
      </c>
      <c r="BW26" s="53">
        <v>111432</v>
      </c>
      <c r="BX26" s="53">
        <v>53991.88</v>
      </c>
      <c r="BY26" s="54">
        <v>37667744.870000005</v>
      </c>
    </row>
    <row r="27" spans="1:77" x14ac:dyDescent="0.2">
      <c r="A27" s="51" t="s">
        <v>205</v>
      </c>
      <c r="B27" s="52" t="s">
        <v>250</v>
      </c>
      <c r="C27" s="51" t="s">
        <v>251</v>
      </c>
      <c r="D27" s="53">
        <v>83637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81707</v>
      </c>
      <c r="K27" s="53">
        <v>40756.5</v>
      </c>
      <c r="L27" s="53">
        <v>0</v>
      </c>
      <c r="M27" s="53">
        <v>5359</v>
      </c>
      <c r="N27" s="53">
        <v>18475</v>
      </c>
      <c r="O27" s="53">
        <v>0</v>
      </c>
      <c r="P27" s="53">
        <v>0</v>
      </c>
      <c r="Q27" s="53">
        <v>59382.25</v>
      </c>
      <c r="R27" s="53">
        <v>0</v>
      </c>
      <c r="S27" s="53">
        <v>0</v>
      </c>
      <c r="T27" s="53">
        <v>0</v>
      </c>
      <c r="U27" s="53">
        <v>0</v>
      </c>
      <c r="V27" s="53">
        <v>81389.649999999994</v>
      </c>
      <c r="W27" s="53">
        <v>0</v>
      </c>
      <c r="X27" s="53">
        <v>6009.5</v>
      </c>
      <c r="Y27" s="53">
        <v>0</v>
      </c>
      <c r="Z27" s="53">
        <v>7547.5</v>
      </c>
      <c r="AA27" s="53">
        <v>1143</v>
      </c>
      <c r="AB27" s="53">
        <v>700</v>
      </c>
      <c r="AC27" s="53">
        <v>0</v>
      </c>
      <c r="AD27" s="53">
        <v>180</v>
      </c>
      <c r="AE27" s="53">
        <v>55469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150</v>
      </c>
      <c r="AO27" s="53">
        <v>0</v>
      </c>
      <c r="AP27" s="53">
        <v>0</v>
      </c>
      <c r="AQ27" s="53">
        <v>439372.5</v>
      </c>
      <c r="AR27" s="53">
        <v>66695</v>
      </c>
      <c r="AS27" s="53">
        <v>31379</v>
      </c>
      <c r="AT27" s="53">
        <v>83191</v>
      </c>
      <c r="AU27" s="53">
        <v>25865</v>
      </c>
      <c r="AV27" s="53">
        <v>6986</v>
      </c>
      <c r="AW27" s="53">
        <v>57537</v>
      </c>
      <c r="AX27" s="53">
        <v>17275</v>
      </c>
      <c r="AY27" s="53">
        <v>0</v>
      </c>
      <c r="AZ27" s="53">
        <v>0</v>
      </c>
      <c r="BA27" s="53">
        <v>0</v>
      </c>
      <c r="BB27" s="53">
        <v>31026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7380.64</v>
      </c>
      <c r="BJ27" s="53">
        <v>0</v>
      </c>
      <c r="BK27" s="53">
        <v>0</v>
      </c>
      <c r="BL27" s="53">
        <v>0</v>
      </c>
      <c r="BM27" s="53">
        <v>104100.47</v>
      </c>
      <c r="BN27" s="53">
        <v>3924</v>
      </c>
      <c r="BO27" s="53">
        <v>0</v>
      </c>
      <c r="BP27" s="53">
        <v>0</v>
      </c>
      <c r="BQ27" s="53">
        <v>1029</v>
      </c>
      <c r="BR27" s="53">
        <v>0</v>
      </c>
      <c r="BS27" s="53">
        <v>0</v>
      </c>
      <c r="BT27" s="53">
        <v>0</v>
      </c>
      <c r="BU27" s="53">
        <v>3513</v>
      </c>
      <c r="BV27" s="53">
        <v>0</v>
      </c>
      <c r="BW27" s="53">
        <v>231</v>
      </c>
      <c r="BX27" s="53">
        <v>0</v>
      </c>
      <c r="BY27" s="54">
        <v>3128974.75</v>
      </c>
    </row>
    <row r="28" spans="1:77" x14ac:dyDescent="0.2">
      <c r="A28" s="51" t="s">
        <v>205</v>
      </c>
      <c r="B28" s="52" t="s">
        <v>252</v>
      </c>
      <c r="C28" s="51" t="s">
        <v>253</v>
      </c>
      <c r="D28" s="53">
        <v>536126</v>
      </c>
      <c r="E28" s="53">
        <v>28699</v>
      </c>
      <c r="F28" s="53">
        <v>0</v>
      </c>
      <c r="G28" s="53">
        <v>0</v>
      </c>
      <c r="H28" s="53">
        <v>0</v>
      </c>
      <c r="I28" s="53">
        <v>0</v>
      </c>
      <c r="J28" s="53">
        <v>210261.25</v>
      </c>
      <c r="K28" s="53">
        <v>38885.5</v>
      </c>
      <c r="L28" s="53">
        <v>0</v>
      </c>
      <c r="M28" s="53">
        <v>156298</v>
      </c>
      <c r="N28" s="53">
        <v>5225</v>
      </c>
      <c r="O28" s="53">
        <v>14087</v>
      </c>
      <c r="P28" s="53">
        <v>82995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374874.75</v>
      </c>
      <c r="W28" s="53">
        <v>10100</v>
      </c>
      <c r="X28" s="53">
        <v>18977.5</v>
      </c>
      <c r="Y28" s="53">
        <v>60699.24</v>
      </c>
      <c r="Z28" s="53">
        <v>5030</v>
      </c>
      <c r="AA28" s="53">
        <v>12976</v>
      </c>
      <c r="AB28" s="53">
        <v>44353.25</v>
      </c>
      <c r="AC28" s="53">
        <v>196764</v>
      </c>
      <c r="AD28" s="53">
        <v>2819</v>
      </c>
      <c r="AE28" s="53">
        <v>81370.8</v>
      </c>
      <c r="AF28" s="53">
        <v>28447</v>
      </c>
      <c r="AG28" s="53">
        <v>1944</v>
      </c>
      <c r="AH28" s="53">
        <v>0</v>
      </c>
      <c r="AI28" s="53">
        <v>1606</v>
      </c>
      <c r="AJ28" s="53">
        <v>32828</v>
      </c>
      <c r="AK28" s="53">
        <v>5256</v>
      </c>
      <c r="AL28" s="53">
        <v>18129</v>
      </c>
      <c r="AM28" s="53">
        <v>16757</v>
      </c>
      <c r="AN28" s="53">
        <v>34413</v>
      </c>
      <c r="AO28" s="53">
        <v>39012.5</v>
      </c>
      <c r="AP28" s="53">
        <v>1493</v>
      </c>
      <c r="AQ28" s="53">
        <v>1130979.75</v>
      </c>
      <c r="AR28" s="53">
        <v>2189658</v>
      </c>
      <c r="AS28" s="53">
        <v>10726</v>
      </c>
      <c r="AT28" s="53">
        <v>267615.13</v>
      </c>
      <c r="AU28" s="53">
        <v>61736</v>
      </c>
      <c r="AV28" s="53">
        <v>12542</v>
      </c>
      <c r="AW28" s="53">
        <v>61320</v>
      </c>
      <c r="AX28" s="53">
        <v>0</v>
      </c>
      <c r="AY28" s="53">
        <v>4880</v>
      </c>
      <c r="AZ28" s="53">
        <v>0</v>
      </c>
      <c r="BA28" s="53">
        <v>0</v>
      </c>
      <c r="BB28" s="53">
        <v>200067.9</v>
      </c>
      <c r="BC28" s="53">
        <v>48239</v>
      </c>
      <c r="BD28" s="53">
        <v>755</v>
      </c>
      <c r="BE28" s="53">
        <v>0</v>
      </c>
      <c r="BF28" s="53">
        <v>89068.96</v>
      </c>
      <c r="BG28" s="53">
        <v>0</v>
      </c>
      <c r="BH28" s="53">
        <v>0</v>
      </c>
      <c r="BI28" s="53">
        <v>38343.75</v>
      </c>
      <c r="BJ28" s="53">
        <v>225</v>
      </c>
      <c r="BK28" s="53">
        <v>6887</v>
      </c>
      <c r="BL28" s="53">
        <v>0</v>
      </c>
      <c r="BM28" s="53">
        <v>4403.1099999999997</v>
      </c>
      <c r="BN28" s="53">
        <v>0</v>
      </c>
      <c r="BO28" s="53">
        <v>0</v>
      </c>
      <c r="BP28" s="53">
        <v>47827</v>
      </c>
      <c r="BQ28" s="53">
        <v>177863.47</v>
      </c>
      <c r="BR28" s="53">
        <v>0</v>
      </c>
      <c r="BS28" s="53">
        <v>5705</v>
      </c>
      <c r="BT28" s="53">
        <v>0</v>
      </c>
      <c r="BU28" s="53">
        <v>0</v>
      </c>
      <c r="BV28" s="53">
        <v>0</v>
      </c>
      <c r="BW28" s="53">
        <v>0</v>
      </c>
      <c r="BX28" s="53">
        <v>80596.45</v>
      </c>
      <c r="BY28" s="54">
        <v>189584125</v>
      </c>
    </row>
    <row r="29" spans="1:77" x14ac:dyDescent="0.2">
      <c r="A29" s="55" t="s">
        <v>254</v>
      </c>
      <c r="B29" s="56"/>
      <c r="C29" s="55"/>
      <c r="D29" s="57">
        <f>SUM(D5:D28)</f>
        <v>448837608.16999996</v>
      </c>
      <c r="E29" s="57">
        <f t="shared" ref="E29:BP29" si="0">SUM(E5:E28)</f>
        <v>98922128.400000006</v>
      </c>
      <c r="F29" s="57">
        <f t="shared" si="0"/>
        <v>120513449.99999999</v>
      </c>
      <c r="G29" s="57">
        <f t="shared" si="0"/>
        <v>39112597.280000001</v>
      </c>
      <c r="H29" s="57">
        <f t="shared" si="0"/>
        <v>41805573.759999998</v>
      </c>
      <c r="I29" s="57">
        <f t="shared" si="0"/>
        <v>12228249.370000001</v>
      </c>
      <c r="J29" s="57">
        <f t="shared" si="0"/>
        <v>672507513.5</v>
      </c>
      <c r="K29" s="57">
        <f t="shared" si="0"/>
        <v>94578485.769999996</v>
      </c>
      <c r="L29" s="57">
        <f t="shared" si="0"/>
        <v>22076708.009999998</v>
      </c>
      <c r="M29" s="57">
        <f t="shared" si="0"/>
        <v>171286848.13</v>
      </c>
      <c r="N29" s="57">
        <f t="shared" si="0"/>
        <v>23198092.530000001</v>
      </c>
      <c r="O29" s="57">
        <f t="shared" si="0"/>
        <v>71773904.579999998</v>
      </c>
      <c r="P29" s="57">
        <f t="shared" si="0"/>
        <v>136359335.53999999</v>
      </c>
      <c r="Q29" s="57">
        <f t="shared" si="0"/>
        <v>103472935.61</v>
      </c>
      <c r="R29" s="57">
        <f t="shared" si="0"/>
        <v>6274772.9500000002</v>
      </c>
      <c r="S29" s="57">
        <f t="shared" si="0"/>
        <v>40081153.950000003</v>
      </c>
      <c r="T29" s="57">
        <f t="shared" si="0"/>
        <v>35973318.140000001</v>
      </c>
      <c r="U29" s="57">
        <f t="shared" si="0"/>
        <v>24503921.739999998</v>
      </c>
      <c r="V29" s="57">
        <f t="shared" si="0"/>
        <v>411682430.30999994</v>
      </c>
      <c r="W29" s="57">
        <f t="shared" si="0"/>
        <v>65993512.740000002</v>
      </c>
      <c r="X29" s="57">
        <f t="shared" si="0"/>
        <v>44787199.490000002</v>
      </c>
      <c r="Y29" s="57">
        <f t="shared" si="0"/>
        <v>101779389.59999998</v>
      </c>
      <c r="Z29" s="57">
        <f t="shared" si="0"/>
        <v>37849531.68</v>
      </c>
      <c r="AA29" s="57">
        <f t="shared" si="0"/>
        <v>49178329.850000001</v>
      </c>
      <c r="AB29" s="57">
        <f t="shared" si="0"/>
        <v>58963358</v>
      </c>
      <c r="AC29" s="57">
        <f t="shared" si="0"/>
        <v>19782932.310000002</v>
      </c>
      <c r="AD29" s="57">
        <f t="shared" si="0"/>
        <v>22645661</v>
      </c>
      <c r="AE29" s="57">
        <f t="shared" si="0"/>
        <v>439747199.24000007</v>
      </c>
      <c r="AF29" s="57">
        <f t="shared" si="0"/>
        <v>33658874.659999996</v>
      </c>
      <c r="AG29" s="57">
        <f t="shared" si="0"/>
        <v>23972646</v>
      </c>
      <c r="AH29" s="57">
        <f t="shared" si="0"/>
        <v>17056760</v>
      </c>
      <c r="AI29" s="57">
        <f t="shared" si="0"/>
        <v>20334251</v>
      </c>
      <c r="AJ29" s="57">
        <f t="shared" si="0"/>
        <v>20430909.800000001</v>
      </c>
      <c r="AK29" s="57">
        <f t="shared" si="0"/>
        <v>28314163.379999999</v>
      </c>
      <c r="AL29" s="57">
        <f t="shared" si="0"/>
        <v>26961974</v>
      </c>
      <c r="AM29" s="57">
        <f t="shared" si="0"/>
        <v>37371468.75</v>
      </c>
      <c r="AN29" s="57">
        <f t="shared" si="0"/>
        <v>27360245.800000001</v>
      </c>
      <c r="AO29" s="57">
        <f t="shared" si="0"/>
        <v>30891159.420000002</v>
      </c>
      <c r="AP29" s="57">
        <f t="shared" si="0"/>
        <v>26496055.41</v>
      </c>
      <c r="AQ29" s="57">
        <f t="shared" si="0"/>
        <v>142572491.15000001</v>
      </c>
      <c r="AR29" s="57">
        <f t="shared" si="0"/>
        <v>28240562.860000003</v>
      </c>
      <c r="AS29" s="57">
        <f t="shared" si="0"/>
        <v>23011994.5</v>
      </c>
      <c r="AT29" s="57">
        <f t="shared" si="0"/>
        <v>25427317.379999999</v>
      </c>
      <c r="AU29" s="57">
        <f t="shared" si="0"/>
        <v>25136172.68</v>
      </c>
      <c r="AV29" s="57">
        <f t="shared" si="0"/>
        <v>4318886.5199999996</v>
      </c>
      <c r="AW29" s="57">
        <f t="shared" si="0"/>
        <v>11889758.050000001</v>
      </c>
      <c r="AX29" s="57">
        <f t="shared" si="0"/>
        <v>334471982.97000003</v>
      </c>
      <c r="AY29" s="57">
        <f t="shared" si="0"/>
        <v>34437253.890000001</v>
      </c>
      <c r="AZ29" s="57">
        <f t="shared" si="0"/>
        <v>40222953.600000001</v>
      </c>
      <c r="BA29" s="57">
        <f t="shared" si="0"/>
        <v>55350406.739999995</v>
      </c>
      <c r="BB29" s="57">
        <f t="shared" si="0"/>
        <v>53486142.99000001</v>
      </c>
      <c r="BC29" s="57">
        <f t="shared" si="0"/>
        <v>53657687.100000001</v>
      </c>
      <c r="BD29" s="57">
        <f t="shared" si="0"/>
        <v>75901062.060000002</v>
      </c>
      <c r="BE29" s="57">
        <f t="shared" si="0"/>
        <v>39540801.759999998</v>
      </c>
      <c r="BF29" s="57">
        <f t="shared" si="0"/>
        <v>36154721.960000001</v>
      </c>
      <c r="BG29" s="57">
        <f t="shared" si="0"/>
        <v>10759766.960000001</v>
      </c>
      <c r="BH29" s="57">
        <f t="shared" si="0"/>
        <v>8727399</v>
      </c>
      <c r="BI29" s="57">
        <f t="shared" si="0"/>
        <v>304516091.39599997</v>
      </c>
      <c r="BJ29" s="57">
        <f t="shared" si="0"/>
        <v>131103381.75</v>
      </c>
      <c r="BK29" s="57">
        <f t="shared" si="0"/>
        <v>28110932</v>
      </c>
      <c r="BL29" s="57">
        <f t="shared" si="0"/>
        <v>20907108</v>
      </c>
      <c r="BM29" s="57">
        <f t="shared" si="0"/>
        <v>25477620.640000001</v>
      </c>
      <c r="BN29" s="57">
        <f t="shared" si="0"/>
        <v>36836153.390000001</v>
      </c>
      <c r="BO29" s="57">
        <f t="shared" si="0"/>
        <v>14595570.6</v>
      </c>
      <c r="BP29" s="57">
        <f t="shared" si="0"/>
        <v>213812856.56</v>
      </c>
      <c r="BQ29" s="57">
        <f t="shared" ref="BQ29:BX29" si="1">SUM(BQ5:BQ28)</f>
        <v>28983680.969999999</v>
      </c>
      <c r="BR29" s="57">
        <f t="shared" si="1"/>
        <v>29242990</v>
      </c>
      <c r="BS29" s="57">
        <f t="shared" si="1"/>
        <v>35902492.460000008</v>
      </c>
      <c r="BT29" s="57">
        <f t="shared" si="1"/>
        <v>59537732.49000001</v>
      </c>
      <c r="BU29" s="57">
        <f t="shared" si="1"/>
        <v>93775783.959999993</v>
      </c>
      <c r="BV29" s="57">
        <f t="shared" si="1"/>
        <v>29409828.920000002</v>
      </c>
      <c r="BW29" s="57">
        <f t="shared" si="1"/>
        <v>16278038.450000001</v>
      </c>
      <c r="BX29" s="57">
        <f t="shared" si="1"/>
        <v>14249130.73</v>
      </c>
      <c r="BY29" s="58">
        <f>SUM(BY5:BY28)</f>
        <v>4213953052.7898993</v>
      </c>
    </row>
    <row r="30" spans="1:77" x14ac:dyDescent="0.2">
      <c r="A30" s="51" t="s">
        <v>255</v>
      </c>
      <c r="B30" s="52" t="s">
        <v>256</v>
      </c>
      <c r="C30" s="51" t="s">
        <v>257</v>
      </c>
      <c r="D30" s="53">
        <v>348665028.52999997</v>
      </c>
      <c r="E30" s="53">
        <v>60517968</v>
      </c>
      <c r="F30" s="53">
        <v>104712023.81999999</v>
      </c>
      <c r="G30" s="53">
        <v>20166790.460000001</v>
      </c>
      <c r="H30" s="53">
        <v>13618469.210000001</v>
      </c>
      <c r="I30" s="53">
        <v>3330285.76</v>
      </c>
      <c r="J30" s="53">
        <v>586254294.87</v>
      </c>
      <c r="K30" s="53">
        <v>42650493.600000001</v>
      </c>
      <c r="L30" s="53">
        <v>4058809.8</v>
      </c>
      <c r="M30" s="53">
        <v>116933807.06</v>
      </c>
      <c r="N30" s="53">
        <v>5272707.5</v>
      </c>
      <c r="O30" s="53">
        <v>17415499</v>
      </c>
      <c r="P30" s="53">
        <v>74383931.280000001</v>
      </c>
      <c r="Q30" s="53">
        <v>72775072.569999993</v>
      </c>
      <c r="R30" s="53">
        <v>841950</v>
      </c>
      <c r="S30" s="53">
        <v>12329072.07</v>
      </c>
      <c r="T30" s="53">
        <v>9419605.75</v>
      </c>
      <c r="U30" s="53">
        <v>4979986.68</v>
      </c>
      <c r="V30" s="53">
        <v>359536736.58999997</v>
      </c>
      <c r="W30" s="53">
        <v>39710128.630000003</v>
      </c>
      <c r="X30" s="53">
        <v>14057173.949999999</v>
      </c>
      <c r="Y30" s="53">
        <v>67733538.829999998</v>
      </c>
      <c r="Z30" s="53">
        <v>3924923.5</v>
      </c>
      <c r="AA30" s="53">
        <v>11442844.02</v>
      </c>
      <c r="AB30" s="53">
        <v>18998314.550000001</v>
      </c>
      <c r="AC30" s="53">
        <v>5561076</v>
      </c>
      <c r="AD30" s="53">
        <v>3762396</v>
      </c>
      <c r="AE30" s="53">
        <v>469873390.50999999</v>
      </c>
      <c r="AF30" s="53">
        <v>5605631</v>
      </c>
      <c r="AG30" s="53">
        <v>3546648.5</v>
      </c>
      <c r="AH30" s="53">
        <v>4791100</v>
      </c>
      <c r="AI30" s="53">
        <v>4231205</v>
      </c>
      <c r="AJ30" s="53">
        <v>10470082</v>
      </c>
      <c r="AK30" s="53">
        <v>6623697.9900000002</v>
      </c>
      <c r="AL30" s="53">
        <v>4941973</v>
      </c>
      <c r="AM30" s="53">
        <v>13110745.800000001</v>
      </c>
      <c r="AN30" s="53">
        <v>8106976</v>
      </c>
      <c r="AO30" s="53">
        <v>7266553.25</v>
      </c>
      <c r="AP30" s="53">
        <v>4980855.37</v>
      </c>
      <c r="AQ30" s="53">
        <v>112048463.72</v>
      </c>
      <c r="AR30" s="53">
        <v>2981175.3</v>
      </c>
      <c r="AS30" s="53">
        <v>3369367.19</v>
      </c>
      <c r="AT30" s="53">
        <v>7945669.6600000001</v>
      </c>
      <c r="AU30" s="53">
        <v>3579334</v>
      </c>
      <c r="AV30" s="53">
        <v>337500.5</v>
      </c>
      <c r="AW30" s="53">
        <v>1808302.95</v>
      </c>
      <c r="AX30" s="53">
        <v>335921853.55000001</v>
      </c>
      <c r="AY30" s="53">
        <v>10095806.640000001</v>
      </c>
      <c r="AZ30" s="53">
        <v>9021274</v>
      </c>
      <c r="BA30" s="53">
        <v>18035070</v>
      </c>
      <c r="BB30" s="53">
        <v>25968208.620000001</v>
      </c>
      <c r="BC30" s="53">
        <v>9210847</v>
      </c>
      <c r="BD30" s="53">
        <v>40347370</v>
      </c>
      <c r="BE30" s="53">
        <v>43434583</v>
      </c>
      <c r="BF30" s="53">
        <v>13121707.6</v>
      </c>
      <c r="BG30" s="53">
        <v>2923221.75</v>
      </c>
      <c r="BH30" s="53">
        <v>2116006.2000000002</v>
      </c>
      <c r="BI30" s="53">
        <v>245659299.40000001</v>
      </c>
      <c r="BJ30" s="53">
        <v>82969746.459999993</v>
      </c>
      <c r="BK30" s="53">
        <v>7784741</v>
      </c>
      <c r="BL30" s="53">
        <v>4174365</v>
      </c>
      <c r="BM30" s="53">
        <v>2748406</v>
      </c>
      <c r="BN30" s="53">
        <v>8043643</v>
      </c>
      <c r="BO30" s="53">
        <v>3815619.17</v>
      </c>
      <c r="BP30" s="53">
        <v>306273599.31999999</v>
      </c>
      <c r="BQ30" s="53">
        <v>8466502.1699999999</v>
      </c>
      <c r="BR30" s="53">
        <v>6940489</v>
      </c>
      <c r="BS30" s="53">
        <v>12895868.189999999</v>
      </c>
      <c r="BT30" s="53">
        <v>20973893.059999999</v>
      </c>
      <c r="BU30" s="53">
        <v>45774749.200000003</v>
      </c>
      <c r="BV30" s="53">
        <v>9227423.8000000007</v>
      </c>
      <c r="BW30" s="53">
        <v>5959766</v>
      </c>
      <c r="BX30" s="53">
        <v>3465392.09</v>
      </c>
      <c r="BY30" s="54">
        <v>61913874.669999987</v>
      </c>
    </row>
    <row r="31" spans="1:77" x14ac:dyDescent="0.2">
      <c r="A31" s="51" t="s">
        <v>255</v>
      </c>
      <c r="B31" s="52" t="s">
        <v>258</v>
      </c>
      <c r="C31" s="51" t="s">
        <v>259</v>
      </c>
      <c r="D31" s="53">
        <v>30101292.390000001</v>
      </c>
      <c r="E31" s="53">
        <v>49298</v>
      </c>
      <c r="F31" s="53">
        <v>25030372.170000002</v>
      </c>
      <c r="G31" s="53">
        <v>291637.8</v>
      </c>
      <c r="H31" s="53">
        <v>593018.9</v>
      </c>
      <c r="I31" s="53">
        <v>58884.17</v>
      </c>
      <c r="J31" s="53">
        <v>42874535.109999999</v>
      </c>
      <c r="K31" s="53">
        <v>2893807.9</v>
      </c>
      <c r="L31" s="53">
        <v>190153.2</v>
      </c>
      <c r="M31" s="53">
        <v>16411978.4</v>
      </c>
      <c r="N31" s="53">
        <v>197881</v>
      </c>
      <c r="O31" s="53">
        <v>0</v>
      </c>
      <c r="P31" s="53">
        <v>4549149.62</v>
      </c>
      <c r="Q31" s="53">
        <v>7210998.5199999996</v>
      </c>
      <c r="R31" s="53">
        <v>93562.27</v>
      </c>
      <c r="S31" s="53">
        <v>778014.06</v>
      </c>
      <c r="T31" s="53">
        <v>863193.5</v>
      </c>
      <c r="U31" s="53">
        <v>160766.04999999999</v>
      </c>
      <c r="V31" s="53">
        <v>31459346.41</v>
      </c>
      <c r="W31" s="53">
        <v>2425521.1</v>
      </c>
      <c r="X31" s="53">
        <v>944606.25</v>
      </c>
      <c r="Y31" s="53">
        <v>2950617.75</v>
      </c>
      <c r="Z31" s="53">
        <v>156517.5</v>
      </c>
      <c r="AA31" s="53">
        <v>57000</v>
      </c>
      <c r="AB31" s="53">
        <v>6023389.5</v>
      </c>
      <c r="AC31" s="53">
        <v>63379</v>
      </c>
      <c r="AD31" s="53">
        <v>516831</v>
      </c>
      <c r="AE31" s="53">
        <v>57994871.799999997</v>
      </c>
      <c r="AF31" s="53">
        <v>112296</v>
      </c>
      <c r="AG31" s="53">
        <v>29000</v>
      </c>
      <c r="AH31" s="53">
        <v>217855</v>
      </c>
      <c r="AI31" s="53">
        <v>132187</v>
      </c>
      <c r="AJ31" s="53">
        <v>547240</v>
      </c>
      <c r="AK31" s="53">
        <v>315243</v>
      </c>
      <c r="AL31" s="53">
        <v>29950</v>
      </c>
      <c r="AM31" s="53">
        <v>318281.65000000002</v>
      </c>
      <c r="AN31" s="53">
        <v>133242</v>
      </c>
      <c r="AO31" s="53">
        <v>95307</v>
      </c>
      <c r="AP31" s="53">
        <v>38718</v>
      </c>
      <c r="AQ31" s="53">
        <v>2945533.63</v>
      </c>
      <c r="AR31" s="53">
        <v>63142</v>
      </c>
      <c r="AS31" s="53">
        <v>86039.679999999993</v>
      </c>
      <c r="AT31" s="53">
        <v>0</v>
      </c>
      <c r="AU31" s="53">
        <v>16811</v>
      </c>
      <c r="AV31" s="53">
        <v>52740.92</v>
      </c>
      <c r="AW31" s="53">
        <v>100782.72</v>
      </c>
      <c r="AX31" s="53">
        <v>25675704.420000002</v>
      </c>
      <c r="AY31" s="53">
        <v>465335.5</v>
      </c>
      <c r="AZ31" s="53">
        <v>40003</v>
      </c>
      <c r="BA31" s="53">
        <v>382237.9</v>
      </c>
      <c r="BB31" s="53">
        <v>5318024.97</v>
      </c>
      <c r="BC31" s="53">
        <v>544049</v>
      </c>
      <c r="BD31" s="53">
        <v>4303607</v>
      </c>
      <c r="BE31" s="53">
        <v>0</v>
      </c>
      <c r="BF31" s="53">
        <v>1017362.05</v>
      </c>
      <c r="BG31" s="53">
        <v>38254</v>
      </c>
      <c r="BH31" s="53">
        <v>58441</v>
      </c>
      <c r="BI31" s="53">
        <v>26355821.59</v>
      </c>
      <c r="BJ31" s="53">
        <v>6770640.2699999996</v>
      </c>
      <c r="BK31" s="53">
        <v>498342</v>
      </c>
      <c r="BL31" s="53">
        <v>0</v>
      </c>
      <c r="BM31" s="53">
        <v>125946</v>
      </c>
      <c r="BN31" s="53">
        <v>0</v>
      </c>
      <c r="BO31" s="53">
        <v>0</v>
      </c>
      <c r="BP31" s="53">
        <v>13142788.68</v>
      </c>
      <c r="BQ31" s="53">
        <v>816174</v>
      </c>
      <c r="BR31" s="53">
        <v>564602</v>
      </c>
      <c r="BS31" s="53">
        <v>1396551.55</v>
      </c>
      <c r="BT31" s="53">
        <v>868646.8</v>
      </c>
      <c r="BU31" s="53">
        <v>6075538.71</v>
      </c>
      <c r="BV31" s="53">
        <v>471331.1</v>
      </c>
      <c r="BW31" s="53">
        <v>281002</v>
      </c>
      <c r="BX31" s="53">
        <v>113741.5</v>
      </c>
      <c r="BY31" s="54">
        <v>488773606.23000008</v>
      </c>
    </row>
    <row r="32" spans="1:77" x14ac:dyDescent="0.2">
      <c r="A32" s="51" t="s">
        <v>255</v>
      </c>
      <c r="B32" s="52" t="s">
        <v>260</v>
      </c>
      <c r="C32" s="51" t="s">
        <v>261</v>
      </c>
      <c r="D32" s="53">
        <v>4038953.04</v>
      </c>
      <c r="E32" s="53">
        <v>1442319</v>
      </c>
      <c r="F32" s="53">
        <v>4185159</v>
      </c>
      <c r="G32" s="53">
        <v>243061.5</v>
      </c>
      <c r="H32" s="53">
        <v>21843</v>
      </c>
      <c r="I32" s="53">
        <v>976</v>
      </c>
      <c r="J32" s="53">
        <v>22051174.800000001</v>
      </c>
      <c r="K32" s="53">
        <v>361757</v>
      </c>
      <c r="L32" s="53">
        <v>6653</v>
      </c>
      <c r="M32" s="53">
        <v>873860</v>
      </c>
      <c r="N32" s="53">
        <v>22040</v>
      </c>
      <c r="O32" s="53">
        <v>97012</v>
      </c>
      <c r="P32" s="53">
        <v>380529</v>
      </c>
      <c r="Q32" s="53">
        <v>460242.24</v>
      </c>
      <c r="R32" s="53">
        <v>0</v>
      </c>
      <c r="S32" s="53">
        <v>329.5</v>
      </c>
      <c r="T32" s="53">
        <v>58938</v>
      </c>
      <c r="U32" s="53">
        <v>0</v>
      </c>
      <c r="V32" s="53">
        <v>4933338.49</v>
      </c>
      <c r="W32" s="53">
        <v>1141404.6000000001</v>
      </c>
      <c r="X32" s="53">
        <v>87527.25</v>
      </c>
      <c r="Y32" s="53">
        <v>1160839</v>
      </c>
      <c r="Z32" s="53">
        <v>31090</v>
      </c>
      <c r="AA32" s="53">
        <v>0</v>
      </c>
      <c r="AB32" s="53">
        <v>31628.5</v>
      </c>
      <c r="AC32" s="53">
        <v>19944</v>
      </c>
      <c r="AD32" s="53">
        <v>0</v>
      </c>
      <c r="AE32" s="53">
        <v>18383971.600000001</v>
      </c>
      <c r="AF32" s="53">
        <v>25124</v>
      </c>
      <c r="AG32" s="53">
        <v>29947</v>
      </c>
      <c r="AH32" s="53">
        <v>0</v>
      </c>
      <c r="AI32" s="53">
        <v>7353</v>
      </c>
      <c r="AJ32" s="53">
        <v>17601</v>
      </c>
      <c r="AK32" s="53">
        <v>4699</v>
      </c>
      <c r="AL32" s="53">
        <v>29770</v>
      </c>
      <c r="AM32" s="53">
        <v>5570</v>
      </c>
      <c r="AN32" s="53">
        <v>0</v>
      </c>
      <c r="AO32" s="53">
        <v>32014.5</v>
      </c>
      <c r="AP32" s="53">
        <v>19999.75</v>
      </c>
      <c r="AQ32" s="53">
        <v>4294687.5</v>
      </c>
      <c r="AR32" s="53">
        <v>0</v>
      </c>
      <c r="AS32" s="53">
        <v>21903</v>
      </c>
      <c r="AT32" s="53">
        <v>0</v>
      </c>
      <c r="AU32" s="53">
        <v>32673</v>
      </c>
      <c r="AV32" s="53">
        <v>0</v>
      </c>
      <c r="AW32" s="53">
        <v>3142</v>
      </c>
      <c r="AX32" s="53">
        <v>4066672.25</v>
      </c>
      <c r="AY32" s="53">
        <v>8634</v>
      </c>
      <c r="AZ32" s="53">
        <v>235317</v>
      </c>
      <c r="BA32" s="53">
        <v>90989</v>
      </c>
      <c r="BB32" s="53">
        <v>122071</v>
      </c>
      <c r="BC32" s="53">
        <v>82593</v>
      </c>
      <c r="BD32" s="53">
        <v>912229</v>
      </c>
      <c r="BE32" s="53">
        <v>183989</v>
      </c>
      <c r="BF32" s="53">
        <v>126548</v>
      </c>
      <c r="BG32" s="53">
        <v>0</v>
      </c>
      <c r="BH32" s="53">
        <v>0</v>
      </c>
      <c r="BI32" s="53">
        <v>6273867.5999999996</v>
      </c>
      <c r="BJ32" s="53">
        <v>460959</v>
      </c>
      <c r="BK32" s="53">
        <v>21412</v>
      </c>
      <c r="BL32" s="53">
        <v>95818</v>
      </c>
      <c r="BM32" s="53">
        <v>14852</v>
      </c>
      <c r="BN32" s="53">
        <v>23017</v>
      </c>
      <c r="BO32" s="53">
        <v>125853.5</v>
      </c>
      <c r="BP32" s="53">
        <v>1325994</v>
      </c>
      <c r="BQ32" s="53">
        <v>6518</v>
      </c>
      <c r="BR32" s="53">
        <v>3529</v>
      </c>
      <c r="BS32" s="53">
        <v>61866.03</v>
      </c>
      <c r="BT32" s="53">
        <v>47927.5</v>
      </c>
      <c r="BU32" s="53">
        <v>313654</v>
      </c>
      <c r="BV32" s="53">
        <v>12506</v>
      </c>
      <c r="BW32" s="53">
        <v>0</v>
      </c>
      <c r="BX32" s="53">
        <v>0</v>
      </c>
      <c r="BY32" s="54">
        <v>376807919.70999992</v>
      </c>
    </row>
    <row r="33" spans="1:77" x14ac:dyDescent="0.2">
      <c r="A33" s="51" t="s">
        <v>255</v>
      </c>
      <c r="B33" s="52" t="s">
        <v>262</v>
      </c>
      <c r="C33" s="51" t="s">
        <v>263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90</v>
      </c>
      <c r="AC33" s="53">
        <v>0</v>
      </c>
      <c r="AD33" s="53">
        <v>3517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103450.75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5319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4">
        <v>145119910.08999997</v>
      </c>
    </row>
    <row r="34" spans="1:77" x14ac:dyDescent="0.2">
      <c r="A34" s="51" t="s">
        <v>255</v>
      </c>
      <c r="B34" s="52" t="s">
        <v>264</v>
      </c>
      <c r="C34" s="51" t="s">
        <v>265</v>
      </c>
      <c r="D34" s="53">
        <v>2302812.3199999998</v>
      </c>
      <c r="E34" s="53">
        <v>924369</v>
      </c>
      <c r="F34" s="53">
        <v>1514751.1</v>
      </c>
      <c r="G34" s="53">
        <v>41202.5</v>
      </c>
      <c r="H34" s="53">
        <v>31773</v>
      </c>
      <c r="I34" s="53">
        <v>0</v>
      </c>
      <c r="J34" s="53">
        <v>7553452</v>
      </c>
      <c r="K34" s="53">
        <v>313854.5</v>
      </c>
      <c r="L34" s="53">
        <v>45826</v>
      </c>
      <c r="M34" s="53">
        <v>589438.02</v>
      </c>
      <c r="N34" s="53">
        <v>32688</v>
      </c>
      <c r="O34" s="53">
        <v>172918</v>
      </c>
      <c r="P34" s="53">
        <v>1523010.5</v>
      </c>
      <c r="Q34" s="53">
        <v>82396.5</v>
      </c>
      <c r="R34" s="53">
        <v>3895</v>
      </c>
      <c r="S34" s="53">
        <v>2797.25</v>
      </c>
      <c r="T34" s="53">
        <v>116314</v>
      </c>
      <c r="U34" s="53">
        <v>38007.99</v>
      </c>
      <c r="V34" s="53">
        <v>5728443.75</v>
      </c>
      <c r="W34" s="53">
        <v>369473.9</v>
      </c>
      <c r="X34" s="53">
        <v>126557.25</v>
      </c>
      <c r="Y34" s="53">
        <v>494704.35</v>
      </c>
      <c r="Z34" s="53">
        <v>54131</v>
      </c>
      <c r="AA34" s="53">
        <v>192890.25</v>
      </c>
      <c r="AB34" s="53">
        <v>16848.5</v>
      </c>
      <c r="AC34" s="53">
        <v>50539</v>
      </c>
      <c r="AD34" s="53">
        <v>11895</v>
      </c>
      <c r="AE34" s="53">
        <v>11349403.539999999</v>
      </c>
      <c r="AF34" s="53">
        <v>99300.800000000003</v>
      </c>
      <c r="AG34" s="53">
        <v>82584</v>
      </c>
      <c r="AH34" s="53">
        <v>37468</v>
      </c>
      <c r="AI34" s="53">
        <v>36534</v>
      </c>
      <c r="AJ34" s="53">
        <v>77350</v>
      </c>
      <c r="AK34" s="53">
        <v>1849</v>
      </c>
      <c r="AL34" s="53">
        <v>72419</v>
      </c>
      <c r="AM34" s="53">
        <v>200495</v>
      </c>
      <c r="AN34" s="53">
        <v>91103</v>
      </c>
      <c r="AO34" s="53">
        <v>56916</v>
      </c>
      <c r="AP34" s="53">
        <v>43079.3</v>
      </c>
      <c r="AQ34" s="53">
        <v>2992111.45</v>
      </c>
      <c r="AR34" s="53">
        <v>47326.92</v>
      </c>
      <c r="AS34" s="53">
        <v>4778</v>
      </c>
      <c r="AT34" s="53">
        <v>81910.649999999994</v>
      </c>
      <c r="AU34" s="53">
        <v>79761.56</v>
      </c>
      <c r="AV34" s="53">
        <v>0</v>
      </c>
      <c r="AW34" s="53">
        <v>0</v>
      </c>
      <c r="AX34" s="53">
        <v>4792187</v>
      </c>
      <c r="AY34" s="53">
        <v>16508</v>
      </c>
      <c r="AZ34" s="53">
        <v>727419</v>
      </c>
      <c r="BA34" s="53">
        <v>194957</v>
      </c>
      <c r="BB34" s="53">
        <v>324779</v>
      </c>
      <c r="BC34" s="53">
        <v>452098</v>
      </c>
      <c r="BD34" s="53">
        <v>567456</v>
      </c>
      <c r="BE34" s="53">
        <v>705662.64</v>
      </c>
      <c r="BF34" s="53">
        <v>199385.96</v>
      </c>
      <c r="BG34" s="53">
        <v>14435.8</v>
      </c>
      <c r="BH34" s="53">
        <v>6510</v>
      </c>
      <c r="BI34" s="53">
        <v>5298492.49</v>
      </c>
      <c r="BJ34" s="53">
        <v>394568</v>
      </c>
      <c r="BK34" s="53">
        <v>115365</v>
      </c>
      <c r="BL34" s="53">
        <v>25554</v>
      </c>
      <c r="BM34" s="53">
        <v>28249</v>
      </c>
      <c r="BN34" s="53">
        <v>26192</v>
      </c>
      <c r="BO34" s="53">
        <v>27336.5</v>
      </c>
      <c r="BP34" s="53">
        <v>4364637.09</v>
      </c>
      <c r="BQ34" s="53">
        <v>140107.5</v>
      </c>
      <c r="BR34" s="53">
        <v>47560.62</v>
      </c>
      <c r="BS34" s="53">
        <v>110220.64</v>
      </c>
      <c r="BT34" s="53">
        <v>263128.01</v>
      </c>
      <c r="BU34" s="53">
        <v>844871.18</v>
      </c>
      <c r="BV34" s="53">
        <v>69297</v>
      </c>
      <c r="BW34" s="53">
        <v>50039.48</v>
      </c>
      <c r="BX34" s="53">
        <v>7368.74</v>
      </c>
      <c r="BY34" s="54">
        <v>42952407.4199</v>
      </c>
    </row>
    <row r="35" spans="1:77" x14ac:dyDescent="0.2">
      <c r="A35" s="51" t="s">
        <v>255</v>
      </c>
      <c r="B35" s="52" t="s">
        <v>266</v>
      </c>
      <c r="C35" s="51" t="s">
        <v>267</v>
      </c>
      <c r="D35" s="53">
        <v>1031902.07</v>
      </c>
      <c r="E35" s="53">
        <v>0</v>
      </c>
      <c r="F35" s="53">
        <v>2982920</v>
      </c>
      <c r="G35" s="53">
        <v>65242</v>
      </c>
      <c r="H35" s="53">
        <v>5985</v>
      </c>
      <c r="I35" s="53">
        <v>0</v>
      </c>
      <c r="J35" s="53">
        <v>558790.68000000005</v>
      </c>
      <c r="K35" s="53">
        <v>0</v>
      </c>
      <c r="L35" s="53">
        <v>0</v>
      </c>
      <c r="M35" s="53">
        <v>466162.6</v>
      </c>
      <c r="N35" s="53">
        <v>0</v>
      </c>
      <c r="O35" s="53">
        <v>0</v>
      </c>
      <c r="P35" s="53">
        <v>268469.51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1708.25</v>
      </c>
      <c r="Y35" s="53">
        <v>85809</v>
      </c>
      <c r="Z35" s="53">
        <v>20812.5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121612.75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1090714.5</v>
      </c>
      <c r="AY35" s="53">
        <v>0</v>
      </c>
      <c r="AZ35" s="53">
        <v>35041</v>
      </c>
      <c r="BA35" s="53">
        <v>103711</v>
      </c>
      <c r="BB35" s="53">
        <v>0</v>
      </c>
      <c r="BC35" s="53">
        <v>20450.5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85347.45</v>
      </c>
      <c r="BJ35" s="53">
        <v>0</v>
      </c>
      <c r="BK35" s="53">
        <v>0</v>
      </c>
      <c r="BL35" s="53">
        <v>0</v>
      </c>
      <c r="BM35" s="53">
        <v>36878</v>
      </c>
      <c r="BN35" s="53">
        <v>0</v>
      </c>
      <c r="BO35" s="53">
        <v>0</v>
      </c>
      <c r="BP35" s="53">
        <v>0</v>
      </c>
      <c r="BQ35" s="53">
        <v>18973</v>
      </c>
      <c r="BR35" s="53">
        <v>0</v>
      </c>
      <c r="BS35" s="53">
        <v>0</v>
      </c>
      <c r="BT35" s="53">
        <v>0</v>
      </c>
      <c r="BU35" s="53">
        <v>127504.63</v>
      </c>
      <c r="BV35" s="53">
        <v>0</v>
      </c>
      <c r="BW35" s="53">
        <v>0</v>
      </c>
      <c r="BX35" s="53">
        <v>0</v>
      </c>
      <c r="BY35" s="54">
        <v>4171212.8899999997</v>
      </c>
    </row>
    <row r="36" spans="1:77" x14ac:dyDescent="0.2">
      <c r="A36" s="51" t="s">
        <v>255</v>
      </c>
      <c r="B36" s="52" t="s">
        <v>268</v>
      </c>
      <c r="C36" s="51" t="s">
        <v>269</v>
      </c>
      <c r="D36" s="53">
        <v>31006361.530000001</v>
      </c>
      <c r="E36" s="53">
        <v>8302350</v>
      </c>
      <c r="F36" s="53">
        <v>18890426.879999999</v>
      </c>
      <c r="G36" s="53">
        <v>1238964.6000000001</v>
      </c>
      <c r="H36" s="53">
        <v>633481.25</v>
      </c>
      <c r="I36" s="53">
        <v>33810.26</v>
      </c>
      <c r="J36" s="53">
        <v>67603258.180000007</v>
      </c>
      <c r="K36" s="53">
        <v>4323180.25</v>
      </c>
      <c r="L36" s="53">
        <v>194993.5</v>
      </c>
      <c r="M36" s="53">
        <v>5817922.54</v>
      </c>
      <c r="N36" s="53">
        <v>285570</v>
      </c>
      <c r="O36" s="53">
        <v>1854593</v>
      </c>
      <c r="P36" s="53">
        <v>11302790.16</v>
      </c>
      <c r="Q36" s="53">
        <v>1754884.59</v>
      </c>
      <c r="R36" s="53">
        <v>83831.94</v>
      </c>
      <c r="S36" s="53">
        <v>166324.85</v>
      </c>
      <c r="T36" s="53">
        <v>412979.5</v>
      </c>
      <c r="U36" s="53">
        <v>573522.55000000005</v>
      </c>
      <c r="V36" s="53">
        <v>29681150.120000001</v>
      </c>
      <c r="W36" s="53">
        <v>1717869.92</v>
      </c>
      <c r="X36" s="53">
        <v>314243.5</v>
      </c>
      <c r="Y36" s="53">
        <v>6050258.1100000003</v>
      </c>
      <c r="Z36" s="53">
        <v>299850.64</v>
      </c>
      <c r="AA36" s="53">
        <v>1494449.5</v>
      </c>
      <c r="AB36" s="53">
        <v>844230.75</v>
      </c>
      <c r="AC36" s="53">
        <v>254739</v>
      </c>
      <c r="AD36" s="53">
        <v>90247</v>
      </c>
      <c r="AE36" s="53">
        <v>95818338.620000005</v>
      </c>
      <c r="AF36" s="53">
        <v>719587.49</v>
      </c>
      <c r="AG36" s="53">
        <v>429473</v>
      </c>
      <c r="AH36" s="53">
        <v>375264</v>
      </c>
      <c r="AI36" s="53">
        <v>529019</v>
      </c>
      <c r="AJ36" s="53">
        <v>1111098</v>
      </c>
      <c r="AK36" s="53">
        <v>471720.96000000002</v>
      </c>
      <c r="AL36" s="53">
        <v>962648</v>
      </c>
      <c r="AM36" s="53">
        <v>923725</v>
      </c>
      <c r="AN36" s="53">
        <v>284095.5</v>
      </c>
      <c r="AO36" s="53">
        <v>841577.5</v>
      </c>
      <c r="AP36" s="53">
        <v>477683.42</v>
      </c>
      <c r="AQ36" s="53">
        <v>23345073.559999999</v>
      </c>
      <c r="AR36" s="53">
        <v>235177.73</v>
      </c>
      <c r="AS36" s="53">
        <v>378812.75</v>
      </c>
      <c r="AT36" s="53">
        <v>573903.07999999996</v>
      </c>
      <c r="AU36" s="53">
        <v>545796</v>
      </c>
      <c r="AV36" s="53">
        <v>9960</v>
      </c>
      <c r="AW36" s="53">
        <v>95316.55</v>
      </c>
      <c r="AX36" s="53">
        <v>38501004</v>
      </c>
      <c r="AY36" s="53">
        <v>382929.87</v>
      </c>
      <c r="AZ36" s="53">
        <v>1711186</v>
      </c>
      <c r="BA36" s="53">
        <v>751901.5</v>
      </c>
      <c r="BB36" s="53">
        <v>2881456.25</v>
      </c>
      <c r="BC36" s="53">
        <v>1973559</v>
      </c>
      <c r="BD36" s="53">
        <v>6340091.4699999997</v>
      </c>
      <c r="BE36" s="53">
        <v>2107762</v>
      </c>
      <c r="BF36" s="53">
        <v>1608042.3</v>
      </c>
      <c r="BG36" s="53">
        <v>26929</v>
      </c>
      <c r="BH36" s="53">
        <v>59593</v>
      </c>
      <c r="BI36" s="53">
        <v>60025137.789999999</v>
      </c>
      <c r="BJ36" s="53">
        <v>5737370</v>
      </c>
      <c r="BK36" s="53">
        <v>796221</v>
      </c>
      <c r="BL36" s="53">
        <v>398243</v>
      </c>
      <c r="BM36" s="53">
        <v>256446</v>
      </c>
      <c r="BN36" s="53">
        <v>425362</v>
      </c>
      <c r="BO36" s="53">
        <v>461727.25</v>
      </c>
      <c r="BP36" s="53">
        <v>28099596.260000002</v>
      </c>
      <c r="BQ36" s="53">
        <v>500677.75</v>
      </c>
      <c r="BR36" s="53">
        <v>694640.13</v>
      </c>
      <c r="BS36" s="53">
        <v>1015608.83</v>
      </c>
      <c r="BT36" s="53">
        <v>1859358.59</v>
      </c>
      <c r="BU36" s="53">
        <v>10341676.960000001</v>
      </c>
      <c r="BV36" s="53">
        <v>421077</v>
      </c>
      <c r="BW36" s="53">
        <v>172741.25</v>
      </c>
      <c r="BX36" s="53">
        <v>209036.14</v>
      </c>
      <c r="BY36" s="54">
        <v>1043370</v>
      </c>
    </row>
    <row r="37" spans="1:77" x14ac:dyDescent="0.2">
      <c r="A37" s="51" t="s">
        <v>255</v>
      </c>
      <c r="B37" s="52" t="s">
        <v>270</v>
      </c>
      <c r="C37" s="51" t="s">
        <v>271</v>
      </c>
      <c r="D37" s="53">
        <v>9409962</v>
      </c>
      <c r="E37" s="53">
        <v>3301531.25</v>
      </c>
      <c r="F37" s="53">
        <v>3794905.91</v>
      </c>
      <c r="G37" s="53">
        <v>24133</v>
      </c>
      <c r="H37" s="53">
        <v>118318</v>
      </c>
      <c r="I37" s="53">
        <v>0</v>
      </c>
      <c r="J37" s="53">
        <v>62123783</v>
      </c>
      <c r="K37" s="53">
        <v>5955834.75</v>
      </c>
      <c r="L37" s="53">
        <v>883821.5</v>
      </c>
      <c r="M37" s="53">
        <v>1585786.05</v>
      </c>
      <c r="N37" s="53">
        <v>90178.5</v>
      </c>
      <c r="O37" s="53">
        <v>2510334</v>
      </c>
      <c r="P37" s="53">
        <v>7013423</v>
      </c>
      <c r="Q37" s="53">
        <v>1929615.75</v>
      </c>
      <c r="R37" s="53">
        <v>0</v>
      </c>
      <c r="S37" s="53">
        <v>12531</v>
      </c>
      <c r="T37" s="53">
        <v>1036891.2</v>
      </c>
      <c r="U37" s="53">
        <v>206614</v>
      </c>
      <c r="V37" s="53">
        <v>46204566.969999999</v>
      </c>
      <c r="W37" s="53">
        <v>5444920.6200000001</v>
      </c>
      <c r="X37" s="53">
        <v>561615</v>
      </c>
      <c r="Y37" s="53">
        <v>3172795</v>
      </c>
      <c r="Z37" s="53">
        <v>335534.5</v>
      </c>
      <c r="AA37" s="53">
        <v>786437.53</v>
      </c>
      <c r="AB37" s="53">
        <v>1272499.5</v>
      </c>
      <c r="AC37" s="53">
        <v>113536</v>
      </c>
      <c r="AD37" s="53">
        <v>629429</v>
      </c>
      <c r="AE37" s="53">
        <v>35735036.200000003</v>
      </c>
      <c r="AF37" s="53">
        <v>167206</v>
      </c>
      <c r="AG37" s="53">
        <v>123500.17</v>
      </c>
      <c r="AH37" s="53">
        <v>135053</v>
      </c>
      <c r="AI37" s="53">
        <v>191284</v>
      </c>
      <c r="AJ37" s="53">
        <v>318823</v>
      </c>
      <c r="AK37" s="53">
        <v>258775</v>
      </c>
      <c r="AL37" s="53">
        <v>141718</v>
      </c>
      <c r="AM37" s="53">
        <v>473044.75</v>
      </c>
      <c r="AN37" s="53">
        <v>107542</v>
      </c>
      <c r="AO37" s="53">
        <v>430309.5</v>
      </c>
      <c r="AP37" s="53">
        <v>86098</v>
      </c>
      <c r="AQ37" s="53">
        <v>12118720.18</v>
      </c>
      <c r="AR37" s="53">
        <v>65532.26</v>
      </c>
      <c r="AS37" s="53">
        <v>170428</v>
      </c>
      <c r="AT37" s="53">
        <v>65007</v>
      </c>
      <c r="AU37" s="53">
        <v>256530.45</v>
      </c>
      <c r="AV37" s="53">
        <v>43153</v>
      </c>
      <c r="AW37" s="53">
        <v>589298</v>
      </c>
      <c r="AX37" s="53">
        <v>45737709.75</v>
      </c>
      <c r="AY37" s="53">
        <v>175252</v>
      </c>
      <c r="AZ37" s="53">
        <v>455828.75</v>
      </c>
      <c r="BA37" s="53">
        <v>900973.25</v>
      </c>
      <c r="BB37" s="53">
        <v>314657.65000000002</v>
      </c>
      <c r="BC37" s="53">
        <v>876677</v>
      </c>
      <c r="BD37" s="53">
        <v>3714884.5</v>
      </c>
      <c r="BE37" s="53">
        <v>1215872.25</v>
      </c>
      <c r="BF37" s="53">
        <v>1373835.9</v>
      </c>
      <c r="BG37" s="53">
        <v>123183.75</v>
      </c>
      <c r="BH37" s="53">
        <v>65635</v>
      </c>
      <c r="BI37" s="53">
        <v>51876477.880000003</v>
      </c>
      <c r="BJ37" s="53">
        <v>17784305.899999999</v>
      </c>
      <c r="BK37" s="53">
        <v>659956</v>
      </c>
      <c r="BL37" s="53">
        <v>256294</v>
      </c>
      <c r="BM37" s="53">
        <v>288160</v>
      </c>
      <c r="BN37" s="53">
        <v>1525934</v>
      </c>
      <c r="BO37" s="53">
        <v>206575</v>
      </c>
      <c r="BP37" s="53">
        <v>21107332.109999999</v>
      </c>
      <c r="BQ37" s="53">
        <v>230192</v>
      </c>
      <c r="BR37" s="53">
        <v>156617</v>
      </c>
      <c r="BS37" s="53">
        <v>379755.95</v>
      </c>
      <c r="BT37" s="53">
        <v>1485616.51</v>
      </c>
      <c r="BU37" s="53">
        <v>2139110</v>
      </c>
      <c r="BV37" s="53">
        <v>156103.04999999999</v>
      </c>
      <c r="BW37" s="53">
        <v>136237</v>
      </c>
      <c r="BX37" s="53">
        <v>28866.25</v>
      </c>
      <c r="BY37" s="54">
        <v>2569180895.6403999</v>
      </c>
    </row>
    <row r="38" spans="1:77" x14ac:dyDescent="0.2">
      <c r="A38" s="51" t="s">
        <v>255</v>
      </c>
      <c r="B38" s="52" t="s">
        <v>272</v>
      </c>
      <c r="C38" s="51" t="s">
        <v>273</v>
      </c>
      <c r="D38" s="53">
        <v>2154193.25</v>
      </c>
      <c r="E38" s="53">
        <v>20654</v>
      </c>
      <c r="F38" s="53">
        <v>2805218.88</v>
      </c>
      <c r="G38" s="53">
        <v>5154</v>
      </c>
      <c r="H38" s="53">
        <v>14152</v>
      </c>
      <c r="I38" s="53">
        <v>0</v>
      </c>
      <c r="J38" s="53">
        <v>28428542.5</v>
      </c>
      <c r="K38" s="53">
        <v>49903</v>
      </c>
      <c r="L38" s="53">
        <v>1268</v>
      </c>
      <c r="M38" s="53">
        <v>497937.99</v>
      </c>
      <c r="N38" s="53">
        <v>42219</v>
      </c>
      <c r="O38" s="53">
        <v>0</v>
      </c>
      <c r="P38" s="53">
        <v>8985</v>
      </c>
      <c r="Q38" s="53">
        <v>340177.25</v>
      </c>
      <c r="R38" s="53">
        <v>0</v>
      </c>
      <c r="S38" s="53">
        <v>33691.5</v>
      </c>
      <c r="T38" s="53">
        <v>0</v>
      </c>
      <c r="U38" s="53">
        <v>0</v>
      </c>
      <c r="V38" s="53">
        <v>4709209.75</v>
      </c>
      <c r="W38" s="53">
        <v>500</v>
      </c>
      <c r="X38" s="53">
        <v>0</v>
      </c>
      <c r="Y38" s="53">
        <v>0</v>
      </c>
      <c r="Z38" s="53">
        <v>13392.5</v>
      </c>
      <c r="AA38" s="53">
        <v>0</v>
      </c>
      <c r="AB38" s="53">
        <v>0</v>
      </c>
      <c r="AC38" s="53">
        <v>28644</v>
      </c>
      <c r="AD38" s="53">
        <v>0</v>
      </c>
      <c r="AE38" s="53">
        <v>5450737.9000000004</v>
      </c>
      <c r="AF38" s="53">
        <v>1559</v>
      </c>
      <c r="AG38" s="53">
        <v>44640</v>
      </c>
      <c r="AH38" s="53">
        <v>19809</v>
      </c>
      <c r="AI38" s="53">
        <v>10580</v>
      </c>
      <c r="AJ38" s="53">
        <v>0</v>
      </c>
      <c r="AK38" s="53">
        <v>30202</v>
      </c>
      <c r="AL38" s="53">
        <v>0</v>
      </c>
      <c r="AM38" s="53">
        <v>0</v>
      </c>
      <c r="AN38" s="53">
        <v>20060</v>
      </c>
      <c r="AO38" s="53">
        <v>8690.5</v>
      </c>
      <c r="AP38" s="53">
        <v>38203.75</v>
      </c>
      <c r="AQ38" s="53">
        <v>1244022.32</v>
      </c>
      <c r="AR38" s="53">
        <v>0</v>
      </c>
      <c r="AS38" s="53">
        <v>0</v>
      </c>
      <c r="AT38" s="53">
        <v>0</v>
      </c>
      <c r="AU38" s="53">
        <v>4672</v>
      </c>
      <c r="AV38" s="53">
        <v>6909</v>
      </c>
      <c r="AW38" s="53">
        <v>85562</v>
      </c>
      <c r="AX38" s="53">
        <v>3388163.25</v>
      </c>
      <c r="AY38" s="53">
        <v>0</v>
      </c>
      <c r="AZ38" s="53">
        <v>26566</v>
      </c>
      <c r="BA38" s="53">
        <v>21977</v>
      </c>
      <c r="BB38" s="53">
        <v>152160</v>
      </c>
      <c r="BC38" s="53">
        <v>0</v>
      </c>
      <c r="BD38" s="53">
        <v>55693</v>
      </c>
      <c r="BE38" s="53">
        <v>0</v>
      </c>
      <c r="BF38" s="53">
        <v>0</v>
      </c>
      <c r="BG38" s="53">
        <v>0</v>
      </c>
      <c r="BH38" s="53">
        <v>0</v>
      </c>
      <c r="BI38" s="53">
        <v>3718859.63</v>
      </c>
      <c r="BJ38" s="53">
        <v>677139</v>
      </c>
      <c r="BK38" s="53">
        <v>133090</v>
      </c>
      <c r="BL38" s="53">
        <v>0</v>
      </c>
      <c r="BM38" s="53">
        <v>4576</v>
      </c>
      <c r="BN38" s="53">
        <v>6187</v>
      </c>
      <c r="BO38" s="53">
        <v>0</v>
      </c>
      <c r="BP38" s="53">
        <v>1255748.25</v>
      </c>
      <c r="BQ38" s="53">
        <v>8382</v>
      </c>
      <c r="BR38" s="53">
        <v>7307</v>
      </c>
      <c r="BS38" s="53">
        <v>28988.5</v>
      </c>
      <c r="BT38" s="53">
        <v>57769.5</v>
      </c>
      <c r="BU38" s="53">
        <v>82803</v>
      </c>
      <c r="BV38" s="53">
        <v>7724</v>
      </c>
      <c r="BW38" s="53">
        <v>0</v>
      </c>
      <c r="BX38" s="53">
        <v>0</v>
      </c>
      <c r="BY38" s="54">
        <v>142419409.48000002</v>
      </c>
    </row>
    <row r="39" spans="1:77" x14ac:dyDescent="0.2">
      <c r="A39" s="51" t="s">
        <v>255</v>
      </c>
      <c r="B39" s="52" t="s">
        <v>274</v>
      </c>
      <c r="C39" s="51" t="s">
        <v>275</v>
      </c>
      <c r="D39" s="53">
        <v>436988.75</v>
      </c>
      <c r="E39" s="53">
        <v>617267</v>
      </c>
      <c r="F39" s="53">
        <v>8714</v>
      </c>
      <c r="G39" s="53">
        <v>0</v>
      </c>
      <c r="H39" s="53">
        <v>18359</v>
      </c>
      <c r="I39" s="53">
        <v>5943.51</v>
      </c>
      <c r="J39" s="53">
        <v>7080422.75</v>
      </c>
      <c r="K39" s="53">
        <v>970249</v>
      </c>
      <c r="L39" s="53">
        <v>108170</v>
      </c>
      <c r="M39" s="53">
        <v>344983.5</v>
      </c>
      <c r="N39" s="53">
        <v>80866</v>
      </c>
      <c r="O39" s="53">
        <v>1137747</v>
      </c>
      <c r="P39" s="53">
        <v>1313700.5</v>
      </c>
      <c r="Q39" s="53">
        <v>926809.5</v>
      </c>
      <c r="R39" s="53">
        <v>40108</v>
      </c>
      <c r="S39" s="53">
        <v>61863.5</v>
      </c>
      <c r="T39" s="53">
        <v>179626.5</v>
      </c>
      <c r="U39" s="53">
        <v>67267</v>
      </c>
      <c r="V39" s="53">
        <v>1869446.25</v>
      </c>
      <c r="W39" s="53">
        <v>717895.75</v>
      </c>
      <c r="X39" s="53">
        <v>277435.59000000003</v>
      </c>
      <c r="Y39" s="53">
        <v>786136.5</v>
      </c>
      <c r="Z39" s="53">
        <v>9114.5</v>
      </c>
      <c r="AA39" s="53">
        <v>44112.5</v>
      </c>
      <c r="AB39" s="53">
        <v>661480</v>
      </c>
      <c r="AC39" s="53">
        <v>20229</v>
      </c>
      <c r="AD39" s="53">
        <v>152158</v>
      </c>
      <c r="AE39" s="53">
        <v>2383371</v>
      </c>
      <c r="AF39" s="53">
        <v>18242</v>
      </c>
      <c r="AG39" s="53">
        <v>0</v>
      </c>
      <c r="AH39" s="53">
        <v>0</v>
      </c>
      <c r="AI39" s="53">
        <v>0</v>
      </c>
      <c r="AJ39" s="53">
        <v>59472</v>
      </c>
      <c r="AK39" s="53">
        <v>0</v>
      </c>
      <c r="AL39" s="53">
        <v>25766</v>
      </c>
      <c r="AM39" s="53">
        <v>93674</v>
      </c>
      <c r="AN39" s="53">
        <v>19002</v>
      </c>
      <c r="AO39" s="53">
        <v>91878.25</v>
      </c>
      <c r="AP39" s="53">
        <v>0</v>
      </c>
      <c r="AQ39" s="53">
        <v>600656.25</v>
      </c>
      <c r="AR39" s="53">
        <v>10107</v>
      </c>
      <c r="AS39" s="53">
        <v>68943</v>
      </c>
      <c r="AT39" s="53">
        <v>24235</v>
      </c>
      <c r="AU39" s="53">
        <v>33807</v>
      </c>
      <c r="AV39" s="53">
        <v>250</v>
      </c>
      <c r="AW39" s="53">
        <v>0</v>
      </c>
      <c r="AX39" s="53">
        <v>1080963.5</v>
      </c>
      <c r="AY39" s="53">
        <v>53003</v>
      </c>
      <c r="AZ39" s="53">
        <v>0</v>
      </c>
      <c r="BA39" s="53">
        <v>4948</v>
      </c>
      <c r="BB39" s="53">
        <v>0</v>
      </c>
      <c r="BC39" s="53">
        <v>228838</v>
      </c>
      <c r="BD39" s="53">
        <v>498512</v>
      </c>
      <c r="BE39" s="53">
        <v>448387</v>
      </c>
      <c r="BF39" s="53">
        <v>562827</v>
      </c>
      <c r="BG39" s="53">
        <v>0</v>
      </c>
      <c r="BH39" s="53">
        <v>8779</v>
      </c>
      <c r="BI39" s="53">
        <v>1852410.9</v>
      </c>
      <c r="BJ39" s="53">
        <v>0</v>
      </c>
      <c r="BK39" s="53">
        <v>0</v>
      </c>
      <c r="BL39" s="53">
        <v>44373</v>
      </c>
      <c r="BM39" s="53">
        <v>0</v>
      </c>
      <c r="BN39" s="53">
        <v>0</v>
      </c>
      <c r="BO39" s="53">
        <v>0</v>
      </c>
      <c r="BP39" s="53">
        <v>3306886</v>
      </c>
      <c r="BQ39" s="53">
        <v>66013.5</v>
      </c>
      <c r="BR39" s="53">
        <v>0</v>
      </c>
      <c r="BS39" s="53">
        <v>35407.75</v>
      </c>
      <c r="BT39" s="53">
        <v>209491.13</v>
      </c>
      <c r="BU39" s="53">
        <v>672017.46</v>
      </c>
      <c r="BV39" s="53">
        <v>86030</v>
      </c>
      <c r="BW39" s="53">
        <v>0</v>
      </c>
      <c r="BX39" s="53">
        <v>53617.07</v>
      </c>
      <c r="BY39" s="54">
        <v>39058254</v>
      </c>
    </row>
    <row r="40" spans="1:77" x14ac:dyDescent="0.2">
      <c r="A40" s="51" t="s">
        <v>255</v>
      </c>
      <c r="B40" s="52" t="s">
        <v>276</v>
      </c>
      <c r="C40" s="51" t="s">
        <v>277</v>
      </c>
      <c r="D40" s="53">
        <v>3819880.36</v>
      </c>
      <c r="E40" s="53">
        <v>0</v>
      </c>
      <c r="F40" s="53">
        <v>1765174.84</v>
      </c>
      <c r="G40" s="53">
        <v>0</v>
      </c>
      <c r="H40" s="53">
        <v>31261</v>
      </c>
      <c r="I40" s="53">
        <v>0</v>
      </c>
      <c r="J40" s="53">
        <v>2950825.25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54217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19179255.879999999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1421083</v>
      </c>
      <c r="AR40" s="53">
        <v>0</v>
      </c>
      <c r="AS40" s="53">
        <v>0</v>
      </c>
      <c r="AT40" s="53">
        <v>17421</v>
      </c>
      <c r="AU40" s="53">
        <v>1250</v>
      </c>
      <c r="AV40" s="53">
        <v>0</v>
      </c>
      <c r="AW40" s="53">
        <v>55247</v>
      </c>
      <c r="AX40" s="53">
        <v>36658809.439999998</v>
      </c>
      <c r="AY40" s="53">
        <v>0</v>
      </c>
      <c r="AZ40" s="53">
        <v>0</v>
      </c>
      <c r="BA40" s="53">
        <v>32998</v>
      </c>
      <c r="BB40" s="53">
        <v>511362.4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87050</v>
      </c>
      <c r="BJ40" s="53">
        <v>4471986</v>
      </c>
      <c r="BK40" s="53">
        <v>0</v>
      </c>
      <c r="BL40" s="53">
        <v>0</v>
      </c>
      <c r="BM40" s="53">
        <v>0</v>
      </c>
      <c r="BN40" s="53">
        <v>5829</v>
      </c>
      <c r="BO40" s="53">
        <v>10130</v>
      </c>
      <c r="BP40" s="53">
        <v>3930021.12</v>
      </c>
      <c r="BQ40" s="53">
        <v>0</v>
      </c>
      <c r="BR40" s="53">
        <v>101749</v>
      </c>
      <c r="BS40" s="53">
        <v>21211.5</v>
      </c>
      <c r="BT40" s="53">
        <v>0</v>
      </c>
      <c r="BU40" s="53">
        <v>0</v>
      </c>
      <c r="BV40" s="53">
        <v>0</v>
      </c>
      <c r="BW40" s="53">
        <v>57466</v>
      </c>
      <c r="BX40" s="53">
        <v>0</v>
      </c>
      <c r="BY40" s="54">
        <v>13928638.33</v>
      </c>
    </row>
    <row r="41" spans="1:77" x14ac:dyDescent="0.2">
      <c r="A41" s="51" t="s">
        <v>255</v>
      </c>
      <c r="B41" s="52" t="s">
        <v>278</v>
      </c>
      <c r="C41" s="51" t="s">
        <v>279</v>
      </c>
      <c r="D41" s="53">
        <v>3537365</v>
      </c>
      <c r="E41" s="53">
        <v>304696</v>
      </c>
      <c r="F41" s="53">
        <v>1974424</v>
      </c>
      <c r="G41" s="53">
        <v>170351</v>
      </c>
      <c r="H41" s="53">
        <v>49760</v>
      </c>
      <c r="I41" s="53">
        <v>0</v>
      </c>
      <c r="J41" s="53">
        <v>5610380.5</v>
      </c>
      <c r="K41" s="53">
        <v>300874.5</v>
      </c>
      <c r="L41" s="53">
        <v>244481</v>
      </c>
      <c r="M41" s="53">
        <v>871904</v>
      </c>
      <c r="N41" s="53">
        <v>56783</v>
      </c>
      <c r="O41" s="53">
        <v>108403</v>
      </c>
      <c r="P41" s="53">
        <v>700351</v>
      </c>
      <c r="Q41" s="53">
        <v>599594</v>
      </c>
      <c r="R41" s="53">
        <v>0</v>
      </c>
      <c r="S41" s="53">
        <v>182983.89</v>
      </c>
      <c r="T41" s="53">
        <v>495638</v>
      </c>
      <c r="U41" s="53">
        <v>28866</v>
      </c>
      <c r="V41" s="53">
        <v>2537831.75</v>
      </c>
      <c r="W41" s="53">
        <v>548687</v>
      </c>
      <c r="X41" s="53">
        <v>313527</v>
      </c>
      <c r="Y41" s="53">
        <v>1218670</v>
      </c>
      <c r="Z41" s="53">
        <v>173007.5</v>
      </c>
      <c r="AA41" s="53">
        <v>294289.5</v>
      </c>
      <c r="AB41" s="53">
        <v>1304360.5</v>
      </c>
      <c r="AC41" s="53">
        <v>4535</v>
      </c>
      <c r="AD41" s="53">
        <v>117987</v>
      </c>
      <c r="AE41" s="53">
        <v>1024574.87</v>
      </c>
      <c r="AF41" s="53">
        <v>108982.69</v>
      </c>
      <c r="AG41" s="53">
        <v>18704</v>
      </c>
      <c r="AH41" s="53">
        <v>209734</v>
      </c>
      <c r="AI41" s="53">
        <v>99554</v>
      </c>
      <c r="AJ41" s="53">
        <v>236462</v>
      </c>
      <c r="AK41" s="53">
        <v>101202.18</v>
      </c>
      <c r="AL41" s="53">
        <v>47829</v>
      </c>
      <c r="AM41" s="53">
        <v>148014.13</v>
      </c>
      <c r="AN41" s="53">
        <v>256082</v>
      </c>
      <c r="AO41" s="53">
        <v>213370</v>
      </c>
      <c r="AP41" s="53">
        <v>146988.93</v>
      </c>
      <c r="AQ41" s="53">
        <v>2525111.06</v>
      </c>
      <c r="AR41" s="53">
        <v>229138</v>
      </c>
      <c r="AS41" s="53">
        <v>169297</v>
      </c>
      <c r="AT41" s="53">
        <v>211104</v>
      </c>
      <c r="AU41" s="53">
        <v>164566</v>
      </c>
      <c r="AV41" s="53">
        <v>6123</v>
      </c>
      <c r="AW41" s="53">
        <v>123733</v>
      </c>
      <c r="AX41" s="53">
        <v>1403387</v>
      </c>
      <c r="AY41" s="53">
        <v>232807</v>
      </c>
      <c r="AZ41" s="53">
        <v>130479</v>
      </c>
      <c r="BA41" s="53">
        <v>74719</v>
      </c>
      <c r="BB41" s="53">
        <v>253338</v>
      </c>
      <c r="BC41" s="53">
        <v>45529</v>
      </c>
      <c r="BD41" s="53">
        <v>326585</v>
      </c>
      <c r="BE41" s="53">
        <v>850670</v>
      </c>
      <c r="BF41" s="53">
        <v>211488.86</v>
      </c>
      <c r="BG41" s="53">
        <v>6712</v>
      </c>
      <c r="BH41" s="53">
        <v>0</v>
      </c>
      <c r="BI41" s="53">
        <v>38021.06</v>
      </c>
      <c r="BJ41" s="53">
        <v>174571.37</v>
      </c>
      <c r="BK41" s="53">
        <v>13123</v>
      </c>
      <c r="BL41" s="53">
        <v>8783</v>
      </c>
      <c r="BM41" s="53">
        <v>8641</v>
      </c>
      <c r="BN41" s="53">
        <v>21387</v>
      </c>
      <c r="BO41" s="53">
        <v>7640</v>
      </c>
      <c r="BP41" s="53">
        <v>3186382</v>
      </c>
      <c r="BQ41" s="53">
        <v>166944</v>
      </c>
      <c r="BR41" s="53">
        <v>78905</v>
      </c>
      <c r="BS41" s="53">
        <v>193250.96</v>
      </c>
      <c r="BT41" s="53">
        <v>748427</v>
      </c>
      <c r="BU41" s="53">
        <v>705399</v>
      </c>
      <c r="BV41" s="53">
        <v>165297</v>
      </c>
      <c r="BW41" s="53">
        <v>0</v>
      </c>
      <c r="BX41" s="53">
        <v>0</v>
      </c>
      <c r="BY41" s="54">
        <v>267899495.55000001</v>
      </c>
    </row>
    <row r="42" spans="1:77" x14ac:dyDescent="0.2">
      <c r="A42" s="51" t="s">
        <v>255</v>
      </c>
      <c r="B42" s="52" t="s">
        <v>280</v>
      </c>
      <c r="C42" s="51" t="s">
        <v>281</v>
      </c>
      <c r="D42" s="53">
        <v>1451758</v>
      </c>
      <c r="E42" s="53">
        <v>0</v>
      </c>
      <c r="F42" s="53">
        <v>53400</v>
      </c>
      <c r="G42" s="53">
        <v>0</v>
      </c>
      <c r="H42" s="53">
        <v>0</v>
      </c>
      <c r="I42" s="53">
        <v>0</v>
      </c>
      <c r="J42" s="53">
        <v>1450090.5</v>
      </c>
      <c r="K42" s="53">
        <v>130793.5</v>
      </c>
      <c r="L42" s="53">
        <v>0</v>
      </c>
      <c r="M42" s="53">
        <v>182758.8</v>
      </c>
      <c r="N42" s="53">
        <v>0</v>
      </c>
      <c r="O42" s="53">
        <v>0</v>
      </c>
      <c r="P42" s="53">
        <v>356134.40000000002</v>
      </c>
      <c r="Q42" s="53">
        <v>15152</v>
      </c>
      <c r="R42" s="53">
        <v>0</v>
      </c>
      <c r="S42" s="53">
        <v>0</v>
      </c>
      <c r="T42" s="53">
        <v>0</v>
      </c>
      <c r="U42" s="53">
        <v>0</v>
      </c>
      <c r="V42" s="53">
        <v>-753079.41</v>
      </c>
      <c r="W42" s="53">
        <v>346090</v>
      </c>
      <c r="X42" s="53">
        <v>0</v>
      </c>
      <c r="Y42" s="53">
        <v>230332</v>
      </c>
      <c r="Z42" s="53">
        <v>51215</v>
      </c>
      <c r="AA42" s="53">
        <v>0</v>
      </c>
      <c r="AB42" s="53">
        <v>0</v>
      </c>
      <c r="AC42" s="53">
        <v>0</v>
      </c>
      <c r="AD42" s="53">
        <v>0</v>
      </c>
      <c r="AE42" s="53">
        <v>4531473.9800000004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2701407.18</v>
      </c>
      <c r="AR42" s="53">
        <v>0</v>
      </c>
      <c r="AS42" s="53">
        <v>6507</v>
      </c>
      <c r="AT42" s="53">
        <v>22948.2</v>
      </c>
      <c r="AU42" s="53">
        <v>7696</v>
      </c>
      <c r="AV42" s="53">
        <v>2133.6</v>
      </c>
      <c r="AW42" s="53">
        <v>0</v>
      </c>
      <c r="AX42" s="53">
        <v>609966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4648</v>
      </c>
      <c r="BE42" s="53">
        <v>34257</v>
      </c>
      <c r="BF42" s="53">
        <v>0</v>
      </c>
      <c r="BG42" s="53">
        <v>0</v>
      </c>
      <c r="BH42" s="53">
        <v>0</v>
      </c>
      <c r="BI42" s="53">
        <v>211046.91</v>
      </c>
      <c r="BJ42" s="53">
        <v>4755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1941718</v>
      </c>
      <c r="BQ42" s="53">
        <v>36414</v>
      </c>
      <c r="BR42" s="53">
        <v>0</v>
      </c>
      <c r="BS42" s="53">
        <v>0</v>
      </c>
      <c r="BT42" s="53">
        <v>0</v>
      </c>
      <c r="BU42" s="53">
        <v>94633</v>
      </c>
      <c r="BV42" s="53">
        <v>0</v>
      </c>
      <c r="BW42" s="53">
        <v>0</v>
      </c>
      <c r="BX42" s="53">
        <v>0</v>
      </c>
      <c r="BY42" s="54">
        <v>76102007.569999993</v>
      </c>
    </row>
    <row r="43" spans="1:77" x14ac:dyDescent="0.2">
      <c r="A43" s="51" t="s">
        <v>255</v>
      </c>
      <c r="B43" s="52" t="s">
        <v>282</v>
      </c>
      <c r="C43" s="51" t="s">
        <v>283</v>
      </c>
      <c r="D43" s="53">
        <v>0</v>
      </c>
      <c r="E43" s="53">
        <v>0</v>
      </c>
      <c r="F43" s="53">
        <v>1695687.47</v>
      </c>
      <c r="G43" s="53">
        <v>0</v>
      </c>
      <c r="H43" s="53">
        <v>0</v>
      </c>
      <c r="I43" s="53">
        <v>0</v>
      </c>
      <c r="J43" s="53">
        <v>9566341.9399999995</v>
      </c>
      <c r="K43" s="53">
        <v>363334</v>
      </c>
      <c r="L43" s="53">
        <v>6712</v>
      </c>
      <c r="M43" s="53">
        <v>1060823.2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96179</v>
      </c>
      <c r="U43" s="53">
        <v>12230.19</v>
      </c>
      <c r="V43" s="53">
        <v>4812530.0199999996</v>
      </c>
      <c r="W43" s="53">
        <v>659320.39</v>
      </c>
      <c r="X43" s="53">
        <v>224645.79</v>
      </c>
      <c r="Y43" s="53">
        <v>1081011</v>
      </c>
      <c r="Z43" s="53">
        <v>155045.26</v>
      </c>
      <c r="AA43" s="53">
        <v>132270.5</v>
      </c>
      <c r="AB43" s="53">
        <v>0</v>
      </c>
      <c r="AC43" s="53">
        <v>3788</v>
      </c>
      <c r="AD43" s="53">
        <v>0</v>
      </c>
      <c r="AE43" s="53">
        <v>4815447.2</v>
      </c>
      <c r="AF43" s="53">
        <v>2088</v>
      </c>
      <c r="AG43" s="53">
        <v>4259</v>
      </c>
      <c r="AH43" s="53">
        <v>0</v>
      </c>
      <c r="AI43" s="53">
        <v>0</v>
      </c>
      <c r="AJ43" s="53">
        <v>0</v>
      </c>
      <c r="AK43" s="53">
        <v>0</v>
      </c>
      <c r="AL43" s="53">
        <v>2220</v>
      </c>
      <c r="AM43" s="53">
        <v>0</v>
      </c>
      <c r="AN43" s="53">
        <v>0</v>
      </c>
      <c r="AO43" s="53">
        <v>17183.490000000002</v>
      </c>
      <c r="AP43" s="53">
        <v>0</v>
      </c>
      <c r="AQ43" s="53">
        <v>1074335</v>
      </c>
      <c r="AR43" s="53">
        <v>130519.8</v>
      </c>
      <c r="AS43" s="53">
        <v>0</v>
      </c>
      <c r="AT43" s="53">
        <v>43235.44</v>
      </c>
      <c r="AU43" s="53">
        <v>0</v>
      </c>
      <c r="AV43" s="53">
        <v>0</v>
      </c>
      <c r="AW43" s="53">
        <v>0</v>
      </c>
      <c r="AX43" s="53">
        <v>2563266.41</v>
      </c>
      <c r="AY43" s="53">
        <v>6928.92</v>
      </c>
      <c r="AZ43" s="53">
        <v>54132.4</v>
      </c>
      <c r="BA43" s="53">
        <v>0</v>
      </c>
      <c r="BB43" s="53">
        <v>0</v>
      </c>
      <c r="BC43" s="53">
        <v>0</v>
      </c>
      <c r="BD43" s="53">
        <v>283902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243470.98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47032.65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4">
        <v>25079595.530000001</v>
      </c>
    </row>
    <row r="44" spans="1:77" x14ac:dyDescent="0.2">
      <c r="A44" s="51" t="s">
        <v>255</v>
      </c>
      <c r="B44" s="52" t="s">
        <v>284</v>
      </c>
      <c r="C44" s="51" t="s">
        <v>285</v>
      </c>
      <c r="D44" s="53">
        <v>66714934.909999996</v>
      </c>
      <c r="E44" s="53">
        <v>26154228</v>
      </c>
      <c r="F44" s="53">
        <v>27573709</v>
      </c>
      <c r="G44" s="53">
        <v>4126178</v>
      </c>
      <c r="H44" s="53">
        <v>1495344</v>
      </c>
      <c r="I44" s="53">
        <v>182550</v>
      </c>
      <c r="J44" s="53">
        <v>91933877.75</v>
      </c>
      <c r="K44" s="53">
        <v>14714117.5</v>
      </c>
      <c r="L44" s="53">
        <v>951945</v>
      </c>
      <c r="M44" s="53">
        <v>42090586.75</v>
      </c>
      <c r="N44" s="53">
        <v>718726</v>
      </c>
      <c r="O44" s="53">
        <v>3885486</v>
      </c>
      <c r="P44" s="53">
        <v>24164100.620000001</v>
      </c>
      <c r="Q44" s="53">
        <v>8187340.25</v>
      </c>
      <c r="R44" s="53">
        <v>105359</v>
      </c>
      <c r="S44" s="53">
        <v>1107425.71</v>
      </c>
      <c r="T44" s="53">
        <v>1026050.5</v>
      </c>
      <c r="U44" s="53">
        <v>504802</v>
      </c>
      <c r="V44" s="53">
        <v>53303899.990000002</v>
      </c>
      <c r="W44" s="53">
        <v>5442345.75</v>
      </c>
      <c r="X44" s="53">
        <v>1292825.51</v>
      </c>
      <c r="Y44" s="53">
        <v>13533540.5</v>
      </c>
      <c r="Z44" s="53">
        <v>663684.5</v>
      </c>
      <c r="AA44" s="53">
        <v>439551.5</v>
      </c>
      <c r="AB44" s="53">
        <v>2218132.0099999998</v>
      </c>
      <c r="AC44" s="53">
        <v>424783</v>
      </c>
      <c r="AD44" s="53">
        <v>622748</v>
      </c>
      <c r="AE44" s="53">
        <v>64650708.32</v>
      </c>
      <c r="AF44" s="53">
        <v>435345</v>
      </c>
      <c r="AG44" s="53">
        <v>338570</v>
      </c>
      <c r="AH44" s="53">
        <v>450068</v>
      </c>
      <c r="AI44" s="53">
        <v>205397</v>
      </c>
      <c r="AJ44" s="53">
        <v>1357935</v>
      </c>
      <c r="AK44" s="53">
        <v>1276123.2</v>
      </c>
      <c r="AL44" s="53">
        <v>755539</v>
      </c>
      <c r="AM44" s="53">
        <v>2452860</v>
      </c>
      <c r="AN44" s="53">
        <v>515716</v>
      </c>
      <c r="AO44" s="53">
        <v>731062</v>
      </c>
      <c r="AP44" s="53">
        <v>466417.25</v>
      </c>
      <c r="AQ44" s="53">
        <v>43169966.780000001</v>
      </c>
      <c r="AR44" s="53">
        <v>5143</v>
      </c>
      <c r="AS44" s="53">
        <v>190850</v>
      </c>
      <c r="AT44" s="53">
        <v>432947</v>
      </c>
      <c r="AU44" s="53">
        <v>150124</v>
      </c>
      <c r="AV44" s="53">
        <v>6489</v>
      </c>
      <c r="AW44" s="53">
        <v>1470078.71</v>
      </c>
      <c r="AX44" s="53">
        <v>54526789.75</v>
      </c>
      <c r="AY44" s="53">
        <v>832218.5</v>
      </c>
      <c r="AZ44" s="53">
        <v>621768.5</v>
      </c>
      <c r="BA44" s="53">
        <v>2069745.92</v>
      </c>
      <c r="BB44" s="53">
        <v>6655924</v>
      </c>
      <c r="BC44" s="53">
        <v>2177655</v>
      </c>
      <c r="BD44" s="53">
        <v>13809093</v>
      </c>
      <c r="BE44" s="53">
        <v>4482626</v>
      </c>
      <c r="BF44" s="53">
        <v>1912135</v>
      </c>
      <c r="BG44" s="53">
        <v>0</v>
      </c>
      <c r="BH44" s="53">
        <v>42009</v>
      </c>
      <c r="BI44" s="53">
        <v>44244478.689999998</v>
      </c>
      <c r="BJ44" s="53">
        <v>878813.87</v>
      </c>
      <c r="BK44" s="53">
        <v>652870</v>
      </c>
      <c r="BL44" s="53">
        <v>291705</v>
      </c>
      <c r="BM44" s="53">
        <v>8039</v>
      </c>
      <c r="BN44" s="53">
        <v>437495</v>
      </c>
      <c r="BO44" s="53">
        <v>347982.75</v>
      </c>
      <c r="BP44" s="53">
        <v>39243001.5</v>
      </c>
      <c r="BQ44" s="53">
        <v>1151322.5</v>
      </c>
      <c r="BR44" s="53">
        <v>755314.5</v>
      </c>
      <c r="BS44" s="53">
        <v>1696718.02</v>
      </c>
      <c r="BT44" s="53">
        <v>2120174.88</v>
      </c>
      <c r="BU44" s="53">
        <v>13997629.83</v>
      </c>
      <c r="BV44" s="53">
        <v>353525</v>
      </c>
      <c r="BW44" s="53">
        <v>349071</v>
      </c>
      <c r="BX44" s="53">
        <v>33907.480000000003</v>
      </c>
      <c r="BY44" s="54">
        <v>64539352.349999994</v>
      </c>
    </row>
    <row r="45" spans="1:77" x14ac:dyDescent="0.2">
      <c r="A45" s="51" t="s">
        <v>255</v>
      </c>
      <c r="B45" s="52" t="s">
        <v>286</v>
      </c>
      <c r="C45" s="51" t="s">
        <v>287</v>
      </c>
      <c r="D45" s="53">
        <v>16731477</v>
      </c>
      <c r="E45" s="53">
        <v>1538847</v>
      </c>
      <c r="F45" s="53">
        <v>1996408</v>
      </c>
      <c r="G45" s="53">
        <v>164128</v>
      </c>
      <c r="H45" s="53">
        <v>0</v>
      </c>
      <c r="I45" s="53">
        <v>0</v>
      </c>
      <c r="J45" s="53">
        <v>32822045.5</v>
      </c>
      <c r="K45" s="53">
        <v>597768.5</v>
      </c>
      <c r="L45" s="53">
        <v>73589</v>
      </c>
      <c r="M45" s="53">
        <v>9327075</v>
      </c>
      <c r="N45" s="53">
        <v>78102</v>
      </c>
      <c r="O45" s="53">
        <v>513803</v>
      </c>
      <c r="P45" s="53">
        <v>7156074.6600000001</v>
      </c>
      <c r="Q45" s="53">
        <v>4309588.9000000004</v>
      </c>
      <c r="R45" s="53">
        <v>0</v>
      </c>
      <c r="S45" s="53">
        <v>17381.099999999999</v>
      </c>
      <c r="T45" s="53">
        <v>175579.7</v>
      </c>
      <c r="U45" s="53">
        <v>118751</v>
      </c>
      <c r="V45" s="53">
        <v>28744349.75</v>
      </c>
      <c r="W45" s="53">
        <v>2371832.16</v>
      </c>
      <c r="X45" s="53">
        <v>228780.25</v>
      </c>
      <c r="Y45" s="53">
        <v>4506476.71</v>
      </c>
      <c r="Z45" s="53">
        <v>38773.5</v>
      </c>
      <c r="AA45" s="53">
        <v>72959</v>
      </c>
      <c r="AB45" s="53">
        <v>93388.5</v>
      </c>
      <c r="AC45" s="53">
        <v>121779</v>
      </c>
      <c r="AD45" s="53">
        <v>17282</v>
      </c>
      <c r="AE45" s="53">
        <v>30585146.25</v>
      </c>
      <c r="AF45" s="53">
        <v>28184</v>
      </c>
      <c r="AG45" s="53">
        <v>39582</v>
      </c>
      <c r="AH45" s="53">
        <v>24376</v>
      </c>
      <c r="AI45" s="53">
        <v>30937</v>
      </c>
      <c r="AJ45" s="53">
        <v>150822</v>
      </c>
      <c r="AK45" s="53">
        <v>21698</v>
      </c>
      <c r="AL45" s="53">
        <v>18996</v>
      </c>
      <c r="AM45" s="53">
        <v>247387</v>
      </c>
      <c r="AN45" s="53">
        <v>82592</v>
      </c>
      <c r="AO45" s="53">
        <v>129078.75</v>
      </c>
      <c r="AP45" s="53">
        <v>10728</v>
      </c>
      <c r="AQ45" s="53">
        <v>8153592.7000000002</v>
      </c>
      <c r="AR45" s="53">
        <v>89374</v>
      </c>
      <c r="AS45" s="53">
        <v>136873</v>
      </c>
      <c r="AT45" s="53">
        <v>182516</v>
      </c>
      <c r="AU45" s="53">
        <v>135181</v>
      </c>
      <c r="AV45" s="53">
        <v>0</v>
      </c>
      <c r="AW45" s="53">
        <v>107907</v>
      </c>
      <c r="AX45" s="53">
        <v>15983323</v>
      </c>
      <c r="AY45" s="53">
        <v>193536</v>
      </c>
      <c r="AZ45" s="53">
        <v>118486</v>
      </c>
      <c r="BA45" s="53">
        <v>86707</v>
      </c>
      <c r="BB45" s="53">
        <v>167127</v>
      </c>
      <c r="BC45" s="53">
        <v>132207</v>
      </c>
      <c r="BD45" s="53">
        <v>2697898</v>
      </c>
      <c r="BE45" s="53">
        <v>465236</v>
      </c>
      <c r="BF45" s="53">
        <v>157227</v>
      </c>
      <c r="BG45" s="53">
        <v>29906</v>
      </c>
      <c r="BH45" s="53">
        <v>0</v>
      </c>
      <c r="BI45" s="53">
        <v>10439134.755999999</v>
      </c>
      <c r="BJ45" s="53">
        <v>7074706</v>
      </c>
      <c r="BK45" s="53">
        <v>178766</v>
      </c>
      <c r="BL45" s="53">
        <v>25193</v>
      </c>
      <c r="BM45" s="53">
        <v>85891</v>
      </c>
      <c r="BN45" s="53">
        <v>150293</v>
      </c>
      <c r="BO45" s="53">
        <v>31170</v>
      </c>
      <c r="BP45" s="53">
        <v>12634833.5</v>
      </c>
      <c r="BQ45" s="53">
        <v>125717</v>
      </c>
      <c r="BR45" s="53">
        <v>215650</v>
      </c>
      <c r="BS45" s="53">
        <v>278163.05</v>
      </c>
      <c r="BT45" s="53">
        <v>712182.75</v>
      </c>
      <c r="BU45" s="53">
        <v>1566049</v>
      </c>
      <c r="BV45" s="53">
        <v>180732</v>
      </c>
      <c r="BW45" s="53">
        <v>146193</v>
      </c>
      <c r="BX45" s="53">
        <v>56446</v>
      </c>
      <c r="BY45" s="54">
        <v>48419298.450000003</v>
      </c>
    </row>
    <row r="46" spans="1:77" x14ac:dyDescent="0.2">
      <c r="A46" s="51" t="s">
        <v>255</v>
      </c>
      <c r="B46" s="52" t="s">
        <v>288</v>
      </c>
      <c r="C46" s="51" t="s">
        <v>289</v>
      </c>
      <c r="D46" s="53">
        <v>486481</v>
      </c>
      <c r="E46" s="53">
        <v>0</v>
      </c>
      <c r="F46" s="53">
        <v>872177.15</v>
      </c>
      <c r="G46" s="53">
        <v>0</v>
      </c>
      <c r="H46" s="53">
        <v>0</v>
      </c>
      <c r="I46" s="53">
        <v>0</v>
      </c>
      <c r="J46" s="53">
        <v>2199730.5</v>
      </c>
      <c r="K46" s="53">
        <v>15384.5</v>
      </c>
      <c r="L46" s="53">
        <v>0</v>
      </c>
      <c r="M46" s="53">
        <v>64899.83</v>
      </c>
      <c r="N46" s="53">
        <v>4486.08</v>
      </c>
      <c r="O46" s="53">
        <v>0</v>
      </c>
      <c r="P46" s="53">
        <v>0</v>
      </c>
      <c r="Q46" s="53">
        <v>26247.75</v>
      </c>
      <c r="R46" s="53">
        <v>0</v>
      </c>
      <c r="S46" s="53">
        <v>0</v>
      </c>
      <c r="T46" s="53">
        <v>0</v>
      </c>
      <c r="U46" s="53">
        <v>0</v>
      </c>
      <c r="V46" s="53">
        <v>316087.11</v>
      </c>
      <c r="W46" s="53">
        <v>11182</v>
      </c>
      <c r="X46" s="53">
        <v>11554.5</v>
      </c>
      <c r="Y46" s="53">
        <v>27430</v>
      </c>
      <c r="Z46" s="53">
        <v>38281.5</v>
      </c>
      <c r="AA46" s="53">
        <v>93420.78</v>
      </c>
      <c r="AB46" s="53">
        <v>0</v>
      </c>
      <c r="AC46" s="53">
        <v>25087</v>
      </c>
      <c r="AD46" s="53">
        <v>0</v>
      </c>
      <c r="AE46" s="53">
        <v>1055596</v>
      </c>
      <c r="AF46" s="53">
        <v>8655</v>
      </c>
      <c r="AG46" s="53">
        <v>0</v>
      </c>
      <c r="AH46" s="53">
        <v>0</v>
      </c>
      <c r="AI46" s="53">
        <v>4783</v>
      </c>
      <c r="AJ46" s="53">
        <v>57111</v>
      </c>
      <c r="AK46" s="53">
        <v>0</v>
      </c>
      <c r="AL46" s="53">
        <v>0</v>
      </c>
      <c r="AM46" s="53">
        <v>0</v>
      </c>
      <c r="AN46" s="53">
        <v>65403</v>
      </c>
      <c r="AO46" s="53">
        <v>14737</v>
      </c>
      <c r="AP46" s="53">
        <v>0</v>
      </c>
      <c r="AQ46" s="53">
        <v>1124948.94</v>
      </c>
      <c r="AR46" s="53">
        <v>294367.28000000003</v>
      </c>
      <c r="AS46" s="53">
        <v>0</v>
      </c>
      <c r="AT46" s="53">
        <v>161659</v>
      </c>
      <c r="AU46" s="53">
        <v>29243</v>
      </c>
      <c r="AV46" s="53">
        <v>4465</v>
      </c>
      <c r="AW46" s="53">
        <v>140822</v>
      </c>
      <c r="AX46" s="53">
        <v>267658.08</v>
      </c>
      <c r="AY46" s="53">
        <v>7120</v>
      </c>
      <c r="AZ46" s="53">
        <v>2648</v>
      </c>
      <c r="BA46" s="53">
        <v>0</v>
      </c>
      <c r="BB46" s="53">
        <v>82627</v>
      </c>
      <c r="BC46" s="53">
        <v>0</v>
      </c>
      <c r="BD46" s="53">
        <v>9213</v>
      </c>
      <c r="BE46" s="53">
        <v>101815</v>
      </c>
      <c r="BF46" s="53">
        <v>11109</v>
      </c>
      <c r="BG46" s="53">
        <v>0</v>
      </c>
      <c r="BH46" s="53">
        <v>0</v>
      </c>
      <c r="BI46" s="53">
        <v>0</v>
      </c>
      <c r="BJ46" s="53">
        <v>29461.919999999998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510809</v>
      </c>
      <c r="BQ46" s="53">
        <v>30628</v>
      </c>
      <c r="BR46" s="53">
        <v>8557</v>
      </c>
      <c r="BS46" s="53">
        <v>13845.75</v>
      </c>
      <c r="BT46" s="53">
        <v>0</v>
      </c>
      <c r="BU46" s="53">
        <v>252359</v>
      </c>
      <c r="BV46" s="53">
        <v>0</v>
      </c>
      <c r="BW46" s="53">
        <v>0</v>
      </c>
      <c r="BX46" s="53">
        <v>15686.25</v>
      </c>
      <c r="BY46" s="54">
        <v>12531908.07</v>
      </c>
    </row>
    <row r="47" spans="1:77" x14ac:dyDescent="0.2">
      <c r="A47" s="94" t="s">
        <v>290</v>
      </c>
      <c r="B47" s="95"/>
      <c r="C47" s="96"/>
      <c r="D47" s="57">
        <f>SUM(D30:D46)</f>
        <v>521889390.14999998</v>
      </c>
      <c r="E47" s="57">
        <f t="shared" ref="E47:BP47" si="2">SUM(E30:E46)</f>
        <v>103173527.25</v>
      </c>
      <c r="F47" s="57">
        <f t="shared" si="2"/>
        <v>199855472.22</v>
      </c>
      <c r="G47" s="57">
        <f t="shared" si="2"/>
        <v>26536842.860000003</v>
      </c>
      <c r="H47" s="57">
        <f t="shared" si="2"/>
        <v>16631764.360000001</v>
      </c>
      <c r="I47" s="57">
        <f t="shared" si="2"/>
        <v>3612449.6999999993</v>
      </c>
      <c r="J47" s="57">
        <f t="shared" si="2"/>
        <v>971061545.82999992</v>
      </c>
      <c r="K47" s="57">
        <f t="shared" si="2"/>
        <v>73641352.5</v>
      </c>
      <c r="L47" s="57">
        <f t="shared" si="2"/>
        <v>6766422</v>
      </c>
      <c r="M47" s="57">
        <f t="shared" si="2"/>
        <v>197119923.74000004</v>
      </c>
      <c r="N47" s="57">
        <f t="shared" si="2"/>
        <v>6882247.0800000001</v>
      </c>
      <c r="O47" s="57">
        <f t="shared" si="2"/>
        <v>27695795</v>
      </c>
      <c r="P47" s="57">
        <f t="shared" si="2"/>
        <v>133120649.25000001</v>
      </c>
      <c r="Q47" s="57">
        <f t="shared" si="2"/>
        <v>98618119.819999993</v>
      </c>
      <c r="R47" s="57">
        <f t="shared" si="2"/>
        <v>1168706.21</v>
      </c>
      <c r="S47" s="57">
        <f t="shared" si="2"/>
        <v>14692414.430000002</v>
      </c>
      <c r="T47" s="57">
        <f t="shared" si="2"/>
        <v>13880995.649999999</v>
      </c>
      <c r="U47" s="57">
        <f t="shared" si="2"/>
        <v>6690813.46</v>
      </c>
      <c r="V47" s="57">
        <f t="shared" si="2"/>
        <v>573083857.53999996</v>
      </c>
      <c r="W47" s="57">
        <f t="shared" si="2"/>
        <v>60961388.820000008</v>
      </c>
      <c r="X47" s="57">
        <f t="shared" si="2"/>
        <v>18442200.09</v>
      </c>
      <c r="Y47" s="57">
        <f t="shared" si="2"/>
        <v>103032158.74999999</v>
      </c>
      <c r="Z47" s="57">
        <f t="shared" si="2"/>
        <v>5965373.8999999994</v>
      </c>
      <c r="AA47" s="57">
        <f t="shared" si="2"/>
        <v>15050225.079999998</v>
      </c>
      <c r="AB47" s="57">
        <f t="shared" si="2"/>
        <v>31464362.310000002</v>
      </c>
      <c r="AC47" s="57">
        <f t="shared" si="2"/>
        <v>6692058</v>
      </c>
      <c r="AD47" s="57">
        <f t="shared" si="2"/>
        <v>5924490</v>
      </c>
      <c r="AE47" s="57">
        <f t="shared" si="2"/>
        <v>822831323.67000008</v>
      </c>
      <c r="AF47" s="57">
        <f t="shared" si="2"/>
        <v>7332200.9800000004</v>
      </c>
      <c r="AG47" s="57">
        <f t="shared" si="2"/>
        <v>4686907.67</v>
      </c>
      <c r="AH47" s="57">
        <f t="shared" si="2"/>
        <v>6260727</v>
      </c>
      <c r="AI47" s="57">
        <f t="shared" si="2"/>
        <v>5478833</v>
      </c>
      <c r="AJ47" s="57">
        <f t="shared" si="2"/>
        <v>14403996</v>
      </c>
      <c r="AK47" s="57">
        <f t="shared" si="2"/>
        <v>9105210.3300000001</v>
      </c>
      <c r="AL47" s="57">
        <f t="shared" si="2"/>
        <v>7028828</v>
      </c>
      <c r="AM47" s="57">
        <f t="shared" si="2"/>
        <v>17973797.330000002</v>
      </c>
      <c r="AN47" s="57">
        <f t="shared" si="2"/>
        <v>9681813.5</v>
      </c>
      <c r="AO47" s="57">
        <f t="shared" si="2"/>
        <v>9928677.7400000002</v>
      </c>
      <c r="AP47" s="57">
        <f t="shared" si="2"/>
        <v>6308771.7699999996</v>
      </c>
      <c r="AQ47" s="57">
        <f t="shared" si="2"/>
        <v>219881326.01999998</v>
      </c>
      <c r="AR47" s="57">
        <f t="shared" si="2"/>
        <v>4151003.2899999991</v>
      </c>
      <c r="AS47" s="57">
        <f t="shared" si="2"/>
        <v>4603798.62</v>
      </c>
      <c r="AT47" s="57">
        <f t="shared" si="2"/>
        <v>9762556.0299999993</v>
      </c>
      <c r="AU47" s="57">
        <f t="shared" si="2"/>
        <v>5037445.0100000007</v>
      </c>
      <c r="AV47" s="57">
        <f t="shared" si="2"/>
        <v>469724.01999999996</v>
      </c>
      <c r="AW47" s="57">
        <f t="shared" si="2"/>
        <v>4580191.93</v>
      </c>
      <c r="AX47" s="57">
        <f t="shared" si="2"/>
        <v>572268171.9000001</v>
      </c>
      <c r="AY47" s="57">
        <f t="shared" si="2"/>
        <v>12470079.43</v>
      </c>
      <c r="AZ47" s="57">
        <f t="shared" si="2"/>
        <v>13180148.65</v>
      </c>
      <c r="BA47" s="57">
        <f t="shared" si="2"/>
        <v>22750934.57</v>
      </c>
      <c r="BB47" s="57">
        <f t="shared" si="2"/>
        <v>42751735.890000001</v>
      </c>
      <c r="BC47" s="57">
        <f t="shared" si="2"/>
        <v>15744502.5</v>
      </c>
      <c r="BD47" s="57">
        <f t="shared" si="2"/>
        <v>73871181.969999999</v>
      </c>
      <c r="BE47" s="57">
        <f t="shared" si="2"/>
        <v>54030859.890000001</v>
      </c>
      <c r="BF47" s="57">
        <f t="shared" si="2"/>
        <v>20301668.670000002</v>
      </c>
      <c r="BG47" s="57">
        <f t="shared" si="2"/>
        <v>3162642.3</v>
      </c>
      <c r="BH47" s="57">
        <f t="shared" si="2"/>
        <v>2356973.2000000002</v>
      </c>
      <c r="BI47" s="57">
        <f t="shared" si="2"/>
        <v>456268896.89600003</v>
      </c>
      <c r="BJ47" s="57">
        <f t="shared" si="2"/>
        <v>127672493.77000001</v>
      </c>
      <c r="BK47" s="57">
        <f t="shared" si="2"/>
        <v>10853886</v>
      </c>
      <c r="BL47" s="57">
        <f t="shared" si="2"/>
        <v>5320328</v>
      </c>
      <c r="BM47" s="57">
        <f t="shared" si="2"/>
        <v>3606084</v>
      </c>
      <c r="BN47" s="57">
        <f t="shared" si="2"/>
        <v>10665339</v>
      </c>
      <c r="BO47" s="57">
        <f t="shared" si="2"/>
        <v>5034034.17</v>
      </c>
      <c r="BP47" s="57">
        <f t="shared" si="2"/>
        <v>440375698.47999996</v>
      </c>
      <c r="BQ47" s="57">
        <f t="shared" ref="BQ47:BX47" si="3">SUM(BQ30:BQ46)</f>
        <v>11764565.42</v>
      </c>
      <c r="BR47" s="57">
        <f t="shared" si="3"/>
        <v>9574920.25</v>
      </c>
      <c r="BS47" s="57">
        <f t="shared" si="3"/>
        <v>18127456.720000003</v>
      </c>
      <c r="BT47" s="57">
        <f t="shared" si="3"/>
        <v>29346615.73</v>
      </c>
      <c r="BU47" s="57">
        <f t="shared" si="3"/>
        <v>82987994.970000014</v>
      </c>
      <c r="BV47" s="57">
        <f t="shared" si="3"/>
        <v>11151045.950000001</v>
      </c>
      <c r="BW47" s="57">
        <f t="shared" si="3"/>
        <v>7152515.7300000004</v>
      </c>
      <c r="BX47" s="57">
        <f t="shared" si="3"/>
        <v>3984061.52</v>
      </c>
      <c r="BY47" s="58">
        <f>SUM(BY30:BY46)</f>
        <v>4379941155.9802999</v>
      </c>
    </row>
    <row r="48" spans="1:77" x14ac:dyDescent="0.2">
      <c r="A48" s="51" t="s">
        <v>291</v>
      </c>
      <c r="B48" s="52" t="s">
        <v>292</v>
      </c>
      <c r="C48" s="51" t="s">
        <v>293</v>
      </c>
      <c r="D48" s="53">
        <v>158623029.87</v>
      </c>
      <c r="E48" s="53">
        <v>50209041.25</v>
      </c>
      <c r="F48" s="53">
        <v>54148322.850000001</v>
      </c>
      <c r="G48" s="53">
        <v>30357537.25</v>
      </c>
      <c r="H48" s="53">
        <v>23993841.050000001</v>
      </c>
      <c r="I48" s="53">
        <v>6976345.1200000001</v>
      </c>
      <c r="J48" s="53">
        <v>304213198.43000001</v>
      </c>
      <c r="K48" s="53">
        <v>35860267</v>
      </c>
      <c r="L48" s="53">
        <v>16732970</v>
      </c>
      <c r="M48" s="53">
        <v>86546127.739999995</v>
      </c>
      <c r="N48" s="53">
        <v>12130110.67</v>
      </c>
      <c r="O48" s="53">
        <v>33248968.390000001</v>
      </c>
      <c r="P48" s="53">
        <v>66709579.350000001</v>
      </c>
      <c r="Q48" s="53">
        <v>53329437.600000001</v>
      </c>
      <c r="R48" s="53">
        <v>8794125.6099999994</v>
      </c>
      <c r="S48" s="53">
        <v>30689437.09</v>
      </c>
      <c r="T48" s="53">
        <v>23293680.649999999</v>
      </c>
      <c r="U48" s="53">
        <v>7563160</v>
      </c>
      <c r="V48" s="53">
        <v>203575042.68000001</v>
      </c>
      <c r="W48" s="53">
        <v>65055635.030000001</v>
      </c>
      <c r="X48" s="53">
        <v>31185370</v>
      </c>
      <c r="Y48" s="53">
        <v>55651540.32</v>
      </c>
      <c r="Z48" s="53">
        <v>17317290</v>
      </c>
      <c r="AA48" s="53">
        <v>31296379.359999999</v>
      </c>
      <c r="AB48" s="53">
        <v>21904486.329999998</v>
      </c>
      <c r="AC48" s="53">
        <v>10683034.66</v>
      </c>
      <c r="AD48" s="53">
        <v>8894777.4199999999</v>
      </c>
      <c r="AE48" s="53">
        <v>254994367.87</v>
      </c>
      <c r="AF48" s="53">
        <v>19894740</v>
      </c>
      <c r="AG48" s="53">
        <v>14174326.279999999</v>
      </c>
      <c r="AH48" s="53">
        <v>12731343.869999999</v>
      </c>
      <c r="AI48" s="53">
        <v>13410563.550000001</v>
      </c>
      <c r="AJ48" s="53">
        <v>21079018.079999998</v>
      </c>
      <c r="AK48" s="53">
        <v>16556460.640000001</v>
      </c>
      <c r="AL48" s="53">
        <v>17979116.879999999</v>
      </c>
      <c r="AM48" s="53">
        <v>24473130</v>
      </c>
      <c r="AN48" s="53">
        <v>11514418.710000001</v>
      </c>
      <c r="AO48" s="53">
        <v>14903636.130000001</v>
      </c>
      <c r="AP48" s="53">
        <v>14205535.48</v>
      </c>
      <c r="AQ48" s="53">
        <v>115824767.73999999</v>
      </c>
      <c r="AR48" s="53">
        <v>9851659.0399999991</v>
      </c>
      <c r="AS48" s="53">
        <v>18521350</v>
      </c>
      <c r="AT48" s="53">
        <v>16191820</v>
      </c>
      <c r="AU48" s="53">
        <v>18423493.23</v>
      </c>
      <c r="AV48" s="53">
        <v>5546780</v>
      </c>
      <c r="AW48" s="53">
        <v>9152335</v>
      </c>
      <c r="AX48" s="53">
        <v>211844877.05000001</v>
      </c>
      <c r="AY48" s="53">
        <v>16463788.130000001</v>
      </c>
      <c r="AZ48" s="53">
        <v>23259920.149999999</v>
      </c>
      <c r="BA48" s="53">
        <v>36265700</v>
      </c>
      <c r="BB48" s="53">
        <v>33013720</v>
      </c>
      <c r="BC48" s="53">
        <v>24531289.399999999</v>
      </c>
      <c r="BD48" s="53">
        <v>38832098.479999997</v>
      </c>
      <c r="BE48" s="53">
        <v>36827150.509999998</v>
      </c>
      <c r="BF48" s="53">
        <v>20887090</v>
      </c>
      <c r="BG48" s="53">
        <v>10211718.800000001</v>
      </c>
      <c r="BH48" s="53">
        <v>4434151.07</v>
      </c>
      <c r="BI48" s="53">
        <v>169857691.97</v>
      </c>
      <c r="BJ48" s="53">
        <v>65575843.850000001</v>
      </c>
      <c r="BK48" s="53">
        <v>19942256.32</v>
      </c>
      <c r="BL48" s="53">
        <v>10629360.32</v>
      </c>
      <c r="BM48" s="53">
        <v>24594558.710000001</v>
      </c>
      <c r="BN48" s="53">
        <v>30067240</v>
      </c>
      <c r="BO48" s="53">
        <v>16142505.48</v>
      </c>
      <c r="BP48" s="53">
        <v>97350893.540000007</v>
      </c>
      <c r="BQ48" s="53">
        <v>14669950</v>
      </c>
      <c r="BR48" s="53">
        <v>14431845.17</v>
      </c>
      <c r="BS48" s="53">
        <v>26671943.550000001</v>
      </c>
      <c r="BT48" s="53">
        <v>25848714.199999999</v>
      </c>
      <c r="BU48" s="53">
        <v>44578796.689999998</v>
      </c>
      <c r="BV48" s="53">
        <v>15646459.039999999</v>
      </c>
      <c r="BW48" s="53">
        <v>6402154.75</v>
      </c>
      <c r="BX48" s="53">
        <v>6235377.6399999997</v>
      </c>
      <c r="BY48" s="54">
        <v>2179784348.2399993</v>
      </c>
    </row>
    <row r="49" spans="1:77" x14ac:dyDescent="0.2">
      <c r="A49" s="51" t="s">
        <v>291</v>
      </c>
      <c r="B49" s="52" t="s">
        <v>294</v>
      </c>
      <c r="C49" s="51" t="s">
        <v>295</v>
      </c>
      <c r="D49" s="53">
        <v>16642480</v>
      </c>
      <c r="E49" s="53">
        <v>792680</v>
      </c>
      <c r="F49" s="53">
        <v>1558216.45</v>
      </c>
      <c r="G49" s="53">
        <v>737660</v>
      </c>
      <c r="H49" s="53">
        <v>1262305.3999999999</v>
      </c>
      <c r="I49" s="53">
        <v>433403.33</v>
      </c>
      <c r="J49" s="53">
        <v>22267611.550000001</v>
      </c>
      <c r="K49" s="53">
        <v>6973180</v>
      </c>
      <c r="L49" s="53">
        <v>624490</v>
      </c>
      <c r="M49" s="53">
        <v>2691160</v>
      </c>
      <c r="N49" s="53">
        <v>2201130</v>
      </c>
      <c r="O49" s="53">
        <v>2759180</v>
      </c>
      <c r="P49" s="53">
        <v>2671215.33</v>
      </c>
      <c r="Q49" s="53">
        <v>5459709.6799999997</v>
      </c>
      <c r="R49" s="53">
        <v>585760</v>
      </c>
      <c r="S49" s="53">
        <v>3503780</v>
      </c>
      <c r="T49" s="53">
        <v>1135560</v>
      </c>
      <c r="U49" s="53">
        <v>0</v>
      </c>
      <c r="V49" s="53">
        <v>13369970</v>
      </c>
      <c r="W49" s="53">
        <v>3190298.16</v>
      </c>
      <c r="X49" s="53">
        <v>1853600</v>
      </c>
      <c r="Y49" s="53">
        <v>3445499.36</v>
      </c>
      <c r="Z49" s="53">
        <v>1049860</v>
      </c>
      <c r="AA49" s="53">
        <v>1696400</v>
      </c>
      <c r="AB49" s="53">
        <v>702640</v>
      </c>
      <c r="AC49" s="53">
        <v>202796.61</v>
      </c>
      <c r="AD49" s="53">
        <v>0</v>
      </c>
      <c r="AE49" s="53">
        <v>21642877.359999999</v>
      </c>
      <c r="AF49" s="53">
        <v>0</v>
      </c>
      <c r="AG49" s="53">
        <v>0</v>
      </c>
      <c r="AH49" s="53">
        <v>541360</v>
      </c>
      <c r="AI49" s="53">
        <v>713870</v>
      </c>
      <c r="AJ49" s="53">
        <v>3102621.27</v>
      </c>
      <c r="AK49" s="53">
        <v>1468570</v>
      </c>
      <c r="AL49" s="53">
        <v>1955200</v>
      </c>
      <c r="AM49" s="53">
        <v>1406000</v>
      </c>
      <c r="AN49" s="53">
        <v>532400</v>
      </c>
      <c r="AO49" s="53">
        <v>732880</v>
      </c>
      <c r="AP49" s="53">
        <v>1454080</v>
      </c>
      <c r="AQ49" s="53">
        <v>12251400</v>
      </c>
      <c r="AR49" s="53">
        <v>11506223.220000001</v>
      </c>
      <c r="AS49" s="53">
        <v>804400</v>
      </c>
      <c r="AT49" s="53">
        <v>765235.1</v>
      </c>
      <c r="AU49" s="53">
        <v>536507.42000000004</v>
      </c>
      <c r="AV49" s="53">
        <v>596480</v>
      </c>
      <c r="AW49" s="53">
        <v>701750</v>
      </c>
      <c r="AX49" s="53">
        <v>0</v>
      </c>
      <c r="AY49" s="53">
        <v>0</v>
      </c>
      <c r="AZ49" s="53">
        <v>503732.38</v>
      </c>
      <c r="BA49" s="53">
        <v>0</v>
      </c>
      <c r="BB49" s="53">
        <v>1609480</v>
      </c>
      <c r="BC49" s="53">
        <v>0</v>
      </c>
      <c r="BD49" s="53">
        <v>2007000</v>
      </c>
      <c r="BE49" s="53">
        <v>0</v>
      </c>
      <c r="BF49" s="53">
        <v>876050</v>
      </c>
      <c r="BG49" s="53">
        <v>681258.2</v>
      </c>
      <c r="BH49" s="53">
        <v>0</v>
      </c>
      <c r="BI49" s="53">
        <v>19948088.190000001</v>
      </c>
      <c r="BJ49" s="53">
        <v>3851370</v>
      </c>
      <c r="BK49" s="53">
        <v>718207.1</v>
      </c>
      <c r="BL49" s="53">
        <v>1481530</v>
      </c>
      <c r="BM49" s="53">
        <v>0</v>
      </c>
      <c r="BN49" s="53">
        <v>439560</v>
      </c>
      <c r="BO49" s="53">
        <v>0</v>
      </c>
      <c r="BP49" s="53">
        <v>4801510</v>
      </c>
      <c r="BQ49" s="53">
        <v>1672230</v>
      </c>
      <c r="BR49" s="53">
        <v>981280</v>
      </c>
      <c r="BS49" s="53">
        <v>635353.55000000005</v>
      </c>
      <c r="BT49" s="53">
        <v>1847600</v>
      </c>
      <c r="BU49" s="53">
        <v>2662851.4900000002</v>
      </c>
      <c r="BV49" s="53">
        <v>854840</v>
      </c>
      <c r="BW49" s="53">
        <v>218799.03</v>
      </c>
      <c r="BX49" s="53">
        <v>0</v>
      </c>
      <c r="BY49" s="54">
        <v>151674327.83000001</v>
      </c>
    </row>
    <row r="50" spans="1:77" x14ac:dyDescent="0.2">
      <c r="A50" s="51" t="s">
        <v>291</v>
      </c>
      <c r="B50" s="52" t="s">
        <v>296</v>
      </c>
      <c r="C50" s="51" t="s">
        <v>297</v>
      </c>
      <c r="D50" s="53">
        <v>80000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80000</v>
      </c>
      <c r="K50" s="53">
        <v>0</v>
      </c>
      <c r="L50" s="53">
        <v>0</v>
      </c>
      <c r="M50" s="53">
        <v>80000</v>
      </c>
      <c r="N50" s="53">
        <v>0</v>
      </c>
      <c r="O50" s="53">
        <v>28000</v>
      </c>
      <c r="P50" s="53">
        <v>685987.1</v>
      </c>
      <c r="Q50" s="53">
        <v>0</v>
      </c>
      <c r="R50" s="53">
        <v>0</v>
      </c>
      <c r="S50" s="53">
        <v>0</v>
      </c>
      <c r="T50" s="53">
        <v>0</v>
      </c>
      <c r="U50" s="53">
        <v>133600</v>
      </c>
      <c r="V50" s="53">
        <v>276800</v>
      </c>
      <c r="W50" s="53">
        <v>0</v>
      </c>
      <c r="X50" s="53">
        <v>0</v>
      </c>
      <c r="Y50" s="53">
        <v>80000</v>
      </c>
      <c r="Z50" s="53">
        <v>67200</v>
      </c>
      <c r="AA50" s="53">
        <v>0</v>
      </c>
      <c r="AB50" s="53">
        <v>0</v>
      </c>
      <c r="AC50" s="53">
        <v>0</v>
      </c>
      <c r="AD50" s="53">
        <v>0</v>
      </c>
      <c r="AE50" s="53">
        <v>70000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72064.52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103800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70000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3">
        <v>0</v>
      </c>
      <c r="BP50" s="53">
        <v>80000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4">
        <v>2760656.45</v>
      </c>
    </row>
    <row r="51" spans="1:77" x14ac:dyDescent="0.2">
      <c r="A51" s="51" t="s">
        <v>291</v>
      </c>
      <c r="B51" s="52" t="s">
        <v>298</v>
      </c>
      <c r="C51" s="51" t="s">
        <v>299</v>
      </c>
      <c r="D51" s="53">
        <v>10234456.460000001</v>
      </c>
      <c r="E51" s="53">
        <v>2596550</v>
      </c>
      <c r="F51" s="53">
        <v>2270929.5499999998</v>
      </c>
      <c r="G51" s="53">
        <v>1927100</v>
      </c>
      <c r="H51" s="53">
        <v>1144500</v>
      </c>
      <c r="I51" s="53">
        <v>100800</v>
      </c>
      <c r="J51" s="53">
        <v>13636415.279999999</v>
      </c>
      <c r="K51" s="53">
        <v>1923600</v>
      </c>
      <c r="L51" s="53">
        <v>649600</v>
      </c>
      <c r="M51" s="53">
        <v>3330265.06</v>
      </c>
      <c r="N51" s="53">
        <v>715866.67</v>
      </c>
      <c r="O51" s="53">
        <v>1435700</v>
      </c>
      <c r="P51" s="53">
        <v>3306109.68</v>
      </c>
      <c r="Q51" s="53">
        <v>2877459.9</v>
      </c>
      <c r="R51" s="53">
        <v>0</v>
      </c>
      <c r="S51" s="53">
        <v>1886500</v>
      </c>
      <c r="T51" s="53">
        <v>991200</v>
      </c>
      <c r="U51" s="53">
        <v>134100</v>
      </c>
      <c r="V51" s="53">
        <v>12206802.470000001</v>
      </c>
      <c r="W51" s="53">
        <v>1919212.22</v>
      </c>
      <c r="X51" s="53">
        <v>2019500</v>
      </c>
      <c r="Y51" s="53">
        <v>2900508.71</v>
      </c>
      <c r="Z51" s="53">
        <v>528500</v>
      </c>
      <c r="AA51" s="53">
        <v>1730400</v>
      </c>
      <c r="AB51" s="53">
        <v>805700</v>
      </c>
      <c r="AC51" s="53">
        <v>95200</v>
      </c>
      <c r="AD51" s="53">
        <v>112677.42</v>
      </c>
      <c r="AE51" s="53">
        <v>14197423.49</v>
      </c>
      <c r="AF51" s="53">
        <v>1111203.33</v>
      </c>
      <c r="AG51" s="53">
        <v>716800</v>
      </c>
      <c r="AH51" s="53">
        <v>733600</v>
      </c>
      <c r="AI51" s="53">
        <v>697900</v>
      </c>
      <c r="AJ51" s="53">
        <v>1076600</v>
      </c>
      <c r="AK51" s="53">
        <v>0</v>
      </c>
      <c r="AL51" s="53">
        <v>860300</v>
      </c>
      <c r="AM51" s="53">
        <v>1198400</v>
      </c>
      <c r="AN51" s="53">
        <v>425600</v>
      </c>
      <c r="AO51" s="53">
        <v>827516.67</v>
      </c>
      <c r="AP51" s="53">
        <v>800100</v>
      </c>
      <c r="AQ51" s="53">
        <v>8055307.21</v>
      </c>
      <c r="AR51" s="53">
        <v>1127700</v>
      </c>
      <c r="AS51" s="53">
        <v>1087800</v>
      </c>
      <c r="AT51" s="53">
        <v>948266.67</v>
      </c>
      <c r="AU51" s="53">
        <v>1021300</v>
      </c>
      <c r="AV51" s="53">
        <v>219800</v>
      </c>
      <c r="AW51" s="53">
        <v>363300</v>
      </c>
      <c r="AX51" s="53">
        <v>11306522.25</v>
      </c>
      <c r="AY51" s="53">
        <v>537600</v>
      </c>
      <c r="AZ51" s="53">
        <v>1123700</v>
      </c>
      <c r="BA51" s="53">
        <v>1772148.4</v>
      </c>
      <c r="BB51" s="53">
        <v>1893900</v>
      </c>
      <c r="BC51" s="53">
        <v>1042575.28</v>
      </c>
      <c r="BD51" s="53">
        <v>1817900</v>
      </c>
      <c r="BE51" s="53">
        <v>1657077.42</v>
      </c>
      <c r="BF51" s="53">
        <v>1065400</v>
      </c>
      <c r="BG51" s="53">
        <v>526400</v>
      </c>
      <c r="BH51" s="53">
        <v>259825.8</v>
      </c>
      <c r="BI51" s="53">
        <v>10699601.6</v>
      </c>
      <c r="BJ51" s="53">
        <v>0</v>
      </c>
      <c r="BK51" s="53">
        <v>879200</v>
      </c>
      <c r="BL51" s="53">
        <v>704312.9</v>
      </c>
      <c r="BM51" s="53">
        <v>1394983.33</v>
      </c>
      <c r="BN51" s="53">
        <v>1559103.23</v>
      </c>
      <c r="BO51" s="53">
        <v>834400</v>
      </c>
      <c r="BP51" s="53">
        <v>5922996.6600000001</v>
      </c>
      <c r="BQ51" s="53">
        <v>912800</v>
      </c>
      <c r="BR51" s="53">
        <v>754464.52</v>
      </c>
      <c r="BS51" s="53">
        <v>1087800</v>
      </c>
      <c r="BT51" s="53">
        <v>1084300</v>
      </c>
      <c r="BU51" s="53">
        <v>2109305.4900000002</v>
      </c>
      <c r="BV51" s="53">
        <v>836770.97</v>
      </c>
      <c r="BW51" s="53">
        <v>153750</v>
      </c>
      <c r="BX51" s="53">
        <v>115950</v>
      </c>
      <c r="BY51" s="54">
        <v>114332020.61000001</v>
      </c>
    </row>
    <row r="52" spans="1:77" x14ac:dyDescent="0.2">
      <c r="A52" s="51" t="s">
        <v>291</v>
      </c>
      <c r="B52" s="52" t="s">
        <v>300</v>
      </c>
      <c r="C52" s="51" t="s">
        <v>301</v>
      </c>
      <c r="D52" s="53">
        <v>1172396.77</v>
      </c>
      <c r="E52" s="53">
        <v>57996.77</v>
      </c>
      <c r="F52" s="53">
        <v>80100</v>
      </c>
      <c r="G52" s="53">
        <v>0</v>
      </c>
      <c r="H52" s="53">
        <v>118880.65</v>
      </c>
      <c r="I52" s="53">
        <v>79200</v>
      </c>
      <c r="J52" s="53">
        <v>2878541.93</v>
      </c>
      <c r="K52" s="53">
        <v>0</v>
      </c>
      <c r="L52" s="53">
        <v>0</v>
      </c>
      <c r="M52" s="53">
        <v>158400</v>
      </c>
      <c r="N52" s="53">
        <v>78400</v>
      </c>
      <c r="O52" s="53">
        <v>337600</v>
      </c>
      <c r="P52" s="53">
        <v>0</v>
      </c>
      <c r="Q52" s="53">
        <v>396000</v>
      </c>
      <c r="R52" s="53">
        <v>263200</v>
      </c>
      <c r="S52" s="53">
        <v>0</v>
      </c>
      <c r="T52" s="53">
        <v>0</v>
      </c>
      <c r="U52" s="53">
        <v>0</v>
      </c>
      <c r="V52" s="53">
        <v>3139614.84</v>
      </c>
      <c r="W52" s="53">
        <v>237600</v>
      </c>
      <c r="X52" s="53">
        <v>158400</v>
      </c>
      <c r="Y52" s="53">
        <v>198000</v>
      </c>
      <c r="Z52" s="53">
        <v>0</v>
      </c>
      <c r="AA52" s="53">
        <v>79200</v>
      </c>
      <c r="AB52" s="53">
        <v>0</v>
      </c>
      <c r="AC52" s="53">
        <v>0</v>
      </c>
      <c r="AD52" s="53">
        <v>0</v>
      </c>
      <c r="AE52" s="53">
        <v>1267200</v>
      </c>
      <c r="AF52" s="53">
        <v>79200</v>
      </c>
      <c r="AG52" s="53">
        <v>44800</v>
      </c>
      <c r="AH52" s="53">
        <v>0</v>
      </c>
      <c r="AI52" s="53">
        <v>0</v>
      </c>
      <c r="AJ52" s="53">
        <v>0</v>
      </c>
      <c r="AK52" s="53">
        <v>955266.67</v>
      </c>
      <c r="AL52" s="53">
        <v>79200</v>
      </c>
      <c r="AM52" s="53">
        <v>79200</v>
      </c>
      <c r="AN52" s="53">
        <v>0</v>
      </c>
      <c r="AO52" s="53">
        <v>0</v>
      </c>
      <c r="AP52" s="53">
        <v>0</v>
      </c>
      <c r="AQ52" s="53">
        <v>52060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960300</v>
      </c>
      <c r="AY52" s="53">
        <v>89600</v>
      </c>
      <c r="AZ52" s="53">
        <v>59400</v>
      </c>
      <c r="BA52" s="53">
        <v>0</v>
      </c>
      <c r="BB52" s="53">
        <v>462000</v>
      </c>
      <c r="BC52" s="53">
        <v>19800</v>
      </c>
      <c r="BD52" s="53">
        <v>168800</v>
      </c>
      <c r="BE52" s="53">
        <v>59400</v>
      </c>
      <c r="BF52" s="53">
        <v>79200</v>
      </c>
      <c r="BG52" s="53">
        <v>79200</v>
      </c>
      <c r="BH52" s="53">
        <v>0</v>
      </c>
      <c r="BI52" s="53">
        <v>918490</v>
      </c>
      <c r="BJ52" s="53">
        <v>3985500.53</v>
      </c>
      <c r="BK52" s="53">
        <v>0</v>
      </c>
      <c r="BL52" s="53">
        <v>67200</v>
      </c>
      <c r="BM52" s="53">
        <v>89600</v>
      </c>
      <c r="BN52" s="53">
        <v>0</v>
      </c>
      <c r="BO52" s="53">
        <v>134400</v>
      </c>
      <c r="BP52" s="53">
        <v>316800</v>
      </c>
      <c r="BQ52" s="53">
        <v>0</v>
      </c>
      <c r="BR52" s="53">
        <v>0</v>
      </c>
      <c r="BS52" s="53">
        <v>79200</v>
      </c>
      <c r="BT52" s="53">
        <v>0</v>
      </c>
      <c r="BU52" s="53">
        <v>158400</v>
      </c>
      <c r="BV52" s="53">
        <v>0</v>
      </c>
      <c r="BW52" s="53">
        <v>0</v>
      </c>
      <c r="BX52" s="53">
        <v>0</v>
      </c>
      <c r="BY52" s="54">
        <v>16402450.790000001</v>
      </c>
    </row>
    <row r="53" spans="1:77" x14ac:dyDescent="0.2">
      <c r="A53" s="51" t="s">
        <v>291</v>
      </c>
      <c r="B53" s="52" t="s">
        <v>302</v>
      </c>
      <c r="C53" s="51" t="s">
        <v>303</v>
      </c>
      <c r="D53" s="53">
        <v>0</v>
      </c>
      <c r="E53" s="53">
        <v>0</v>
      </c>
      <c r="F53" s="53">
        <v>0</v>
      </c>
      <c r="G53" s="53">
        <v>0</v>
      </c>
      <c r="H53" s="53">
        <v>426880.65</v>
      </c>
      <c r="I53" s="53">
        <v>0</v>
      </c>
      <c r="J53" s="53">
        <v>65222.04</v>
      </c>
      <c r="K53" s="53">
        <v>525364</v>
      </c>
      <c r="L53" s="53">
        <v>0</v>
      </c>
      <c r="M53" s="53">
        <v>14271.66</v>
      </c>
      <c r="N53" s="53">
        <v>0</v>
      </c>
      <c r="O53" s="53">
        <v>11806.74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23517.9</v>
      </c>
      <c r="W53" s="53">
        <v>0</v>
      </c>
      <c r="X53" s="53">
        <v>0</v>
      </c>
      <c r="Y53" s="53">
        <v>3659.4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15384.54</v>
      </c>
      <c r="AM53" s="53">
        <v>12701.22</v>
      </c>
      <c r="AN53" s="53">
        <v>0</v>
      </c>
      <c r="AO53" s="53">
        <v>0</v>
      </c>
      <c r="AP53" s="53">
        <v>0</v>
      </c>
      <c r="AQ53" s="53">
        <v>5144.2299999999996</v>
      </c>
      <c r="AR53" s="53">
        <v>0</v>
      </c>
      <c r="AS53" s="53">
        <v>0</v>
      </c>
      <c r="AT53" s="53">
        <v>0</v>
      </c>
      <c r="AU53" s="53">
        <v>44800</v>
      </c>
      <c r="AV53" s="53">
        <v>0</v>
      </c>
      <c r="AW53" s="53">
        <v>0</v>
      </c>
      <c r="AX53" s="53">
        <v>26845.35</v>
      </c>
      <c r="AY53" s="53">
        <v>0</v>
      </c>
      <c r="AZ53" s="53">
        <v>0</v>
      </c>
      <c r="BA53" s="53">
        <v>89502</v>
      </c>
      <c r="BB53" s="53">
        <v>0</v>
      </c>
      <c r="BC53" s="53">
        <v>0</v>
      </c>
      <c r="BD53" s="53">
        <v>0</v>
      </c>
      <c r="BE53" s="53">
        <v>19677.900000000001</v>
      </c>
      <c r="BF53" s="53">
        <v>0</v>
      </c>
      <c r="BG53" s="53">
        <v>0</v>
      </c>
      <c r="BH53" s="53">
        <v>0</v>
      </c>
      <c r="BI53" s="53">
        <v>43489.38</v>
      </c>
      <c r="BJ53" s="53">
        <v>28000</v>
      </c>
      <c r="BK53" s="53">
        <v>0</v>
      </c>
      <c r="BL53" s="53">
        <v>0</v>
      </c>
      <c r="BM53" s="53">
        <v>19830</v>
      </c>
      <c r="BN53" s="53">
        <v>0</v>
      </c>
      <c r="BO53" s="53">
        <v>0</v>
      </c>
      <c r="BP53" s="53">
        <v>13100.52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85200</v>
      </c>
      <c r="BY53" s="54">
        <v>7212297</v>
      </c>
    </row>
    <row r="54" spans="1:77" x14ac:dyDescent="0.2">
      <c r="A54" s="51" t="s">
        <v>291</v>
      </c>
      <c r="B54" s="52" t="s">
        <v>304</v>
      </c>
      <c r="C54" s="51" t="s">
        <v>305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47800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32396.400000000001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9579</v>
      </c>
      <c r="AR54" s="53">
        <v>0</v>
      </c>
      <c r="AS54" s="53">
        <v>0</v>
      </c>
      <c r="AT54" s="53">
        <v>0</v>
      </c>
      <c r="AU54" s="53">
        <v>0</v>
      </c>
      <c r="AV54" s="53">
        <v>0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  <c r="BL54" s="53">
        <v>0</v>
      </c>
      <c r="BM54" s="53">
        <v>0</v>
      </c>
      <c r="BN54" s="53">
        <v>0</v>
      </c>
      <c r="BO54" s="53">
        <v>0</v>
      </c>
      <c r="BP54" s="53">
        <v>0</v>
      </c>
      <c r="BQ54" s="53">
        <v>0</v>
      </c>
      <c r="BR54" s="53">
        <v>0</v>
      </c>
      <c r="BS54" s="53">
        <v>0</v>
      </c>
      <c r="BT54" s="53">
        <v>0</v>
      </c>
      <c r="BU54" s="53">
        <v>0</v>
      </c>
      <c r="BV54" s="53">
        <v>0</v>
      </c>
      <c r="BW54" s="53">
        <v>0</v>
      </c>
      <c r="BX54" s="53">
        <v>0</v>
      </c>
      <c r="BY54" s="54">
        <v>723720.57000000007</v>
      </c>
    </row>
    <row r="55" spans="1:77" x14ac:dyDescent="0.2">
      <c r="A55" s="51" t="s">
        <v>291</v>
      </c>
      <c r="B55" s="52" t="s">
        <v>306</v>
      </c>
      <c r="C55" s="51" t="s">
        <v>307</v>
      </c>
      <c r="D55" s="53">
        <v>27534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  <c r="BF55" s="53">
        <v>0</v>
      </c>
      <c r="BG55" s="53">
        <v>0</v>
      </c>
      <c r="BH55" s="53">
        <v>0</v>
      </c>
      <c r="BI55" s="53">
        <v>0</v>
      </c>
      <c r="BJ55" s="53">
        <v>19516.8</v>
      </c>
      <c r="BK55" s="53">
        <v>0</v>
      </c>
      <c r="BL55" s="53">
        <v>0</v>
      </c>
      <c r="BM55" s="53">
        <v>0</v>
      </c>
      <c r="BN55" s="53">
        <v>0</v>
      </c>
      <c r="BO55" s="53">
        <v>0</v>
      </c>
      <c r="BP55" s="53">
        <v>0</v>
      </c>
      <c r="BQ55" s="53">
        <v>0</v>
      </c>
      <c r="BR55" s="53">
        <v>0</v>
      </c>
      <c r="BS55" s="53">
        <v>0</v>
      </c>
      <c r="BT55" s="53">
        <v>0</v>
      </c>
      <c r="BU55" s="53">
        <v>0</v>
      </c>
      <c r="BV55" s="53">
        <v>0</v>
      </c>
      <c r="BW55" s="53">
        <v>0</v>
      </c>
      <c r="BX55" s="53">
        <v>0</v>
      </c>
      <c r="BY55" s="54">
        <v>60952.639999999999</v>
      </c>
    </row>
    <row r="56" spans="1:77" x14ac:dyDescent="0.2">
      <c r="A56" s="51" t="s">
        <v>291</v>
      </c>
      <c r="B56" s="52" t="s">
        <v>308</v>
      </c>
      <c r="C56" s="51" t="s">
        <v>309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3">
        <v>0</v>
      </c>
      <c r="BJ56" s="53">
        <v>0</v>
      </c>
      <c r="BK56" s="53">
        <v>0</v>
      </c>
      <c r="BL56" s="53">
        <v>0</v>
      </c>
      <c r="BM56" s="53">
        <v>0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4">
        <v>20841.84</v>
      </c>
    </row>
    <row r="57" spans="1:77" x14ac:dyDescent="0.2">
      <c r="A57" s="51" t="s">
        <v>291</v>
      </c>
      <c r="B57" s="52" t="s">
        <v>310</v>
      </c>
      <c r="C57" s="51" t="s">
        <v>311</v>
      </c>
      <c r="D57" s="53">
        <v>6817040</v>
      </c>
      <c r="E57" s="53">
        <v>1742360</v>
      </c>
      <c r="F57" s="53">
        <v>1176720</v>
      </c>
      <c r="G57" s="53">
        <v>1016324</v>
      </c>
      <c r="H57" s="53">
        <v>600740</v>
      </c>
      <c r="I57" s="53">
        <v>0</v>
      </c>
      <c r="J57" s="53">
        <v>11680117.1</v>
      </c>
      <c r="K57" s="53">
        <v>1103920</v>
      </c>
      <c r="L57" s="53">
        <v>1473830</v>
      </c>
      <c r="M57" s="53">
        <v>2712720</v>
      </c>
      <c r="N57" s="53">
        <v>774100</v>
      </c>
      <c r="O57" s="53">
        <v>1282720</v>
      </c>
      <c r="P57" s="53">
        <v>1464080</v>
      </c>
      <c r="Q57" s="53">
        <v>1480800</v>
      </c>
      <c r="R57" s="53">
        <v>636320</v>
      </c>
      <c r="S57" s="53">
        <v>682960</v>
      </c>
      <c r="T57" s="53">
        <v>1533200</v>
      </c>
      <c r="U57" s="53">
        <v>0</v>
      </c>
      <c r="V57" s="53">
        <v>9185520</v>
      </c>
      <c r="W57" s="53">
        <v>173280</v>
      </c>
      <c r="X57" s="53">
        <v>1605350</v>
      </c>
      <c r="Y57" s="53">
        <v>2117560</v>
      </c>
      <c r="Z57" s="53">
        <v>392030</v>
      </c>
      <c r="AA57" s="53">
        <v>1399520</v>
      </c>
      <c r="AB57" s="53">
        <v>585480</v>
      </c>
      <c r="AC57" s="53">
        <v>0</v>
      </c>
      <c r="AD57" s="53">
        <v>0</v>
      </c>
      <c r="AE57" s="53">
        <v>14799560</v>
      </c>
      <c r="AF57" s="53">
        <v>1751400</v>
      </c>
      <c r="AG57" s="53">
        <v>1978880</v>
      </c>
      <c r="AH57" s="53">
        <v>332320</v>
      </c>
      <c r="AI57" s="53">
        <v>336160</v>
      </c>
      <c r="AJ57" s="53">
        <v>1927770</v>
      </c>
      <c r="AK57" s="53">
        <v>0</v>
      </c>
      <c r="AL57" s="53">
        <v>192640</v>
      </c>
      <c r="AM57" s="53">
        <v>1012960</v>
      </c>
      <c r="AN57" s="53">
        <v>315760</v>
      </c>
      <c r="AO57" s="53">
        <v>525760</v>
      </c>
      <c r="AP57" s="53">
        <v>807980</v>
      </c>
      <c r="AQ57" s="53">
        <v>6445700.6699999999</v>
      </c>
      <c r="AR57" s="53">
        <v>0</v>
      </c>
      <c r="AS57" s="53">
        <v>737570</v>
      </c>
      <c r="AT57" s="53">
        <v>1418220</v>
      </c>
      <c r="AU57" s="53">
        <v>324320</v>
      </c>
      <c r="AV57" s="53">
        <v>184960</v>
      </c>
      <c r="AW57" s="53">
        <v>560820</v>
      </c>
      <c r="AX57" s="53">
        <v>14989422.58</v>
      </c>
      <c r="AY57" s="53">
        <v>891920</v>
      </c>
      <c r="AZ57" s="53">
        <v>924609.6</v>
      </c>
      <c r="BA57" s="53">
        <v>1249150</v>
      </c>
      <c r="BB57" s="53">
        <v>912480</v>
      </c>
      <c r="BC57" s="53">
        <v>827940</v>
      </c>
      <c r="BD57" s="53">
        <v>1569150</v>
      </c>
      <c r="BE57" s="53">
        <v>2319040</v>
      </c>
      <c r="BF57" s="53">
        <v>1529840</v>
      </c>
      <c r="BG57" s="53">
        <v>815170</v>
      </c>
      <c r="BH57" s="53">
        <v>0</v>
      </c>
      <c r="BI57" s="53">
        <v>10075440</v>
      </c>
      <c r="BJ57" s="53">
        <v>1494560</v>
      </c>
      <c r="BK57" s="53">
        <v>1211428.3899999999</v>
      </c>
      <c r="BL57" s="53">
        <v>627720</v>
      </c>
      <c r="BM57" s="53">
        <v>850320</v>
      </c>
      <c r="BN57" s="53">
        <v>1577840</v>
      </c>
      <c r="BO57" s="53">
        <v>0</v>
      </c>
      <c r="BP57" s="53">
        <v>2464720</v>
      </c>
      <c r="BQ57" s="53">
        <v>528320</v>
      </c>
      <c r="BR57" s="53">
        <v>864880</v>
      </c>
      <c r="BS57" s="53">
        <v>881326.52</v>
      </c>
      <c r="BT57" s="53">
        <v>1148000</v>
      </c>
      <c r="BU57" s="53">
        <v>1399520</v>
      </c>
      <c r="BV57" s="53">
        <v>620000</v>
      </c>
      <c r="BW57" s="53">
        <v>0</v>
      </c>
      <c r="BX57" s="53">
        <v>0</v>
      </c>
      <c r="BY57" s="54">
        <v>6702</v>
      </c>
    </row>
    <row r="58" spans="1:77" x14ac:dyDescent="0.2">
      <c r="A58" s="51" t="s">
        <v>291</v>
      </c>
      <c r="B58" s="52" t="s">
        <v>312</v>
      </c>
      <c r="C58" s="51" t="s">
        <v>313</v>
      </c>
      <c r="D58" s="53">
        <v>8096320</v>
      </c>
      <c r="E58" s="53">
        <v>1177790</v>
      </c>
      <c r="F58" s="53">
        <v>866320</v>
      </c>
      <c r="G58" s="53">
        <v>374820</v>
      </c>
      <c r="H58" s="53">
        <v>622460</v>
      </c>
      <c r="I58" s="53">
        <v>0</v>
      </c>
      <c r="J58" s="53">
        <v>11764320</v>
      </c>
      <c r="K58" s="53">
        <v>1698400</v>
      </c>
      <c r="L58" s="53">
        <v>164120</v>
      </c>
      <c r="M58" s="53">
        <v>1044560</v>
      </c>
      <c r="N58" s="53">
        <v>1415895.81</v>
      </c>
      <c r="O58" s="53">
        <v>1205040</v>
      </c>
      <c r="P58" s="53">
        <v>1606640</v>
      </c>
      <c r="Q58" s="53">
        <v>1244800</v>
      </c>
      <c r="R58" s="53">
        <v>0</v>
      </c>
      <c r="S58" s="53">
        <v>1544960</v>
      </c>
      <c r="T58" s="53">
        <v>358640</v>
      </c>
      <c r="U58" s="53">
        <v>0</v>
      </c>
      <c r="V58" s="53">
        <v>5104800</v>
      </c>
      <c r="W58" s="53">
        <v>154880</v>
      </c>
      <c r="X58" s="53">
        <v>1252980</v>
      </c>
      <c r="Y58" s="53">
        <v>1988160</v>
      </c>
      <c r="Z58" s="53">
        <v>714990</v>
      </c>
      <c r="AA58" s="53">
        <v>485600</v>
      </c>
      <c r="AB58" s="53">
        <v>377060</v>
      </c>
      <c r="AC58" s="53">
        <v>0</v>
      </c>
      <c r="AD58" s="53">
        <v>0</v>
      </c>
      <c r="AE58" s="53">
        <v>10001210</v>
      </c>
      <c r="AF58" s="53">
        <v>0</v>
      </c>
      <c r="AG58" s="53">
        <v>0</v>
      </c>
      <c r="AH58" s="53">
        <v>1138080</v>
      </c>
      <c r="AI58" s="53">
        <v>0</v>
      </c>
      <c r="AJ58" s="53">
        <v>647910</v>
      </c>
      <c r="AK58" s="53">
        <v>205360</v>
      </c>
      <c r="AL58" s="53">
        <v>952640</v>
      </c>
      <c r="AM58" s="53">
        <v>528720</v>
      </c>
      <c r="AN58" s="53">
        <v>911520</v>
      </c>
      <c r="AO58" s="53">
        <v>541520</v>
      </c>
      <c r="AP58" s="53">
        <v>544340</v>
      </c>
      <c r="AQ58" s="53">
        <v>8464880</v>
      </c>
      <c r="AR58" s="53">
        <v>1108340</v>
      </c>
      <c r="AS58" s="53">
        <v>549940</v>
      </c>
      <c r="AT58" s="53">
        <v>366860</v>
      </c>
      <c r="AU58" s="53">
        <v>704980</v>
      </c>
      <c r="AV58" s="53">
        <v>150940</v>
      </c>
      <c r="AW58" s="53">
        <v>163520</v>
      </c>
      <c r="AX58" s="53">
        <v>0</v>
      </c>
      <c r="AY58" s="53">
        <v>0</v>
      </c>
      <c r="AZ58" s="53">
        <v>171305.8</v>
      </c>
      <c r="BA58" s="53">
        <v>0</v>
      </c>
      <c r="BB58" s="53">
        <v>678160</v>
      </c>
      <c r="BC58" s="53">
        <v>0</v>
      </c>
      <c r="BD58" s="53">
        <v>911250</v>
      </c>
      <c r="BE58" s="53">
        <v>0</v>
      </c>
      <c r="BF58" s="53">
        <v>728560</v>
      </c>
      <c r="BG58" s="53">
        <v>596800</v>
      </c>
      <c r="BH58" s="53">
        <v>0</v>
      </c>
      <c r="BI58" s="53">
        <v>7228560</v>
      </c>
      <c r="BJ58" s="53">
        <v>719294.51</v>
      </c>
      <c r="BK58" s="53">
        <v>439600</v>
      </c>
      <c r="BL58" s="53">
        <v>415740</v>
      </c>
      <c r="BM58" s="53">
        <v>0</v>
      </c>
      <c r="BN58" s="53">
        <v>582160</v>
      </c>
      <c r="BO58" s="53">
        <v>1238240</v>
      </c>
      <c r="BP58" s="53">
        <v>1478480</v>
      </c>
      <c r="BQ58" s="53">
        <v>1280160</v>
      </c>
      <c r="BR58" s="53">
        <v>948720</v>
      </c>
      <c r="BS58" s="53">
        <v>528560</v>
      </c>
      <c r="BT58" s="53">
        <v>870960</v>
      </c>
      <c r="BU58" s="53">
        <v>368240</v>
      </c>
      <c r="BV58" s="53">
        <v>327120</v>
      </c>
      <c r="BW58" s="53">
        <v>0</v>
      </c>
      <c r="BX58" s="53">
        <v>0</v>
      </c>
      <c r="BY58" s="54">
        <v>109766975.87</v>
      </c>
    </row>
    <row r="59" spans="1:77" x14ac:dyDescent="0.2">
      <c r="A59" s="51" t="s">
        <v>291</v>
      </c>
      <c r="B59" s="52" t="s">
        <v>314</v>
      </c>
      <c r="C59" s="51" t="s">
        <v>315</v>
      </c>
      <c r="D59" s="53">
        <v>2273813</v>
      </c>
      <c r="E59" s="53">
        <v>0</v>
      </c>
      <c r="F59" s="53">
        <v>262260</v>
      </c>
      <c r="G59" s="53">
        <v>0</v>
      </c>
      <c r="H59" s="53">
        <v>0</v>
      </c>
      <c r="I59" s="53">
        <v>0</v>
      </c>
      <c r="J59" s="53">
        <v>4968583.0599999996</v>
      </c>
      <c r="K59" s="53">
        <v>617680</v>
      </c>
      <c r="L59" s="53">
        <v>0</v>
      </c>
      <c r="M59" s="53">
        <v>908610</v>
      </c>
      <c r="N59" s="53">
        <v>408160</v>
      </c>
      <c r="O59" s="53">
        <v>162160</v>
      </c>
      <c r="P59" s="53">
        <v>116320</v>
      </c>
      <c r="Q59" s="53">
        <v>340908.06</v>
      </c>
      <c r="R59" s="53">
        <v>0</v>
      </c>
      <c r="S59" s="53">
        <v>0</v>
      </c>
      <c r="T59" s="53">
        <v>162720</v>
      </c>
      <c r="U59" s="53">
        <v>0</v>
      </c>
      <c r="V59" s="53">
        <v>2681874.81</v>
      </c>
      <c r="W59" s="53">
        <v>1649300</v>
      </c>
      <c r="X59" s="53">
        <v>0</v>
      </c>
      <c r="Y59" s="53">
        <v>629200</v>
      </c>
      <c r="Z59" s="53">
        <v>192770</v>
      </c>
      <c r="AA59" s="53">
        <v>0</v>
      </c>
      <c r="AB59" s="53">
        <v>48730</v>
      </c>
      <c r="AC59" s="53">
        <v>631271</v>
      </c>
      <c r="AD59" s="53">
        <v>0</v>
      </c>
      <c r="AE59" s="53">
        <v>4980898.47</v>
      </c>
      <c r="AF59" s="53">
        <v>0</v>
      </c>
      <c r="AG59" s="53">
        <v>144000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3457160</v>
      </c>
      <c r="AR59" s="53">
        <v>0</v>
      </c>
      <c r="AS59" s="53">
        <v>0</v>
      </c>
      <c r="AT59" s="53">
        <v>162020</v>
      </c>
      <c r="AU59" s="53">
        <v>203840</v>
      </c>
      <c r="AV59" s="53">
        <v>0</v>
      </c>
      <c r="AW59" s="53">
        <v>0</v>
      </c>
      <c r="AX59" s="53">
        <v>8257320.3399999999</v>
      </c>
      <c r="AY59" s="53">
        <v>0</v>
      </c>
      <c r="AZ59" s="53">
        <v>148080</v>
      </c>
      <c r="BA59" s="53">
        <v>0</v>
      </c>
      <c r="BB59" s="53">
        <v>144000</v>
      </c>
      <c r="BC59" s="53">
        <v>0</v>
      </c>
      <c r="BD59" s="53">
        <v>150320</v>
      </c>
      <c r="BE59" s="53">
        <v>0</v>
      </c>
      <c r="BF59" s="53">
        <v>0</v>
      </c>
      <c r="BG59" s="53">
        <v>0</v>
      </c>
      <c r="BH59" s="53">
        <v>0</v>
      </c>
      <c r="BI59" s="53">
        <v>2871142.67</v>
      </c>
      <c r="BJ59" s="53">
        <v>558320</v>
      </c>
      <c r="BK59" s="53">
        <v>164460</v>
      </c>
      <c r="BL59" s="53">
        <v>0</v>
      </c>
      <c r="BM59" s="53">
        <v>0</v>
      </c>
      <c r="BN59" s="53">
        <v>371280</v>
      </c>
      <c r="BO59" s="53">
        <v>0</v>
      </c>
      <c r="BP59" s="53">
        <v>806418</v>
      </c>
      <c r="BQ59" s="53">
        <v>176520</v>
      </c>
      <c r="BR59" s="53">
        <v>0</v>
      </c>
      <c r="BS59" s="53">
        <v>0</v>
      </c>
      <c r="BT59" s="53">
        <v>0</v>
      </c>
      <c r="BU59" s="53">
        <v>0</v>
      </c>
      <c r="BV59" s="53">
        <v>0</v>
      </c>
      <c r="BW59" s="53">
        <v>0</v>
      </c>
      <c r="BX59" s="53">
        <v>0</v>
      </c>
      <c r="BY59" s="54">
        <v>69548192.680000007</v>
      </c>
    </row>
    <row r="60" spans="1:77" x14ac:dyDescent="0.2">
      <c r="A60" s="51" t="s">
        <v>291</v>
      </c>
      <c r="B60" s="52" t="s">
        <v>316</v>
      </c>
      <c r="C60" s="51" t="s">
        <v>317</v>
      </c>
      <c r="D60" s="53">
        <v>5228776</v>
      </c>
      <c r="E60" s="53">
        <v>447666</v>
      </c>
      <c r="F60" s="53">
        <v>1878000</v>
      </c>
      <c r="G60" s="53">
        <v>477760</v>
      </c>
      <c r="H60" s="53">
        <v>317700</v>
      </c>
      <c r="I60" s="53">
        <v>161030</v>
      </c>
      <c r="J60" s="53">
        <v>5771449.3499999996</v>
      </c>
      <c r="K60" s="53">
        <v>0</v>
      </c>
      <c r="L60" s="53">
        <v>276530</v>
      </c>
      <c r="M60" s="53">
        <v>1156605</v>
      </c>
      <c r="N60" s="53">
        <v>454226.58</v>
      </c>
      <c r="O60" s="53">
        <v>168320</v>
      </c>
      <c r="P60" s="53">
        <v>215600</v>
      </c>
      <c r="Q60" s="53">
        <v>94500</v>
      </c>
      <c r="R60" s="53">
        <v>362720</v>
      </c>
      <c r="S60" s="53">
        <v>357320</v>
      </c>
      <c r="T60" s="53">
        <v>204720</v>
      </c>
      <c r="U60" s="53">
        <v>178930</v>
      </c>
      <c r="V60" s="53">
        <v>4205953.2699999996</v>
      </c>
      <c r="W60" s="53">
        <v>1769213.52</v>
      </c>
      <c r="X60" s="53">
        <v>321520</v>
      </c>
      <c r="Y60" s="53">
        <v>1447580</v>
      </c>
      <c r="Z60" s="53">
        <v>568550</v>
      </c>
      <c r="AA60" s="53">
        <v>0</v>
      </c>
      <c r="AB60" s="53">
        <v>157715.32</v>
      </c>
      <c r="AC60" s="53">
        <v>311687.32</v>
      </c>
      <c r="AD60" s="53">
        <v>390430</v>
      </c>
      <c r="AE60" s="53">
        <v>6874312.2599999998</v>
      </c>
      <c r="AF60" s="53">
        <v>0</v>
      </c>
      <c r="AG60" s="53">
        <v>0</v>
      </c>
      <c r="AH60" s="53">
        <v>136990</v>
      </c>
      <c r="AI60" s="53">
        <v>193920</v>
      </c>
      <c r="AJ60" s="53">
        <v>366160</v>
      </c>
      <c r="AK60" s="53">
        <v>201520</v>
      </c>
      <c r="AL60" s="53">
        <v>328960</v>
      </c>
      <c r="AM60" s="53">
        <v>604880</v>
      </c>
      <c r="AN60" s="53">
        <v>547200</v>
      </c>
      <c r="AO60" s="53">
        <v>400870</v>
      </c>
      <c r="AP60" s="53">
        <v>406400</v>
      </c>
      <c r="AQ60" s="53">
        <v>3854541.29</v>
      </c>
      <c r="AR60" s="53">
        <v>408880</v>
      </c>
      <c r="AS60" s="53">
        <v>530080</v>
      </c>
      <c r="AT60" s="53">
        <v>538380</v>
      </c>
      <c r="AU60" s="53">
        <v>393680</v>
      </c>
      <c r="AV60" s="53">
        <v>389840</v>
      </c>
      <c r="AW60" s="53">
        <v>480652</v>
      </c>
      <c r="AX60" s="53">
        <v>0</v>
      </c>
      <c r="AY60" s="53">
        <v>687760</v>
      </c>
      <c r="AZ60" s="53">
        <v>515120</v>
      </c>
      <c r="BA60" s="53">
        <v>526230</v>
      </c>
      <c r="BB60" s="53">
        <v>352960</v>
      </c>
      <c r="BC60" s="53">
        <v>0</v>
      </c>
      <c r="BD60" s="53">
        <v>496876</v>
      </c>
      <c r="BE60" s="53">
        <v>412320</v>
      </c>
      <c r="BF60" s="53">
        <v>352400</v>
      </c>
      <c r="BG60" s="53">
        <v>157840</v>
      </c>
      <c r="BH60" s="53">
        <v>180480</v>
      </c>
      <c r="BI60" s="53">
        <v>3344861.29</v>
      </c>
      <c r="BJ60" s="53">
        <v>1446740.87</v>
      </c>
      <c r="BK60" s="53">
        <v>536672.57999999996</v>
      </c>
      <c r="BL60" s="53">
        <v>508080</v>
      </c>
      <c r="BM60" s="53">
        <v>339080</v>
      </c>
      <c r="BN60" s="53">
        <v>487040</v>
      </c>
      <c r="BO60" s="53">
        <v>529520</v>
      </c>
      <c r="BP60" s="53">
        <v>3234259</v>
      </c>
      <c r="BQ60" s="53">
        <v>506920</v>
      </c>
      <c r="BR60" s="53">
        <v>285419.34999999998</v>
      </c>
      <c r="BS60" s="53">
        <v>747643.33</v>
      </c>
      <c r="BT60" s="53">
        <v>557070</v>
      </c>
      <c r="BU60" s="53">
        <v>2487795.48</v>
      </c>
      <c r="BV60" s="53">
        <v>696710</v>
      </c>
      <c r="BW60" s="53">
        <v>144000</v>
      </c>
      <c r="BX60" s="53">
        <v>288000</v>
      </c>
      <c r="BY60" s="54">
        <v>242347449.30999994</v>
      </c>
    </row>
    <row r="61" spans="1:77" x14ac:dyDescent="0.2">
      <c r="A61" s="51" t="s">
        <v>291</v>
      </c>
      <c r="B61" s="52" t="s">
        <v>318</v>
      </c>
      <c r="C61" s="51" t="s">
        <v>319</v>
      </c>
      <c r="D61" s="53">
        <v>34852.74</v>
      </c>
      <c r="E61" s="53">
        <v>2805</v>
      </c>
      <c r="F61" s="53">
        <v>7860</v>
      </c>
      <c r="G61" s="53">
        <v>0</v>
      </c>
      <c r="H61" s="53">
        <v>3570</v>
      </c>
      <c r="I61" s="53">
        <v>7199.5</v>
      </c>
      <c r="J61" s="53">
        <v>31435.16</v>
      </c>
      <c r="K61" s="53">
        <v>0</v>
      </c>
      <c r="L61" s="53">
        <v>11200</v>
      </c>
      <c r="M61" s="53">
        <v>3990</v>
      </c>
      <c r="N61" s="53">
        <v>0</v>
      </c>
      <c r="O61" s="53">
        <v>0</v>
      </c>
      <c r="P61" s="53">
        <v>0</v>
      </c>
      <c r="Q61" s="53">
        <v>25110</v>
      </c>
      <c r="R61" s="53">
        <v>0</v>
      </c>
      <c r="S61" s="53">
        <v>342400</v>
      </c>
      <c r="T61" s="53">
        <v>0</v>
      </c>
      <c r="U61" s="53">
        <v>0</v>
      </c>
      <c r="V61" s="53">
        <v>325</v>
      </c>
      <c r="W61" s="53">
        <v>0</v>
      </c>
      <c r="X61" s="53">
        <v>0</v>
      </c>
      <c r="Y61" s="53">
        <v>14997.76</v>
      </c>
      <c r="Z61" s="53">
        <v>0</v>
      </c>
      <c r="AA61" s="53">
        <v>12640</v>
      </c>
      <c r="AB61" s="53">
        <v>0</v>
      </c>
      <c r="AC61" s="53">
        <v>0</v>
      </c>
      <c r="AD61" s="53">
        <v>2940</v>
      </c>
      <c r="AE61" s="53">
        <v>4750</v>
      </c>
      <c r="AF61" s="53">
        <v>284606.67</v>
      </c>
      <c r="AG61" s="53">
        <v>0</v>
      </c>
      <c r="AH61" s="53">
        <v>1209.19</v>
      </c>
      <c r="AI61" s="53">
        <v>5730</v>
      </c>
      <c r="AJ61" s="53">
        <v>0</v>
      </c>
      <c r="AK61" s="53">
        <v>47110</v>
      </c>
      <c r="AL61" s="53">
        <v>17731</v>
      </c>
      <c r="AM61" s="53">
        <v>0</v>
      </c>
      <c r="AN61" s="53">
        <v>0</v>
      </c>
      <c r="AO61" s="53">
        <v>134400</v>
      </c>
      <c r="AP61" s="53">
        <v>3570</v>
      </c>
      <c r="AQ61" s="53">
        <v>0</v>
      </c>
      <c r="AR61" s="53">
        <v>0</v>
      </c>
      <c r="AS61" s="53">
        <v>0</v>
      </c>
      <c r="AT61" s="53">
        <v>3210</v>
      </c>
      <c r="AU61" s="53">
        <v>0</v>
      </c>
      <c r="AV61" s="53">
        <v>0</v>
      </c>
      <c r="AW61" s="53">
        <v>840</v>
      </c>
      <c r="AX61" s="53">
        <v>13155</v>
      </c>
      <c r="AY61" s="53">
        <v>3390</v>
      </c>
      <c r="AZ61" s="53">
        <v>0</v>
      </c>
      <c r="BA61" s="53">
        <v>0</v>
      </c>
      <c r="BB61" s="53">
        <v>0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3">
        <v>0</v>
      </c>
      <c r="BI61" s="53">
        <v>6270</v>
      </c>
      <c r="BJ61" s="53">
        <v>0</v>
      </c>
      <c r="BK61" s="53">
        <v>0</v>
      </c>
      <c r="BL61" s="53">
        <v>0</v>
      </c>
      <c r="BM61" s="53">
        <v>0</v>
      </c>
      <c r="BN61" s="53">
        <v>0</v>
      </c>
      <c r="BO61" s="53">
        <v>0</v>
      </c>
      <c r="BP61" s="53">
        <v>0</v>
      </c>
      <c r="BQ61" s="53">
        <v>0</v>
      </c>
      <c r="BR61" s="53">
        <v>129.03</v>
      </c>
      <c r="BS61" s="53">
        <v>0</v>
      </c>
      <c r="BT61" s="53">
        <v>0</v>
      </c>
      <c r="BU61" s="53">
        <v>0</v>
      </c>
      <c r="BV61" s="53">
        <v>0</v>
      </c>
      <c r="BW61" s="53">
        <v>0</v>
      </c>
      <c r="BX61" s="53">
        <v>0</v>
      </c>
      <c r="BY61" s="54">
        <v>62632374.909999989</v>
      </c>
    </row>
    <row r="62" spans="1:77" x14ac:dyDescent="0.2">
      <c r="A62" s="51" t="s">
        <v>291</v>
      </c>
      <c r="B62" s="52" t="s">
        <v>320</v>
      </c>
      <c r="C62" s="51" t="s">
        <v>321</v>
      </c>
      <c r="D62" s="53">
        <v>0</v>
      </c>
      <c r="E62" s="53">
        <v>0</v>
      </c>
      <c r="F62" s="53">
        <v>660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735</v>
      </c>
      <c r="N62" s="53">
        <v>0</v>
      </c>
      <c r="O62" s="53">
        <v>0</v>
      </c>
      <c r="P62" s="53">
        <v>10800</v>
      </c>
      <c r="Q62" s="53">
        <v>267.42</v>
      </c>
      <c r="R62" s="53">
        <v>0</v>
      </c>
      <c r="S62" s="53">
        <v>127570</v>
      </c>
      <c r="T62" s="53">
        <v>0</v>
      </c>
      <c r="U62" s="53">
        <v>0</v>
      </c>
      <c r="V62" s="53">
        <v>0</v>
      </c>
      <c r="W62" s="53">
        <v>25638.799999999999</v>
      </c>
      <c r="X62" s="53">
        <v>0</v>
      </c>
      <c r="Y62" s="53">
        <v>0</v>
      </c>
      <c r="Z62" s="53">
        <v>972.1</v>
      </c>
      <c r="AA62" s="53">
        <v>0</v>
      </c>
      <c r="AB62" s="53">
        <v>0</v>
      </c>
      <c r="AC62" s="53">
        <v>5787.83</v>
      </c>
      <c r="AD62" s="53">
        <v>0</v>
      </c>
      <c r="AE62" s="53">
        <v>13303.9</v>
      </c>
      <c r="AF62" s="53">
        <v>0</v>
      </c>
      <c r="AG62" s="53">
        <v>0</v>
      </c>
      <c r="AH62" s="53">
        <v>0</v>
      </c>
      <c r="AI62" s="53">
        <v>0</v>
      </c>
      <c r="AJ62" s="53">
        <v>8563.7099999999991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12490</v>
      </c>
      <c r="AR62" s="53">
        <v>0</v>
      </c>
      <c r="AS62" s="53">
        <v>0</v>
      </c>
      <c r="AT62" s="53">
        <v>1972.18</v>
      </c>
      <c r="AU62" s="53">
        <v>0</v>
      </c>
      <c r="AV62" s="53">
        <v>0</v>
      </c>
      <c r="AW62" s="53">
        <v>4200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0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3">
        <v>0</v>
      </c>
      <c r="BJ62" s="53">
        <v>0</v>
      </c>
      <c r="BK62" s="53">
        <v>1096.46</v>
      </c>
      <c r="BL62" s="53">
        <v>0</v>
      </c>
      <c r="BM62" s="53">
        <v>0</v>
      </c>
      <c r="BN62" s="53">
        <v>0</v>
      </c>
      <c r="BO62" s="53">
        <v>13123.71</v>
      </c>
      <c r="BP62" s="53">
        <v>0</v>
      </c>
      <c r="BQ62" s="53">
        <v>0</v>
      </c>
      <c r="BR62" s="53">
        <v>0</v>
      </c>
      <c r="BS62" s="53">
        <v>0</v>
      </c>
      <c r="BT62" s="53">
        <v>620</v>
      </c>
      <c r="BU62" s="53">
        <v>19159.52</v>
      </c>
      <c r="BV62" s="53">
        <v>0</v>
      </c>
      <c r="BW62" s="53">
        <v>0</v>
      </c>
      <c r="BX62" s="53">
        <v>0</v>
      </c>
      <c r="BY62" s="54">
        <v>394225783.77999997</v>
      </c>
    </row>
    <row r="63" spans="1:77" x14ac:dyDescent="0.2">
      <c r="A63" s="51" t="s">
        <v>291</v>
      </c>
      <c r="B63" s="52" t="s">
        <v>322</v>
      </c>
      <c r="C63" s="51" t="s">
        <v>323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3">
        <v>0</v>
      </c>
      <c r="BI63" s="53">
        <v>6705.6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  <c r="BV63" s="53">
        <v>0</v>
      </c>
      <c r="BW63" s="53">
        <v>0</v>
      </c>
      <c r="BX63" s="53">
        <v>0</v>
      </c>
      <c r="BY63" s="54">
        <v>145801394.29000005</v>
      </c>
    </row>
    <row r="64" spans="1:77" x14ac:dyDescent="0.2">
      <c r="A64" s="51" t="s">
        <v>291</v>
      </c>
      <c r="B64" s="52" t="s">
        <v>324</v>
      </c>
      <c r="C64" s="51" t="s">
        <v>325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  <c r="AZ64" s="53">
        <v>0</v>
      </c>
      <c r="BA64" s="53">
        <v>0</v>
      </c>
      <c r="BB64" s="53">
        <v>0</v>
      </c>
      <c r="BC64" s="53">
        <v>0</v>
      </c>
      <c r="BD64" s="53">
        <v>0</v>
      </c>
      <c r="BE64" s="53">
        <v>0</v>
      </c>
      <c r="BF64" s="53">
        <v>0</v>
      </c>
      <c r="BG64" s="53">
        <v>0</v>
      </c>
      <c r="BH64" s="53">
        <v>0</v>
      </c>
      <c r="BI64" s="53">
        <v>0</v>
      </c>
      <c r="BJ64" s="53">
        <v>0</v>
      </c>
      <c r="BK64" s="53">
        <v>0</v>
      </c>
      <c r="BL64" s="53">
        <v>0</v>
      </c>
      <c r="BM64" s="53">
        <v>0</v>
      </c>
      <c r="BN64" s="53">
        <v>0</v>
      </c>
      <c r="BO64" s="53">
        <v>0</v>
      </c>
      <c r="BP64" s="53">
        <v>0</v>
      </c>
      <c r="BQ64" s="53">
        <v>0</v>
      </c>
      <c r="BR64" s="53">
        <v>0</v>
      </c>
      <c r="BS64" s="53">
        <v>0</v>
      </c>
      <c r="BT64" s="53">
        <v>0</v>
      </c>
      <c r="BU64" s="53">
        <v>0</v>
      </c>
      <c r="BV64" s="53">
        <v>0</v>
      </c>
      <c r="BW64" s="53">
        <v>0</v>
      </c>
      <c r="BX64" s="53">
        <v>0</v>
      </c>
      <c r="BY64" s="54">
        <v>14396472.370000001</v>
      </c>
    </row>
    <row r="65" spans="1:77" x14ac:dyDescent="0.2">
      <c r="A65" s="51" t="s">
        <v>291</v>
      </c>
      <c r="B65" s="52" t="s">
        <v>326</v>
      </c>
      <c r="C65" s="51" t="s">
        <v>327</v>
      </c>
      <c r="D65" s="53">
        <v>33680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295148.63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84213.33</v>
      </c>
      <c r="W65" s="53">
        <v>8000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223672.34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108690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  <c r="BF65" s="53">
        <v>0</v>
      </c>
      <c r="BG65" s="53">
        <v>0</v>
      </c>
      <c r="BH65" s="53">
        <v>0</v>
      </c>
      <c r="BI65" s="53">
        <v>19586</v>
      </c>
      <c r="BJ65" s="53">
        <v>33109.519999999997</v>
      </c>
      <c r="BK65" s="53">
        <v>0</v>
      </c>
      <c r="BL65" s="53">
        <v>0</v>
      </c>
      <c r="BM65" s="53">
        <v>0</v>
      </c>
      <c r="BN65" s="53">
        <v>0</v>
      </c>
      <c r="BO65" s="53">
        <v>0</v>
      </c>
      <c r="BP65" s="53">
        <v>0</v>
      </c>
      <c r="BQ65" s="53">
        <v>8000</v>
      </c>
      <c r="BR65" s="53">
        <v>0</v>
      </c>
      <c r="BS65" s="53">
        <v>0</v>
      </c>
      <c r="BT65" s="53">
        <v>0</v>
      </c>
      <c r="BU65" s="53">
        <v>0</v>
      </c>
      <c r="BV65" s="53">
        <v>0</v>
      </c>
      <c r="BW65" s="53">
        <v>0</v>
      </c>
      <c r="BX65" s="53">
        <v>0</v>
      </c>
      <c r="BY65" s="54">
        <v>2201211.6</v>
      </c>
    </row>
    <row r="66" spans="1:77" x14ac:dyDescent="0.2">
      <c r="A66" s="51" t="s">
        <v>291</v>
      </c>
      <c r="B66" s="52" t="s">
        <v>328</v>
      </c>
      <c r="C66" s="51" t="s">
        <v>329</v>
      </c>
      <c r="D66" s="53">
        <v>90365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47720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0</v>
      </c>
      <c r="BH66" s="53">
        <v>0</v>
      </c>
      <c r="BI66" s="53">
        <v>12360</v>
      </c>
      <c r="BJ66" s="53">
        <v>0</v>
      </c>
      <c r="BK66" s="53">
        <v>0</v>
      </c>
      <c r="BL66" s="53">
        <v>400</v>
      </c>
      <c r="BM66" s="53">
        <v>0</v>
      </c>
      <c r="BN66" s="53">
        <v>0</v>
      </c>
      <c r="BO66" s="53">
        <v>0</v>
      </c>
      <c r="BP66" s="53">
        <v>0</v>
      </c>
      <c r="BQ66" s="53">
        <v>0</v>
      </c>
      <c r="BR66" s="53">
        <v>0</v>
      </c>
      <c r="BS66" s="53">
        <v>0</v>
      </c>
      <c r="BT66" s="53">
        <v>0</v>
      </c>
      <c r="BU66" s="53">
        <v>0</v>
      </c>
      <c r="BV66" s="53">
        <v>0</v>
      </c>
      <c r="BW66" s="53">
        <v>0</v>
      </c>
      <c r="BX66" s="53">
        <v>0</v>
      </c>
      <c r="BY66" s="54">
        <v>24849359.140000001</v>
      </c>
    </row>
    <row r="67" spans="1:77" x14ac:dyDescent="0.2">
      <c r="A67" s="51" t="s">
        <v>291</v>
      </c>
      <c r="B67" s="52" t="s">
        <v>330</v>
      </c>
      <c r="C67" s="51" t="s">
        <v>331</v>
      </c>
      <c r="D67" s="53">
        <v>4037812.66</v>
      </c>
      <c r="E67" s="53">
        <v>454296.77</v>
      </c>
      <c r="F67" s="53">
        <v>565312.9</v>
      </c>
      <c r="G67" s="53">
        <v>0</v>
      </c>
      <c r="H67" s="53">
        <v>0</v>
      </c>
      <c r="I67" s="53">
        <v>124000</v>
      </c>
      <c r="J67" s="53">
        <v>6002606.5700000003</v>
      </c>
      <c r="K67" s="53">
        <v>0</v>
      </c>
      <c r="L67" s="53">
        <v>78400</v>
      </c>
      <c r="M67" s="53">
        <v>1018787.1</v>
      </c>
      <c r="N67" s="53">
        <v>0</v>
      </c>
      <c r="O67" s="53">
        <v>0</v>
      </c>
      <c r="P67" s="53">
        <v>0</v>
      </c>
      <c r="Q67" s="53">
        <v>1004906.67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649362.57999999996</v>
      </c>
      <c r="X67" s="53">
        <v>382400</v>
      </c>
      <c r="Y67" s="53">
        <v>731786.68</v>
      </c>
      <c r="Z67" s="53">
        <v>16800</v>
      </c>
      <c r="AA67" s="53">
        <v>213600</v>
      </c>
      <c r="AB67" s="53">
        <v>142610</v>
      </c>
      <c r="AC67" s="53">
        <v>291200</v>
      </c>
      <c r="AD67" s="53">
        <v>28000</v>
      </c>
      <c r="AE67" s="53">
        <v>4898119.99</v>
      </c>
      <c r="AF67" s="53">
        <v>0</v>
      </c>
      <c r="AG67" s="53">
        <v>0</v>
      </c>
      <c r="AH67" s="53">
        <v>89600</v>
      </c>
      <c r="AI67" s="53">
        <v>134400</v>
      </c>
      <c r="AJ67" s="53">
        <v>89600</v>
      </c>
      <c r="AK67" s="53">
        <v>0</v>
      </c>
      <c r="AL67" s="53">
        <v>124000</v>
      </c>
      <c r="AM67" s="53">
        <v>213600</v>
      </c>
      <c r="AN67" s="53">
        <v>89600</v>
      </c>
      <c r="AO67" s="53">
        <v>0</v>
      </c>
      <c r="AP67" s="53">
        <v>89900</v>
      </c>
      <c r="AQ67" s="53">
        <v>1336897.8600000001</v>
      </c>
      <c r="AR67" s="53">
        <v>0</v>
      </c>
      <c r="AS67" s="53">
        <v>44800</v>
      </c>
      <c r="AT67" s="53">
        <v>44800</v>
      </c>
      <c r="AU67" s="53">
        <v>0</v>
      </c>
      <c r="AV67" s="53">
        <v>44800</v>
      </c>
      <c r="AW67" s="53">
        <v>44800</v>
      </c>
      <c r="AX67" s="53">
        <v>3162674.66</v>
      </c>
      <c r="AY67" s="53">
        <v>0</v>
      </c>
      <c r="AZ67" s="53">
        <v>570600</v>
      </c>
      <c r="BA67" s="53">
        <v>0</v>
      </c>
      <c r="BB67" s="53">
        <v>0</v>
      </c>
      <c r="BC67" s="53">
        <v>445711.83</v>
      </c>
      <c r="BD67" s="53">
        <v>112800</v>
      </c>
      <c r="BE67" s="53">
        <v>338606.45</v>
      </c>
      <c r="BF67" s="53">
        <v>213600</v>
      </c>
      <c r="BG67" s="53">
        <v>213600</v>
      </c>
      <c r="BH67" s="53">
        <v>0</v>
      </c>
      <c r="BI67" s="53">
        <v>2795844.84</v>
      </c>
      <c r="BJ67" s="53">
        <v>0</v>
      </c>
      <c r="BK67" s="53">
        <v>0</v>
      </c>
      <c r="BL67" s="53">
        <v>0</v>
      </c>
      <c r="BM67" s="53">
        <v>0</v>
      </c>
      <c r="BN67" s="53">
        <v>179200</v>
      </c>
      <c r="BO67" s="53">
        <v>0</v>
      </c>
      <c r="BP67" s="53">
        <v>1277313.3400000001</v>
      </c>
      <c r="BQ67" s="53">
        <v>44800</v>
      </c>
      <c r="BR67" s="53">
        <v>134400</v>
      </c>
      <c r="BS67" s="53">
        <v>124000</v>
      </c>
      <c r="BT67" s="53">
        <v>134400</v>
      </c>
      <c r="BU67" s="53">
        <v>481279.15</v>
      </c>
      <c r="BV67" s="53">
        <v>44800</v>
      </c>
      <c r="BW67" s="53">
        <v>140652.42000000001</v>
      </c>
      <c r="BX67" s="53">
        <v>0</v>
      </c>
      <c r="BY67" s="54">
        <v>42803226.359999999</v>
      </c>
    </row>
    <row r="68" spans="1:77" x14ac:dyDescent="0.2">
      <c r="A68" s="51" t="s">
        <v>291</v>
      </c>
      <c r="B68" s="52" t="s">
        <v>332</v>
      </c>
      <c r="C68" s="51" t="s">
        <v>333</v>
      </c>
      <c r="D68" s="53">
        <v>56000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98000</v>
      </c>
      <c r="K68" s="53">
        <v>0</v>
      </c>
      <c r="L68" s="53">
        <v>0</v>
      </c>
      <c r="M68" s="53">
        <v>28000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1250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113693.55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125533.33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100709.68</v>
      </c>
      <c r="AY68" s="53">
        <v>0</v>
      </c>
      <c r="AZ68" s="53">
        <v>0</v>
      </c>
      <c r="BA68" s="53">
        <v>0</v>
      </c>
      <c r="BB68" s="53">
        <v>0</v>
      </c>
      <c r="BC68" s="53">
        <v>0</v>
      </c>
      <c r="BD68" s="53">
        <v>0</v>
      </c>
      <c r="BE68" s="53">
        <v>0</v>
      </c>
      <c r="BF68" s="53">
        <v>0</v>
      </c>
      <c r="BG68" s="53">
        <v>0</v>
      </c>
      <c r="BH68" s="53">
        <v>0</v>
      </c>
      <c r="BI68" s="53">
        <v>77000</v>
      </c>
      <c r="BJ68" s="53">
        <v>0</v>
      </c>
      <c r="BK68" s="53">
        <v>0</v>
      </c>
      <c r="BL68" s="53">
        <v>0</v>
      </c>
      <c r="BM68" s="53">
        <v>0</v>
      </c>
      <c r="BN68" s="53">
        <v>0</v>
      </c>
      <c r="BO68" s="53">
        <v>0</v>
      </c>
      <c r="BP68" s="53">
        <v>45966.67</v>
      </c>
      <c r="BQ68" s="53">
        <v>0</v>
      </c>
      <c r="BR68" s="53">
        <v>0</v>
      </c>
      <c r="BS68" s="53">
        <v>0</v>
      </c>
      <c r="BT68" s="53">
        <v>0</v>
      </c>
      <c r="BU68" s="53">
        <v>0</v>
      </c>
      <c r="BV68" s="53">
        <v>0</v>
      </c>
      <c r="BW68" s="53">
        <v>0</v>
      </c>
      <c r="BX68" s="53">
        <v>0</v>
      </c>
      <c r="BY68" s="54">
        <v>8532687.7300000004</v>
      </c>
    </row>
    <row r="69" spans="1:77" x14ac:dyDescent="0.2">
      <c r="A69" s="51" t="s">
        <v>291</v>
      </c>
      <c r="B69" s="52" t="s">
        <v>334</v>
      </c>
      <c r="C69" s="51" t="s">
        <v>335</v>
      </c>
      <c r="D69" s="53">
        <v>14758818.09</v>
      </c>
      <c r="E69" s="53">
        <v>6209443.0800000001</v>
      </c>
      <c r="F69" s="53">
        <v>9639922.4100000001</v>
      </c>
      <c r="G69" s="53">
        <v>4162615.92</v>
      </c>
      <c r="H69" s="53">
        <v>2156788.44</v>
      </c>
      <c r="I69" s="53">
        <v>3171694.16</v>
      </c>
      <c r="J69" s="53">
        <v>52889243.280000001</v>
      </c>
      <c r="K69" s="53">
        <v>2191211</v>
      </c>
      <c r="L69" s="53">
        <v>1270533</v>
      </c>
      <c r="M69" s="53">
        <v>32573480.5</v>
      </c>
      <c r="N69" s="53">
        <v>454790</v>
      </c>
      <c r="O69" s="53">
        <v>944568.71</v>
      </c>
      <c r="P69" s="53">
        <v>7220223.5</v>
      </c>
      <c r="Q69" s="53">
        <v>7529474.2599999998</v>
      </c>
      <c r="R69" s="53">
        <v>63840</v>
      </c>
      <c r="S69" s="53">
        <v>515559</v>
      </c>
      <c r="T69" s="53">
        <v>1046089</v>
      </c>
      <c r="U69" s="53">
        <v>2188492.84</v>
      </c>
      <c r="V69" s="53">
        <v>6646317.8700000001</v>
      </c>
      <c r="W69" s="53">
        <v>9961603.6400000006</v>
      </c>
      <c r="X69" s="53">
        <v>1770802.39</v>
      </c>
      <c r="Y69" s="53">
        <v>8641462.9299999997</v>
      </c>
      <c r="Z69" s="53">
        <v>1894744.84</v>
      </c>
      <c r="AA69" s="53">
        <v>1727401</v>
      </c>
      <c r="AB69" s="53">
        <v>3699386.4</v>
      </c>
      <c r="AC69" s="53">
        <v>2046261.96</v>
      </c>
      <c r="AD69" s="53">
        <v>1792270</v>
      </c>
      <c r="AE69" s="53">
        <v>32279703</v>
      </c>
      <c r="AF69" s="53">
        <v>2842662.67</v>
      </c>
      <c r="AG69" s="53">
        <v>2313158.2799999998</v>
      </c>
      <c r="AH69" s="53">
        <v>1241802.51</v>
      </c>
      <c r="AI69" s="53">
        <v>898716.48</v>
      </c>
      <c r="AJ69" s="53">
        <v>2494660.36</v>
      </c>
      <c r="AK69" s="53">
        <v>1896897.75</v>
      </c>
      <c r="AL69" s="53">
        <v>1710372.06</v>
      </c>
      <c r="AM69" s="53">
        <v>2929525.51</v>
      </c>
      <c r="AN69" s="53">
        <v>781652.72</v>
      </c>
      <c r="AO69" s="53">
        <v>1631880.75</v>
      </c>
      <c r="AP69" s="53">
        <v>1852889</v>
      </c>
      <c r="AQ69" s="53">
        <v>8809231.4000000004</v>
      </c>
      <c r="AR69" s="53">
        <v>768450</v>
      </c>
      <c r="AS69" s="53">
        <v>1430332</v>
      </c>
      <c r="AT69" s="53">
        <v>1073365</v>
      </c>
      <c r="AU69" s="53">
        <v>656880</v>
      </c>
      <c r="AV69" s="53">
        <v>418824</v>
      </c>
      <c r="AW69" s="53">
        <v>634792</v>
      </c>
      <c r="AX69" s="53">
        <v>9364154.75</v>
      </c>
      <c r="AY69" s="53">
        <v>2008836.14</v>
      </c>
      <c r="AZ69" s="53">
        <v>0</v>
      </c>
      <c r="BA69" s="53">
        <v>5898219</v>
      </c>
      <c r="BB69" s="53">
        <v>2544628.67</v>
      </c>
      <c r="BC69" s="53">
        <v>1807807</v>
      </c>
      <c r="BD69" s="53">
        <v>6294124.3899999997</v>
      </c>
      <c r="BE69" s="53">
        <v>5457271.5</v>
      </c>
      <c r="BF69" s="53">
        <v>1875094</v>
      </c>
      <c r="BG69" s="53">
        <v>955393</v>
      </c>
      <c r="BH69" s="53">
        <v>474606.45</v>
      </c>
      <c r="BI69" s="53">
        <v>15984089</v>
      </c>
      <c r="BJ69" s="53">
        <v>6546796.8399999999</v>
      </c>
      <c r="BK69" s="53">
        <v>3759812.52</v>
      </c>
      <c r="BL69" s="53">
        <v>763894</v>
      </c>
      <c r="BM69" s="53">
        <v>372154</v>
      </c>
      <c r="BN69" s="53">
        <v>662914.27</v>
      </c>
      <c r="BO69" s="53">
        <v>0</v>
      </c>
      <c r="BP69" s="53">
        <v>1047565</v>
      </c>
      <c r="BQ69" s="53">
        <v>766991.27</v>
      </c>
      <c r="BR69" s="53">
        <v>1526087</v>
      </c>
      <c r="BS69" s="53">
        <v>3037494</v>
      </c>
      <c r="BT69" s="53">
        <v>5774855.4100000001</v>
      </c>
      <c r="BU69" s="53">
        <v>8410658.8000000007</v>
      </c>
      <c r="BV69" s="53">
        <v>2316687.4700000002</v>
      </c>
      <c r="BW69" s="53">
        <v>1816700</v>
      </c>
      <c r="BX69" s="53">
        <v>3292787</v>
      </c>
      <c r="BY69" s="54">
        <v>343562.39</v>
      </c>
    </row>
    <row r="70" spans="1:77" x14ac:dyDescent="0.2">
      <c r="A70" s="51" t="s">
        <v>291</v>
      </c>
      <c r="B70" s="52" t="s">
        <v>336</v>
      </c>
      <c r="C70" s="51" t="s">
        <v>337</v>
      </c>
      <c r="D70" s="53">
        <v>0</v>
      </c>
      <c r="E70" s="53">
        <v>756082.02</v>
      </c>
      <c r="F70" s="53">
        <v>829407.77</v>
      </c>
      <c r="G70" s="53">
        <v>0</v>
      </c>
      <c r="H70" s="53">
        <v>279009</v>
      </c>
      <c r="I70" s="53">
        <v>1658985.99</v>
      </c>
      <c r="J70" s="53">
        <v>17090576.870000001</v>
      </c>
      <c r="K70" s="53">
        <v>138760</v>
      </c>
      <c r="L70" s="53">
        <v>733095</v>
      </c>
      <c r="M70" s="53">
        <v>386300</v>
      </c>
      <c r="N70" s="53">
        <v>0</v>
      </c>
      <c r="O70" s="53">
        <v>573526.77</v>
      </c>
      <c r="P70" s="53">
        <v>1444900</v>
      </c>
      <c r="Q70" s="53">
        <v>1226342.7</v>
      </c>
      <c r="R70" s="53">
        <v>0</v>
      </c>
      <c r="S70" s="53">
        <v>28019</v>
      </c>
      <c r="T70" s="53">
        <v>0</v>
      </c>
      <c r="U70" s="53">
        <v>941177</v>
      </c>
      <c r="V70" s="53">
        <v>447735.03</v>
      </c>
      <c r="W70" s="53">
        <v>398714.7</v>
      </c>
      <c r="X70" s="53">
        <v>260337.48</v>
      </c>
      <c r="Y70" s="53">
        <v>2038354</v>
      </c>
      <c r="Z70" s="53">
        <v>1255404.29</v>
      </c>
      <c r="AA70" s="53">
        <v>240995</v>
      </c>
      <c r="AB70" s="53">
        <v>1352387</v>
      </c>
      <c r="AC70" s="53">
        <v>678944.1</v>
      </c>
      <c r="AD70" s="53">
        <v>186155</v>
      </c>
      <c r="AE70" s="53">
        <v>6275621</v>
      </c>
      <c r="AF70" s="53">
        <v>0</v>
      </c>
      <c r="AG70" s="53">
        <v>0</v>
      </c>
      <c r="AH70" s="53">
        <v>1196216.93</v>
      </c>
      <c r="AI70" s="53">
        <v>58532.6</v>
      </c>
      <c r="AJ70" s="53">
        <v>670121</v>
      </c>
      <c r="AK70" s="53">
        <v>557466.27</v>
      </c>
      <c r="AL70" s="53">
        <v>896067.29</v>
      </c>
      <c r="AM70" s="53">
        <v>628017.5</v>
      </c>
      <c r="AN70" s="53">
        <v>699242.9</v>
      </c>
      <c r="AO70" s="53">
        <v>271425.15999999997</v>
      </c>
      <c r="AP70" s="53">
        <v>385207</v>
      </c>
      <c r="AQ70" s="53">
        <v>1868274.9</v>
      </c>
      <c r="AR70" s="53">
        <v>1680920</v>
      </c>
      <c r="AS70" s="53">
        <v>627172</v>
      </c>
      <c r="AT70" s="53">
        <v>950095</v>
      </c>
      <c r="AU70" s="53">
        <v>480513.1</v>
      </c>
      <c r="AV70" s="53">
        <v>452680</v>
      </c>
      <c r="AW70" s="53">
        <v>499064</v>
      </c>
      <c r="AX70" s="53">
        <v>0</v>
      </c>
      <c r="AY70" s="53">
        <v>502427.38</v>
      </c>
      <c r="AZ70" s="53">
        <v>928761.62</v>
      </c>
      <c r="BA70" s="53">
        <v>0</v>
      </c>
      <c r="BB70" s="53">
        <v>0</v>
      </c>
      <c r="BC70" s="53">
        <v>3752</v>
      </c>
      <c r="BD70" s="53">
        <v>1679889.3798</v>
      </c>
      <c r="BE70" s="53">
        <v>0</v>
      </c>
      <c r="BF70" s="53">
        <v>1595838</v>
      </c>
      <c r="BG70" s="53">
        <v>0</v>
      </c>
      <c r="BH70" s="53">
        <v>355395</v>
      </c>
      <c r="BI70" s="53">
        <v>7703341</v>
      </c>
      <c r="BJ70" s="53">
        <v>942906.88</v>
      </c>
      <c r="BK70" s="53">
        <v>1207750</v>
      </c>
      <c r="BL70" s="53">
        <v>140516</v>
      </c>
      <c r="BM70" s="53">
        <v>0</v>
      </c>
      <c r="BN70" s="53">
        <v>542638</v>
      </c>
      <c r="BO70" s="53">
        <v>773288.6</v>
      </c>
      <c r="BP70" s="53">
        <v>5198319</v>
      </c>
      <c r="BQ70" s="53">
        <v>1190560.83</v>
      </c>
      <c r="BR70" s="53">
        <v>1882559</v>
      </c>
      <c r="BS70" s="53">
        <v>2660563</v>
      </c>
      <c r="BT70" s="53">
        <v>1719511.7</v>
      </c>
      <c r="BU70" s="53">
        <v>331967</v>
      </c>
      <c r="BV70" s="53">
        <v>1058515</v>
      </c>
      <c r="BW70" s="53">
        <v>2225815</v>
      </c>
      <c r="BX70" s="53">
        <v>345108</v>
      </c>
      <c r="BY70" s="54">
        <v>7769.2</v>
      </c>
    </row>
    <row r="71" spans="1:77" x14ac:dyDescent="0.2">
      <c r="A71" s="51" t="s">
        <v>291</v>
      </c>
      <c r="B71" s="52" t="s">
        <v>338</v>
      </c>
      <c r="C71" s="51" t="s">
        <v>339</v>
      </c>
      <c r="D71" s="53">
        <v>46584182</v>
      </c>
      <c r="E71" s="53">
        <v>9405214.4600000009</v>
      </c>
      <c r="F71" s="53">
        <v>11920828.75</v>
      </c>
      <c r="G71" s="53">
        <v>6131380.9000000004</v>
      </c>
      <c r="H71" s="53">
        <v>4294230.25</v>
      </c>
      <c r="I71" s="53">
        <v>521478.65</v>
      </c>
      <c r="J71" s="53">
        <v>45842650.100000001</v>
      </c>
      <c r="K71" s="53">
        <v>7937567.3499999996</v>
      </c>
      <c r="L71" s="53">
        <v>564267</v>
      </c>
      <c r="M71" s="53">
        <v>22720705</v>
      </c>
      <c r="N71" s="53">
        <v>2723218.84</v>
      </c>
      <c r="O71" s="53">
        <v>6559061.8099999996</v>
      </c>
      <c r="P71" s="53">
        <v>14085520</v>
      </c>
      <c r="Q71" s="53">
        <v>7684104.1100000003</v>
      </c>
      <c r="R71" s="53">
        <v>1233200</v>
      </c>
      <c r="S71" s="53">
        <v>3134458.02</v>
      </c>
      <c r="T71" s="53">
        <v>4616183.41</v>
      </c>
      <c r="U71" s="53">
        <v>594388</v>
      </c>
      <c r="V71" s="53">
        <v>34364195.259999998</v>
      </c>
      <c r="W71" s="53">
        <v>8214081.0499999998</v>
      </c>
      <c r="X71" s="53">
        <v>4376778.16</v>
      </c>
      <c r="Y71" s="53">
        <v>9318647</v>
      </c>
      <c r="Z71" s="53">
        <v>2407055.19</v>
      </c>
      <c r="AA71" s="53">
        <v>5307743</v>
      </c>
      <c r="AB71" s="53">
        <v>3917422</v>
      </c>
      <c r="AC71" s="53">
        <v>2001429.36</v>
      </c>
      <c r="AD71" s="53">
        <v>1576829</v>
      </c>
      <c r="AE71" s="53">
        <v>49601666</v>
      </c>
      <c r="AF71" s="53">
        <v>3798276.13</v>
      </c>
      <c r="AG71" s="53">
        <v>1964191.03</v>
      </c>
      <c r="AH71" s="53">
        <v>1275951.79</v>
      </c>
      <c r="AI71" s="53">
        <v>2296184.64</v>
      </c>
      <c r="AJ71" s="53">
        <v>2365150.66</v>
      </c>
      <c r="AK71" s="53">
        <v>2499110.54</v>
      </c>
      <c r="AL71" s="53">
        <v>1439330</v>
      </c>
      <c r="AM71" s="53">
        <v>3397080.74</v>
      </c>
      <c r="AN71" s="53">
        <v>2004130.97</v>
      </c>
      <c r="AO71" s="53">
        <v>2087182.09</v>
      </c>
      <c r="AP71" s="53">
        <v>1350434.79</v>
      </c>
      <c r="AQ71" s="53">
        <v>13428501.539999999</v>
      </c>
      <c r="AR71" s="53">
        <v>480616</v>
      </c>
      <c r="AS71" s="53">
        <v>2059194.45</v>
      </c>
      <c r="AT71" s="53">
        <v>1964240</v>
      </c>
      <c r="AU71" s="53">
        <v>2161580</v>
      </c>
      <c r="AV71" s="53">
        <v>277064</v>
      </c>
      <c r="AW71" s="53">
        <v>2664350</v>
      </c>
      <c r="AX71" s="53">
        <v>43221448.619999997</v>
      </c>
      <c r="AY71" s="53">
        <v>3716292.55</v>
      </c>
      <c r="AZ71" s="53">
        <v>3547905.17</v>
      </c>
      <c r="BA71" s="53">
        <v>9161805</v>
      </c>
      <c r="BB71" s="53">
        <v>8362384</v>
      </c>
      <c r="BC71" s="53">
        <v>4207347</v>
      </c>
      <c r="BD71" s="53">
        <v>5980102.2699999996</v>
      </c>
      <c r="BE71" s="53">
        <v>7214280</v>
      </c>
      <c r="BF71" s="53">
        <v>2622156</v>
      </c>
      <c r="BG71" s="53">
        <v>1194340.2</v>
      </c>
      <c r="BH71" s="53">
        <v>658697</v>
      </c>
      <c r="BI71" s="53">
        <v>12438189.529999999</v>
      </c>
      <c r="BJ71" s="53">
        <v>15785768.85</v>
      </c>
      <c r="BK71" s="53">
        <v>0</v>
      </c>
      <c r="BL71" s="53">
        <v>921813</v>
      </c>
      <c r="BM71" s="53">
        <v>3001433.9</v>
      </c>
      <c r="BN71" s="53">
        <v>2693358.64</v>
      </c>
      <c r="BO71" s="53">
        <v>0</v>
      </c>
      <c r="BP71" s="53">
        <v>34532944.740000002</v>
      </c>
      <c r="BQ71" s="53">
        <v>1115671.2</v>
      </c>
      <c r="BR71" s="53">
        <v>1415080</v>
      </c>
      <c r="BS71" s="53">
        <v>386400</v>
      </c>
      <c r="BT71" s="53">
        <v>2649045.19</v>
      </c>
      <c r="BU71" s="53">
        <v>7686736.2000000002</v>
      </c>
      <c r="BV71" s="53">
        <v>1901430</v>
      </c>
      <c r="BW71" s="53">
        <v>0</v>
      </c>
      <c r="BX71" s="53">
        <v>296667</v>
      </c>
      <c r="BY71" s="54">
        <v>316916.2</v>
      </c>
    </row>
    <row r="72" spans="1:77" x14ac:dyDescent="0.2">
      <c r="A72" s="51" t="s">
        <v>291</v>
      </c>
      <c r="B72" s="52" t="s">
        <v>340</v>
      </c>
      <c r="C72" s="51" t="s">
        <v>341</v>
      </c>
      <c r="D72" s="53">
        <v>16710360</v>
      </c>
      <c r="E72" s="53">
        <v>3400046.35</v>
      </c>
      <c r="F72" s="53">
        <v>3183823.77</v>
      </c>
      <c r="G72" s="53">
        <v>1274890</v>
      </c>
      <c r="H72" s="53">
        <v>1112923.1499999999</v>
      </c>
      <c r="I72" s="53">
        <v>253857.5</v>
      </c>
      <c r="J72" s="53">
        <v>28305898.870000001</v>
      </c>
      <c r="K72" s="53">
        <v>4095670</v>
      </c>
      <c r="L72" s="53">
        <v>2360163</v>
      </c>
      <c r="M72" s="53">
        <v>0</v>
      </c>
      <c r="N72" s="53">
        <v>1425484</v>
      </c>
      <c r="O72" s="53">
        <v>5406226.2999999998</v>
      </c>
      <c r="P72" s="53">
        <v>5373954</v>
      </c>
      <c r="Q72" s="53">
        <v>5213520</v>
      </c>
      <c r="R72" s="53">
        <v>485800</v>
      </c>
      <c r="S72" s="53">
        <v>1648579.82</v>
      </c>
      <c r="T72" s="53">
        <v>496800</v>
      </c>
      <c r="U72" s="53">
        <v>334956</v>
      </c>
      <c r="V72" s="53">
        <v>16254253.4</v>
      </c>
      <c r="W72" s="53">
        <v>1293957.27</v>
      </c>
      <c r="X72" s="53">
        <v>1419588.44</v>
      </c>
      <c r="Y72" s="53">
        <v>3788466</v>
      </c>
      <c r="Z72" s="53">
        <v>1592648.38</v>
      </c>
      <c r="AA72" s="53">
        <v>590440</v>
      </c>
      <c r="AB72" s="53">
        <v>1546730.44</v>
      </c>
      <c r="AC72" s="53">
        <v>479159</v>
      </c>
      <c r="AD72" s="53">
        <v>1160796</v>
      </c>
      <c r="AE72" s="53">
        <v>17142759</v>
      </c>
      <c r="AF72" s="53">
        <v>0</v>
      </c>
      <c r="AG72" s="53">
        <v>0</v>
      </c>
      <c r="AH72" s="53">
        <v>1080032.55</v>
      </c>
      <c r="AI72" s="53">
        <v>756733.21</v>
      </c>
      <c r="AJ72" s="53">
        <v>1429291.21</v>
      </c>
      <c r="AK72" s="53">
        <v>2235381.9</v>
      </c>
      <c r="AL72" s="53">
        <v>1640160</v>
      </c>
      <c r="AM72" s="53">
        <v>1646440</v>
      </c>
      <c r="AN72" s="53">
        <v>1622018.39</v>
      </c>
      <c r="AO72" s="53">
        <v>1342100.31</v>
      </c>
      <c r="AP72" s="53">
        <v>1086425.21</v>
      </c>
      <c r="AQ72" s="53">
        <v>9308400.6699999999</v>
      </c>
      <c r="AR72" s="53">
        <v>2547258</v>
      </c>
      <c r="AS72" s="53">
        <v>1415117.43</v>
      </c>
      <c r="AT72" s="53">
        <v>1385371.22</v>
      </c>
      <c r="AU72" s="53">
        <v>1441967.42</v>
      </c>
      <c r="AV72" s="53">
        <v>1532681</v>
      </c>
      <c r="AW72" s="53">
        <v>678481.35</v>
      </c>
      <c r="AX72" s="53">
        <v>0</v>
      </c>
      <c r="AY72" s="53">
        <v>1698424.91</v>
      </c>
      <c r="AZ72" s="53">
        <v>1506810</v>
      </c>
      <c r="BA72" s="53">
        <v>0</v>
      </c>
      <c r="BB72" s="53">
        <v>0</v>
      </c>
      <c r="BC72" s="53">
        <v>0</v>
      </c>
      <c r="BD72" s="53">
        <v>2823463.87</v>
      </c>
      <c r="BE72" s="53">
        <v>0</v>
      </c>
      <c r="BF72" s="53">
        <v>1985585</v>
      </c>
      <c r="BG72" s="53">
        <v>663863.67000000004</v>
      </c>
      <c r="BH72" s="53">
        <v>700930</v>
      </c>
      <c r="BI72" s="53">
        <v>14831154.470000001</v>
      </c>
      <c r="BJ72" s="53">
        <v>6249589.8799999999</v>
      </c>
      <c r="BK72" s="53">
        <v>0</v>
      </c>
      <c r="BL72" s="53">
        <v>1277713</v>
      </c>
      <c r="BM72" s="53">
        <v>1488137</v>
      </c>
      <c r="BN72" s="53">
        <v>3080872.48</v>
      </c>
      <c r="BO72" s="53">
        <v>2148687.7599999998</v>
      </c>
      <c r="BP72" s="53">
        <v>9335279.4000000004</v>
      </c>
      <c r="BQ72" s="53">
        <v>1695120.2</v>
      </c>
      <c r="BR72" s="53">
        <v>1267710</v>
      </c>
      <c r="BS72" s="53">
        <v>4172907.81</v>
      </c>
      <c r="BT72" s="53">
        <v>1106429.7</v>
      </c>
      <c r="BU72" s="53">
        <v>1323885</v>
      </c>
      <c r="BV72" s="53">
        <v>1348490</v>
      </c>
      <c r="BW72" s="53">
        <v>225920</v>
      </c>
      <c r="BX72" s="53">
        <v>98100</v>
      </c>
      <c r="BY72" s="54">
        <v>705726.44</v>
      </c>
    </row>
    <row r="73" spans="1:77" x14ac:dyDescent="0.2">
      <c r="A73" s="51" t="s">
        <v>291</v>
      </c>
      <c r="B73" s="52" t="s">
        <v>342</v>
      </c>
      <c r="C73" s="51" t="s">
        <v>343</v>
      </c>
      <c r="D73" s="53">
        <v>0</v>
      </c>
      <c r="E73" s="53">
        <v>2182259.25</v>
      </c>
      <c r="F73" s="53">
        <v>0</v>
      </c>
      <c r="G73" s="53">
        <v>2183490</v>
      </c>
      <c r="H73" s="53">
        <v>74630</v>
      </c>
      <c r="I73" s="53">
        <v>0</v>
      </c>
      <c r="J73" s="53">
        <v>896864</v>
      </c>
      <c r="K73" s="53">
        <v>4837919</v>
      </c>
      <c r="L73" s="53">
        <v>350537.5</v>
      </c>
      <c r="M73" s="53">
        <v>0</v>
      </c>
      <c r="N73" s="53">
        <v>133250</v>
      </c>
      <c r="O73" s="53">
        <v>2574900</v>
      </c>
      <c r="P73" s="53">
        <v>1878995</v>
      </c>
      <c r="Q73" s="53">
        <v>710808</v>
      </c>
      <c r="R73" s="53">
        <v>0</v>
      </c>
      <c r="S73" s="53">
        <v>1001485.5</v>
      </c>
      <c r="T73" s="53">
        <v>0</v>
      </c>
      <c r="U73" s="53">
        <v>1206637</v>
      </c>
      <c r="V73" s="53">
        <v>4974895.3600000003</v>
      </c>
      <c r="W73" s="53">
        <v>1229828.2</v>
      </c>
      <c r="X73" s="53">
        <v>0</v>
      </c>
      <c r="Y73" s="53">
        <v>143589</v>
      </c>
      <c r="Z73" s="53">
        <v>10000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252138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25200</v>
      </c>
      <c r="AO73" s="53">
        <v>416760</v>
      </c>
      <c r="AP73" s="53">
        <v>0</v>
      </c>
      <c r="AQ73" s="53">
        <v>1899060</v>
      </c>
      <c r="AR73" s="53">
        <v>1350534</v>
      </c>
      <c r="AS73" s="53">
        <v>666445</v>
      </c>
      <c r="AT73" s="53">
        <v>717430</v>
      </c>
      <c r="AU73" s="53">
        <v>1804510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8400</v>
      </c>
      <c r="BD73" s="53">
        <v>0</v>
      </c>
      <c r="BE73" s="53">
        <v>0</v>
      </c>
      <c r="BF73" s="53">
        <v>0</v>
      </c>
      <c r="BG73" s="53">
        <v>0</v>
      </c>
      <c r="BH73" s="53">
        <v>70850</v>
      </c>
      <c r="BI73" s="53">
        <v>1692</v>
      </c>
      <c r="BJ73" s="53">
        <v>0</v>
      </c>
      <c r="BK73" s="53">
        <v>0</v>
      </c>
      <c r="BL73" s="53">
        <v>72900</v>
      </c>
      <c r="BM73" s="53">
        <v>198600</v>
      </c>
      <c r="BN73" s="53">
        <v>0</v>
      </c>
      <c r="BO73" s="53">
        <v>0</v>
      </c>
      <c r="BP73" s="53">
        <v>572330</v>
      </c>
      <c r="BQ73" s="53">
        <v>0</v>
      </c>
      <c r="BR73" s="53">
        <v>0</v>
      </c>
      <c r="BS73" s="53">
        <v>0</v>
      </c>
      <c r="BT73" s="53">
        <v>0</v>
      </c>
      <c r="BU73" s="53">
        <v>235523</v>
      </c>
      <c r="BV73" s="53">
        <v>0</v>
      </c>
      <c r="BW73" s="53">
        <v>0</v>
      </c>
      <c r="BX73" s="53">
        <v>0</v>
      </c>
      <c r="BY73" s="54">
        <v>471780.51</v>
      </c>
    </row>
    <row r="74" spans="1:77" x14ac:dyDescent="0.2">
      <c r="A74" s="51" t="s">
        <v>291</v>
      </c>
      <c r="B74" s="52" t="s">
        <v>344</v>
      </c>
      <c r="C74" s="51" t="s">
        <v>345</v>
      </c>
      <c r="D74" s="53">
        <v>0</v>
      </c>
      <c r="E74" s="53">
        <v>1930618.99</v>
      </c>
      <c r="F74" s="53">
        <v>0</v>
      </c>
      <c r="G74" s="53">
        <v>342870</v>
      </c>
      <c r="H74" s="53">
        <v>0</v>
      </c>
      <c r="I74" s="53">
        <v>0</v>
      </c>
      <c r="J74" s="53">
        <v>844500.36</v>
      </c>
      <c r="K74" s="53">
        <v>2068893</v>
      </c>
      <c r="L74" s="53">
        <v>46574</v>
      </c>
      <c r="M74" s="53">
        <v>0</v>
      </c>
      <c r="N74" s="53">
        <v>969900</v>
      </c>
      <c r="O74" s="53">
        <v>0</v>
      </c>
      <c r="P74" s="53">
        <v>273600</v>
      </c>
      <c r="Q74" s="53">
        <v>1051072</v>
      </c>
      <c r="R74" s="53">
        <v>0</v>
      </c>
      <c r="S74" s="53">
        <v>0</v>
      </c>
      <c r="T74" s="53">
        <v>0</v>
      </c>
      <c r="U74" s="53">
        <v>538289</v>
      </c>
      <c r="V74" s="53">
        <v>17650</v>
      </c>
      <c r="W74" s="53">
        <v>113231.1</v>
      </c>
      <c r="X74" s="53">
        <v>44220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112980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53">
        <v>0</v>
      </c>
      <c r="AZ74" s="53">
        <v>67470</v>
      </c>
      <c r="BA74" s="53">
        <v>0</v>
      </c>
      <c r="BB74" s="53">
        <v>0</v>
      </c>
      <c r="BC74" s="53">
        <v>0</v>
      </c>
      <c r="BD74" s="53">
        <v>0</v>
      </c>
      <c r="BE74" s="53">
        <v>0</v>
      </c>
      <c r="BF74" s="53">
        <v>0</v>
      </c>
      <c r="BG74" s="53">
        <v>0</v>
      </c>
      <c r="BH74" s="53">
        <v>0</v>
      </c>
      <c r="BI74" s="53">
        <v>53800</v>
      </c>
      <c r="BJ74" s="53">
        <v>0</v>
      </c>
      <c r="BK74" s="53">
        <v>0</v>
      </c>
      <c r="BL74" s="53">
        <v>25350</v>
      </c>
      <c r="BM74" s="53">
        <v>0</v>
      </c>
      <c r="BN74" s="53">
        <v>0</v>
      </c>
      <c r="BO74" s="53">
        <v>0</v>
      </c>
      <c r="BP74" s="53">
        <v>0</v>
      </c>
      <c r="BQ74" s="53">
        <v>0</v>
      </c>
      <c r="BR74" s="53">
        <v>0</v>
      </c>
      <c r="BS74" s="53">
        <v>0</v>
      </c>
      <c r="BT74" s="53">
        <v>0</v>
      </c>
      <c r="BU74" s="53">
        <v>0</v>
      </c>
      <c r="BV74" s="53">
        <v>0</v>
      </c>
      <c r="BW74" s="53">
        <v>0</v>
      </c>
      <c r="BX74" s="53">
        <v>0</v>
      </c>
      <c r="BY74" s="54">
        <v>18397702.359999999</v>
      </c>
    </row>
    <row r="75" spans="1:77" x14ac:dyDescent="0.2">
      <c r="A75" s="51" t="s">
        <v>291</v>
      </c>
      <c r="B75" s="52" t="s">
        <v>346</v>
      </c>
      <c r="C75" s="51" t="s">
        <v>347</v>
      </c>
      <c r="D75" s="53">
        <v>0</v>
      </c>
      <c r="E75" s="53">
        <v>61252</v>
      </c>
      <c r="F75" s="53">
        <v>1535145</v>
      </c>
      <c r="G75" s="53">
        <v>402049</v>
      </c>
      <c r="H75" s="53">
        <v>65497.16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2497850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284700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380290</v>
      </c>
      <c r="AF75" s="53">
        <v>1440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919690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120540</v>
      </c>
      <c r="BA75" s="53">
        <v>0</v>
      </c>
      <c r="BB75" s="53">
        <v>0</v>
      </c>
      <c r="BC75" s="53">
        <v>5983687</v>
      </c>
      <c r="BD75" s="53">
        <v>0</v>
      </c>
      <c r="BE75" s="53">
        <v>0</v>
      </c>
      <c r="BF75" s="53">
        <v>182630</v>
      </c>
      <c r="BG75" s="53">
        <v>0</v>
      </c>
      <c r="BH75" s="53">
        <v>0</v>
      </c>
      <c r="BI75" s="53">
        <v>0</v>
      </c>
      <c r="BJ75" s="53">
        <v>0</v>
      </c>
      <c r="BK75" s="53">
        <v>0</v>
      </c>
      <c r="BL75" s="53">
        <v>0</v>
      </c>
      <c r="BM75" s="53">
        <v>26048</v>
      </c>
      <c r="BN75" s="53">
        <v>0</v>
      </c>
      <c r="BO75" s="53">
        <v>0</v>
      </c>
      <c r="BP75" s="53">
        <v>0</v>
      </c>
      <c r="BQ75" s="53">
        <v>0</v>
      </c>
      <c r="BR75" s="53">
        <v>0</v>
      </c>
      <c r="BS75" s="53">
        <v>0</v>
      </c>
      <c r="BT75" s="53">
        <v>85165</v>
      </c>
      <c r="BU75" s="53">
        <v>771830</v>
      </c>
      <c r="BV75" s="53">
        <v>0</v>
      </c>
      <c r="BW75" s="53">
        <v>0</v>
      </c>
      <c r="BX75" s="53">
        <v>0</v>
      </c>
      <c r="BY75" s="54">
        <v>399451.58999999997</v>
      </c>
    </row>
    <row r="76" spans="1:77" x14ac:dyDescent="0.2">
      <c r="A76" s="51" t="s">
        <v>291</v>
      </c>
      <c r="B76" s="52" t="s">
        <v>348</v>
      </c>
      <c r="C76" s="51" t="s">
        <v>349</v>
      </c>
      <c r="D76" s="53">
        <v>7907070</v>
      </c>
      <c r="E76" s="53">
        <v>1894687.75</v>
      </c>
      <c r="F76" s="53">
        <v>2596380</v>
      </c>
      <c r="G76" s="53">
        <v>5896465.5</v>
      </c>
      <c r="H76" s="53">
        <v>0</v>
      </c>
      <c r="I76" s="53">
        <v>0</v>
      </c>
      <c r="J76" s="53">
        <v>22758085</v>
      </c>
      <c r="K76" s="53">
        <v>1672245</v>
      </c>
      <c r="L76" s="53">
        <v>560700</v>
      </c>
      <c r="M76" s="53">
        <v>8986540</v>
      </c>
      <c r="N76" s="53">
        <v>499300</v>
      </c>
      <c r="O76" s="53">
        <v>908100</v>
      </c>
      <c r="P76" s="53">
        <v>3089975</v>
      </c>
      <c r="Q76" s="53">
        <v>2616225</v>
      </c>
      <c r="R76" s="53">
        <v>340500</v>
      </c>
      <c r="S76" s="53">
        <v>1082475</v>
      </c>
      <c r="T76" s="53">
        <v>778200</v>
      </c>
      <c r="U76" s="53">
        <v>442240</v>
      </c>
      <c r="V76" s="53">
        <v>10487850</v>
      </c>
      <c r="W76" s="53">
        <v>2912400</v>
      </c>
      <c r="X76" s="53">
        <v>835760</v>
      </c>
      <c r="Y76" s="53">
        <v>378060</v>
      </c>
      <c r="Z76" s="53">
        <v>489720</v>
      </c>
      <c r="AA76" s="53">
        <v>973220</v>
      </c>
      <c r="AB76" s="53">
        <v>0</v>
      </c>
      <c r="AC76" s="53">
        <v>415200</v>
      </c>
      <c r="AD76" s="53">
        <v>292080</v>
      </c>
      <c r="AE76" s="53">
        <v>14671240</v>
      </c>
      <c r="AF76" s="53">
        <v>601423.99</v>
      </c>
      <c r="AG76" s="53">
        <v>0</v>
      </c>
      <c r="AH76" s="53">
        <v>509820</v>
      </c>
      <c r="AI76" s="53">
        <v>366960</v>
      </c>
      <c r="AJ76" s="53">
        <v>674780</v>
      </c>
      <c r="AK76" s="53">
        <v>276940</v>
      </c>
      <c r="AL76" s="53">
        <v>398760</v>
      </c>
      <c r="AM76" s="53">
        <v>836320</v>
      </c>
      <c r="AN76" s="53">
        <v>466440</v>
      </c>
      <c r="AO76" s="53">
        <v>579460</v>
      </c>
      <c r="AP76" s="53">
        <v>323760</v>
      </c>
      <c r="AQ76" s="53">
        <v>7172470</v>
      </c>
      <c r="AR76" s="53">
        <v>1697172.5</v>
      </c>
      <c r="AS76" s="53">
        <v>664560</v>
      </c>
      <c r="AT76" s="53">
        <v>573840</v>
      </c>
      <c r="AU76" s="53">
        <v>373680</v>
      </c>
      <c r="AV76" s="53">
        <v>1389430</v>
      </c>
      <c r="AW76" s="53">
        <v>238740</v>
      </c>
      <c r="AX76" s="53">
        <v>9859560</v>
      </c>
      <c r="AY76" s="53">
        <v>559890</v>
      </c>
      <c r="AZ76" s="53">
        <v>0</v>
      </c>
      <c r="BA76" s="53">
        <v>0</v>
      </c>
      <c r="BB76" s="53">
        <v>9810691.5</v>
      </c>
      <c r="BC76" s="53">
        <v>0</v>
      </c>
      <c r="BD76" s="53">
        <v>1715250</v>
      </c>
      <c r="BE76" s="53">
        <v>1057110</v>
      </c>
      <c r="BF76" s="53">
        <v>341820</v>
      </c>
      <c r="BG76" s="53">
        <v>206760</v>
      </c>
      <c r="BH76" s="53">
        <v>119760</v>
      </c>
      <c r="BI76" s="53">
        <v>9439215</v>
      </c>
      <c r="BJ76" s="53">
        <v>21603948.25</v>
      </c>
      <c r="BK76" s="53">
        <v>699780</v>
      </c>
      <c r="BL76" s="53">
        <v>406800</v>
      </c>
      <c r="BM76" s="53">
        <v>606540</v>
      </c>
      <c r="BN76" s="53">
        <v>343260</v>
      </c>
      <c r="BO76" s="53">
        <v>356400</v>
      </c>
      <c r="BP76" s="53">
        <v>6284604.71</v>
      </c>
      <c r="BQ76" s="53">
        <v>431160</v>
      </c>
      <c r="BR76" s="53">
        <v>431520</v>
      </c>
      <c r="BS76" s="53">
        <v>0</v>
      </c>
      <c r="BT76" s="53">
        <v>975780</v>
      </c>
      <c r="BU76" s="53">
        <v>2923628</v>
      </c>
      <c r="BV76" s="53">
        <v>204000</v>
      </c>
      <c r="BW76" s="53">
        <v>0</v>
      </c>
      <c r="BX76" s="53">
        <v>333840</v>
      </c>
      <c r="BY76" s="54">
        <v>111026364.62</v>
      </c>
    </row>
    <row r="77" spans="1:77" x14ac:dyDescent="0.2">
      <c r="A77" s="51" t="s">
        <v>291</v>
      </c>
      <c r="B77" s="52" t="s">
        <v>350</v>
      </c>
      <c r="C77" s="51" t="s">
        <v>351</v>
      </c>
      <c r="D77" s="53">
        <v>14641494</v>
      </c>
      <c r="E77" s="53">
        <v>2566661.29</v>
      </c>
      <c r="F77" s="53">
        <v>4781079.67</v>
      </c>
      <c r="G77" s="53">
        <v>1741000</v>
      </c>
      <c r="H77" s="53">
        <v>756000</v>
      </c>
      <c r="I77" s="53">
        <v>470867.67</v>
      </c>
      <c r="J77" s="53">
        <v>20220499</v>
      </c>
      <c r="K77" s="53">
        <v>3243183</v>
      </c>
      <c r="L77" s="53">
        <v>846401</v>
      </c>
      <c r="M77" s="53">
        <v>7065966</v>
      </c>
      <c r="N77" s="53">
        <v>763783.87</v>
      </c>
      <c r="O77" s="53">
        <v>2319500</v>
      </c>
      <c r="P77" s="53">
        <v>4942378</v>
      </c>
      <c r="Q77" s="53">
        <v>4027413</v>
      </c>
      <c r="R77" s="53">
        <v>223966</v>
      </c>
      <c r="S77" s="53">
        <v>1449096</v>
      </c>
      <c r="T77" s="53">
        <v>1211000</v>
      </c>
      <c r="U77" s="53">
        <v>848033</v>
      </c>
      <c r="V77" s="53">
        <v>14496349</v>
      </c>
      <c r="W77" s="53">
        <v>4255398</v>
      </c>
      <c r="X77" s="53">
        <v>1417803</v>
      </c>
      <c r="Y77" s="53">
        <v>3618456</v>
      </c>
      <c r="Z77" s="53">
        <v>835171</v>
      </c>
      <c r="AA77" s="53">
        <v>0</v>
      </c>
      <c r="AB77" s="53">
        <v>1022600</v>
      </c>
      <c r="AC77" s="53">
        <v>641500</v>
      </c>
      <c r="AD77" s="53">
        <v>507983</v>
      </c>
      <c r="AE77" s="53">
        <v>17440460</v>
      </c>
      <c r="AF77" s="53">
        <v>0</v>
      </c>
      <c r="AG77" s="53">
        <v>624000</v>
      </c>
      <c r="AH77" s="53">
        <v>665650</v>
      </c>
      <c r="AI77" s="53">
        <v>746500</v>
      </c>
      <c r="AJ77" s="53">
        <v>115000</v>
      </c>
      <c r="AK77" s="53">
        <v>0</v>
      </c>
      <c r="AL77" s="53">
        <v>836500</v>
      </c>
      <c r="AM77" s="53">
        <v>1353904</v>
      </c>
      <c r="AN77" s="53">
        <v>794983</v>
      </c>
      <c r="AO77" s="53">
        <v>1049952</v>
      </c>
      <c r="AP77" s="53">
        <v>772013</v>
      </c>
      <c r="AQ77" s="53">
        <v>6769608</v>
      </c>
      <c r="AR77" s="53">
        <v>747500</v>
      </c>
      <c r="AS77" s="53">
        <v>825000</v>
      </c>
      <c r="AT77" s="53">
        <v>752500</v>
      </c>
      <c r="AU77" s="53">
        <v>763000</v>
      </c>
      <c r="AV77" s="53">
        <v>318500</v>
      </c>
      <c r="AW77" s="53">
        <v>451411.45</v>
      </c>
      <c r="AX77" s="53">
        <v>14281545.23</v>
      </c>
      <c r="AY77" s="53">
        <v>883000</v>
      </c>
      <c r="AZ77" s="53">
        <v>1521985</v>
      </c>
      <c r="BA77" s="53">
        <v>1846494</v>
      </c>
      <c r="BB77" s="53">
        <v>1132900</v>
      </c>
      <c r="BC77" s="53">
        <v>0</v>
      </c>
      <c r="BD77" s="53">
        <v>2665442</v>
      </c>
      <c r="BE77" s="53">
        <v>805466</v>
      </c>
      <c r="BF77" s="53">
        <v>1112500</v>
      </c>
      <c r="BG77" s="53">
        <v>645952</v>
      </c>
      <c r="BH77" s="53">
        <v>490500</v>
      </c>
      <c r="BI77" s="53">
        <v>16845321</v>
      </c>
      <c r="BJ77" s="53">
        <v>4464758</v>
      </c>
      <c r="BK77" s="53">
        <v>1281547</v>
      </c>
      <c r="BL77" s="53">
        <v>763500</v>
      </c>
      <c r="BM77" s="53">
        <v>943585</v>
      </c>
      <c r="BN77" s="53">
        <v>1487616</v>
      </c>
      <c r="BO77" s="53">
        <v>554490</v>
      </c>
      <c r="BP77" s="53">
        <v>10032422</v>
      </c>
      <c r="BQ77" s="53">
        <v>598000</v>
      </c>
      <c r="BR77" s="53">
        <v>667000</v>
      </c>
      <c r="BS77" s="53">
        <v>1106500</v>
      </c>
      <c r="BT77" s="53">
        <v>1020000</v>
      </c>
      <c r="BU77" s="53">
        <v>2043525</v>
      </c>
      <c r="BV77" s="53">
        <v>846733.87</v>
      </c>
      <c r="BW77" s="53">
        <v>507000</v>
      </c>
      <c r="BX77" s="53">
        <v>366000</v>
      </c>
      <c r="BY77" s="54">
        <v>746775.55</v>
      </c>
    </row>
    <row r="78" spans="1:77" x14ac:dyDescent="0.2">
      <c r="A78" s="51" t="s">
        <v>291</v>
      </c>
      <c r="B78" s="52" t="s">
        <v>352</v>
      </c>
      <c r="C78" s="51" t="s">
        <v>353</v>
      </c>
      <c r="D78" s="53">
        <v>1546248</v>
      </c>
      <c r="E78" s="53">
        <v>1129000</v>
      </c>
      <c r="F78" s="53">
        <v>377500</v>
      </c>
      <c r="G78" s="53">
        <v>311600</v>
      </c>
      <c r="H78" s="53">
        <v>121800</v>
      </c>
      <c r="I78" s="53">
        <v>101000</v>
      </c>
      <c r="J78" s="53">
        <v>2389924</v>
      </c>
      <c r="K78" s="53">
        <v>261788</v>
      </c>
      <c r="L78" s="53">
        <v>35000</v>
      </c>
      <c r="M78" s="53">
        <v>1483968.48</v>
      </c>
      <c r="N78" s="53">
        <v>68800</v>
      </c>
      <c r="O78" s="53">
        <v>108000</v>
      </c>
      <c r="P78" s="53">
        <v>424500</v>
      </c>
      <c r="Q78" s="53">
        <v>488000</v>
      </c>
      <c r="R78" s="53">
        <v>8000</v>
      </c>
      <c r="S78" s="53">
        <v>75000</v>
      </c>
      <c r="T78" s="53">
        <v>87145</v>
      </c>
      <c r="U78" s="53">
        <v>50000</v>
      </c>
      <c r="V78" s="53">
        <v>441839</v>
      </c>
      <c r="W78" s="53">
        <v>800300</v>
      </c>
      <c r="X78" s="53">
        <v>175500</v>
      </c>
      <c r="Y78" s="53">
        <v>1232443</v>
      </c>
      <c r="Z78" s="53">
        <v>262306</v>
      </c>
      <c r="AA78" s="53">
        <v>290000</v>
      </c>
      <c r="AB78" s="53">
        <v>388524</v>
      </c>
      <c r="AC78" s="53">
        <v>202950</v>
      </c>
      <c r="AD78" s="53">
        <v>155950</v>
      </c>
      <c r="AE78" s="53">
        <v>2328472</v>
      </c>
      <c r="AF78" s="53">
        <v>69462.34</v>
      </c>
      <c r="AG78" s="53">
        <v>130186.26</v>
      </c>
      <c r="AH78" s="53">
        <v>121600</v>
      </c>
      <c r="AI78" s="53">
        <v>64000</v>
      </c>
      <c r="AJ78" s="53">
        <v>67000</v>
      </c>
      <c r="AK78" s="53">
        <v>68372</v>
      </c>
      <c r="AL78" s="53">
        <v>42581</v>
      </c>
      <c r="AM78" s="53">
        <v>69000</v>
      </c>
      <c r="AN78" s="53">
        <v>56000</v>
      </c>
      <c r="AO78" s="53">
        <v>123904</v>
      </c>
      <c r="AP78" s="53">
        <v>73404</v>
      </c>
      <c r="AQ78" s="53">
        <v>401984</v>
      </c>
      <c r="AR78" s="53">
        <v>201000</v>
      </c>
      <c r="AS78" s="53">
        <v>158000</v>
      </c>
      <c r="AT78" s="53">
        <v>88933.24</v>
      </c>
      <c r="AU78" s="53">
        <v>179000</v>
      </c>
      <c r="AV78" s="53">
        <v>9915</v>
      </c>
      <c r="AW78" s="53">
        <v>83038.55</v>
      </c>
      <c r="AX78" s="53">
        <v>2375605</v>
      </c>
      <c r="AY78" s="53">
        <v>54145</v>
      </c>
      <c r="AZ78" s="53">
        <v>70350</v>
      </c>
      <c r="BA78" s="53">
        <v>83645</v>
      </c>
      <c r="BB78" s="53">
        <v>171000</v>
      </c>
      <c r="BC78" s="53">
        <v>289000</v>
      </c>
      <c r="BD78" s="53">
        <v>355812.2</v>
      </c>
      <c r="BE78" s="53">
        <v>96000</v>
      </c>
      <c r="BF78" s="53">
        <v>64000</v>
      </c>
      <c r="BG78" s="53">
        <v>46145</v>
      </c>
      <c r="BH78" s="53">
        <v>16870</v>
      </c>
      <c r="BI78" s="53">
        <v>2012670</v>
      </c>
      <c r="BJ78" s="53">
        <v>804000</v>
      </c>
      <c r="BK78" s="53">
        <v>277787</v>
      </c>
      <c r="BL78" s="53">
        <v>6000</v>
      </c>
      <c r="BM78" s="53">
        <v>117396</v>
      </c>
      <c r="BN78" s="53">
        <v>36000</v>
      </c>
      <c r="BO78" s="53">
        <v>150822.67000000001</v>
      </c>
      <c r="BP78" s="53">
        <v>1074500</v>
      </c>
      <c r="BQ78" s="53">
        <v>173274.19</v>
      </c>
      <c r="BR78" s="53">
        <v>57500</v>
      </c>
      <c r="BS78" s="53">
        <v>853000</v>
      </c>
      <c r="BT78" s="53">
        <v>183000</v>
      </c>
      <c r="BU78" s="53">
        <v>436161</v>
      </c>
      <c r="BV78" s="53">
        <v>131258</v>
      </c>
      <c r="BW78" s="53">
        <v>817500</v>
      </c>
      <c r="BX78" s="53">
        <v>137000</v>
      </c>
      <c r="BY78" s="54"/>
    </row>
    <row r="79" spans="1:77" x14ac:dyDescent="0.2">
      <c r="A79" s="51" t="s">
        <v>291</v>
      </c>
      <c r="B79" s="52" t="s">
        <v>354</v>
      </c>
      <c r="C79" s="51" t="s">
        <v>355</v>
      </c>
      <c r="D79" s="53">
        <v>21857300.530000001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8182884</v>
      </c>
      <c r="K79" s="53">
        <v>0</v>
      </c>
      <c r="L79" s="53">
        <v>0</v>
      </c>
      <c r="M79" s="53">
        <v>2050755.4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361121</v>
      </c>
      <c r="T79" s="53">
        <v>0</v>
      </c>
      <c r="U79" s="53">
        <v>0</v>
      </c>
      <c r="V79" s="53">
        <v>35388478.280000001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8668989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3984196</v>
      </c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0</v>
      </c>
      <c r="AZ79" s="53">
        <v>0</v>
      </c>
      <c r="BA79" s="53">
        <v>0</v>
      </c>
      <c r="BB79" s="53">
        <v>0</v>
      </c>
      <c r="BC79" s="53">
        <v>0</v>
      </c>
      <c r="BD79" s="53">
        <v>0</v>
      </c>
      <c r="BE79" s="53">
        <v>0</v>
      </c>
      <c r="BF79" s="53">
        <v>0</v>
      </c>
      <c r="BG79" s="53">
        <v>0</v>
      </c>
      <c r="BH79" s="53">
        <v>0</v>
      </c>
      <c r="BI79" s="53">
        <v>16960383</v>
      </c>
      <c r="BJ79" s="53">
        <v>0</v>
      </c>
      <c r="BK79" s="53">
        <v>0</v>
      </c>
      <c r="BL79" s="53">
        <v>0</v>
      </c>
      <c r="BM79" s="53">
        <v>0</v>
      </c>
      <c r="BN79" s="53">
        <v>0</v>
      </c>
      <c r="BO79" s="53">
        <v>54060</v>
      </c>
      <c r="BP79" s="53">
        <v>5634897</v>
      </c>
      <c r="BQ79" s="53">
        <v>0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0</v>
      </c>
      <c r="BY79" s="54">
        <v>35632709.469999991</v>
      </c>
    </row>
    <row r="80" spans="1:77" x14ac:dyDescent="0.2">
      <c r="A80" s="51" t="s">
        <v>291</v>
      </c>
      <c r="B80" s="52" t="s">
        <v>356</v>
      </c>
      <c r="C80" s="51" t="s">
        <v>357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615916</v>
      </c>
      <c r="K80" s="53">
        <v>0</v>
      </c>
      <c r="L80" s="53">
        <v>0</v>
      </c>
      <c r="M80" s="53">
        <v>223543.49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2746589.05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657041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341674</v>
      </c>
      <c r="AR80" s="53">
        <v>0</v>
      </c>
      <c r="AS80" s="53">
        <v>0</v>
      </c>
      <c r="AT80" s="53">
        <v>0</v>
      </c>
      <c r="AU80" s="53">
        <v>0</v>
      </c>
      <c r="AV80" s="53">
        <v>0</v>
      </c>
      <c r="AW80" s="53">
        <v>0</v>
      </c>
      <c r="AX80" s="53">
        <v>0</v>
      </c>
      <c r="AY80" s="53">
        <v>0</v>
      </c>
      <c r="AZ80" s="53">
        <v>0</v>
      </c>
      <c r="BA80" s="53">
        <v>0</v>
      </c>
      <c r="BB80" s="53">
        <v>0</v>
      </c>
      <c r="BC80" s="53">
        <v>0</v>
      </c>
      <c r="BD80" s="53">
        <v>0</v>
      </c>
      <c r="BE80" s="53">
        <v>0</v>
      </c>
      <c r="BF80" s="53">
        <v>0</v>
      </c>
      <c r="BG80" s="53">
        <v>0</v>
      </c>
      <c r="BH80" s="53">
        <v>0</v>
      </c>
      <c r="BI80" s="53">
        <v>2988426</v>
      </c>
      <c r="BJ80" s="53">
        <v>0</v>
      </c>
      <c r="BK80" s="53">
        <v>0</v>
      </c>
      <c r="BL80" s="53">
        <v>0</v>
      </c>
      <c r="BM80" s="53">
        <v>0</v>
      </c>
      <c r="BN80" s="53">
        <v>0</v>
      </c>
      <c r="BO80" s="53">
        <v>0</v>
      </c>
      <c r="BP80" s="53">
        <v>221546</v>
      </c>
      <c r="BQ80" s="53">
        <v>0</v>
      </c>
      <c r="BR80" s="53">
        <v>0</v>
      </c>
      <c r="BS80" s="53">
        <v>0</v>
      </c>
      <c r="BT80" s="53">
        <v>0</v>
      </c>
      <c r="BU80" s="53">
        <v>0</v>
      </c>
      <c r="BV80" s="53">
        <v>0</v>
      </c>
      <c r="BW80" s="53">
        <v>0</v>
      </c>
      <c r="BX80" s="53">
        <v>0</v>
      </c>
      <c r="BY80" s="54">
        <v>52951041.100000001</v>
      </c>
    </row>
    <row r="81" spans="1:77" x14ac:dyDescent="0.2">
      <c r="A81" s="51" t="s">
        <v>291</v>
      </c>
      <c r="B81" s="52" t="s">
        <v>358</v>
      </c>
      <c r="C81" s="51" t="s">
        <v>359</v>
      </c>
      <c r="D81" s="53">
        <v>0</v>
      </c>
      <c r="E81" s="53">
        <v>2770900</v>
      </c>
      <c r="F81" s="53">
        <v>0</v>
      </c>
      <c r="G81" s="53">
        <v>280900</v>
      </c>
      <c r="H81" s="53">
        <v>1801100</v>
      </c>
      <c r="I81" s="53">
        <v>411100</v>
      </c>
      <c r="J81" s="53">
        <v>0</v>
      </c>
      <c r="K81" s="53">
        <v>46300</v>
      </c>
      <c r="L81" s="53">
        <v>1594476.69</v>
      </c>
      <c r="M81" s="53">
        <v>0</v>
      </c>
      <c r="N81" s="53">
        <v>2960000</v>
      </c>
      <c r="O81" s="53">
        <v>3101445.46</v>
      </c>
      <c r="P81" s="53">
        <v>5776763.2999999998</v>
      </c>
      <c r="Q81" s="53">
        <v>3836700</v>
      </c>
      <c r="R81" s="53">
        <v>256500</v>
      </c>
      <c r="S81" s="53">
        <v>4948000</v>
      </c>
      <c r="T81" s="53">
        <v>0</v>
      </c>
      <c r="U81" s="53">
        <v>377300</v>
      </c>
      <c r="V81" s="53">
        <v>0</v>
      </c>
      <c r="W81" s="53">
        <v>5548400</v>
      </c>
      <c r="X81" s="53">
        <v>894200</v>
      </c>
      <c r="Y81" s="53">
        <v>6395816.8899999997</v>
      </c>
      <c r="Z81" s="53">
        <v>0</v>
      </c>
      <c r="AA81" s="53">
        <v>0</v>
      </c>
      <c r="AB81" s="53">
        <v>1034099</v>
      </c>
      <c r="AC81" s="53">
        <v>3432373.54</v>
      </c>
      <c r="AD81" s="53">
        <v>0</v>
      </c>
      <c r="AE81" s="53">
        <v>0</v>
      </c>
      <c r="AF81" s="53">
        <v>716700</v>
      </c>
      <c r="AG81" s="53">
        <v>819650</v>
      </c>
      <c r="AH81" s="53">
        <v>1552963</v>
      </c>
      <c r="AI81" s="53">
        <v>766380</v>
      </c>
      <c r="AJ81" s="53">
        <v>1731733</v>
      </c>
      <c r="AK81" s="53">
        <v>0</v>
      </c>
      <c r="AL81" s="53">
        <v>1574700</v>
      </c>
      <c r="AM81" s="53">
        <v>1346766</v>
      </c>
      <c r="AN81" s="53">
        <v>480300</v>
      </c>
      <c r="AO81" s="53">
        <v>1707024</v>
      </c>
      <c r="AP81" s="53">
        <v>846193</v>
      </c>
      <c r="AQ81" s="53">
        <v>0</v>
      </c>
      <c r="AR81" s="53">
        <v>1874300</v>
      </c>
      <c r="AS81" s="53">
        <v>1019300</v>
      </c>
      <c r="AT81" s="53">
        <v>561900</v>
      </c>
      <c r="AU81" s="53">
        <v>873700</v>
      </c>
      <c r="AV81" s="53">
        <v>1034400</v>
      </c>
      <c r="AW81" s="53">
        <v>1015200</v>
      </c>
      <c r="AX81" s="53">
        <v>0</v>
      </c>
      <c r="AY81" s="53">
        <v>1484700</v>
      </c>
      <c r="AZ81" s="53">
        <v>1415271.66</v>
      </c>
      <c r="BA81" s="53">
        <v>857300</v>
      </c>
      <c r="BB81" s="53">
        <v>0</v>
      </c>
      <c r="BC81" s="53">
        <v>0</v>
      </c>
      <c r="BD81" s="53">
        <v>3043500</v>
      </c>
      <c r="BE81" s="53">
        <v>6413123.5199999996</v>
      </c>
      <c r="BF81" s="53">
        <v>1335114.0900000001</v>
      </c>
      <c r="BG81" s="53">
        <v>1556170.76</v>
      </c>
      <c r="BH81" s="53">
        <v>640900</v>
      </c>
      <c r="BI81" s="53">
        <v>0</v>
      </c>
      <c r="BJ81" s="53">
        <v>17486400</v>
      </c>
      <c r="BK81" s="53">
        <v>1239000</v>
      </c>
      <c r="BL81" s="53">
        <v>1527600</v>
      </c>
      <c r="BM81" s="53">
        <v>3047330.06</v>
      </c>
      <c r="BN81" s="53">
        <v>5125900</v>
      </c>
      <c r="BO81" s="53">
        <v>2297600</v>
      </c>
      <c r="BP81" s="53">
        <v>0</v>
      </c>
      <c r="BQ81" s="53">
        <v>1319200</v>
      </c>
      <c r="BR81" s="53">
        <v>1565400</v>
      </c>
      <c r="BS81" s="53">
        <v>1915954</v>
      </c>
      <c r="BT81" s="53">
        <v>3383800</v>
      </c>
      <c r="BU81" s="53">
        <v>2395740</v>
      </c>
      <c r="BV81" s="53">
        <v>1248300</v>
      </c>
      <c r="BW81" s="53">
        <v>614335</v>
      </c>
      <c r="BX81" s="53">
        <v>733600</v>
      </c>
      <c r="BY81" s="54">
        <v>4362912.2800000021</v>
      </c>
    </row>
    <row r="82" spans="1:77" x14ac:dyDescent="0.2">
      <c r="A82" s="51" t="s">
        <v>291</v>
      </c>
      <c r="B82" s="52" t="s">
        <v>360</v>
      </c>
      <c r="C82" s="51" t="s">
        <v>361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79500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1278400</v>
      </c>
      <c r="S82" s="53">
        <v>0</v>
      </c>
      <c r="T82" s="53">
        <v>0</v>
      </c>
      <c r="U82" s="53">
        <v>203200</v>
      </c>
      <c r="V82" s="53">
        <v>0</v>
      </c>
      <c r="W82" s="53">
        <v>0</v>
      </c>
      <c r="X82" s="53">
        <v>0</v>
      </c>
      <c r="Y82" s="53">
        <v>456000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3">
        <v>43200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933700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0</v>
      </c>
      <c r="AZ82" s="53">
        <v>0</v>
      </c>
      <c r="BA82" s="53">
        <v>0</v>
      </c>
      <c r="BB82" s="53">
        <v>0</v>
      </c>
      <c r="BC82" s="53">
        <v>0</v>
      </c>
      <c r="BD82" s="53">
        <v>0</v>
      </c>
      <c r="BE82" s="53">
        <v>0</v>
      </c>
      <c r="BF82" s="53">
        <v>187200</v>
      </c>
      <c r="BG82" s="53">
        <v>0</v>
      </c>
      <c r="BH82" s="53">
        <v>0</v>
      </c>
      <c r="BI82" s="53">
        <v>0</v>
      </c>
      <c r="BJ82" s="53">
        <v>0</v>
      </c>
      <c r="BK82" s="53">
        <v>0</v>
      </c>
      <c r="BL82" s="53">
        <v>0</v>
      </c>
      <c r="BM82" s="53">
        <v>138400</v>
      </c>
      <c r="BN82" s="53">
        <v>0</v>
      </c>
      <c r="BO82" s="53">
        <v>0</v>
      </c>
      <c r="BP82" s="53">
        <v>0</v>
      </c>
      <c r="BQ82" s="53">
        <v>0</v>
      </c>
      <c r="BR82" s="53">
        <v>0</v>
      </c>
      <c r="BS82" s="53">
        <v>0</v>
      </c>
      <c r="BT82" s="53">
        <v>0</v>
      </c>
      <c r="BU82" s="53">
        <v>0</v>
      </c>
      <c r="BV82" s="53">
        <v>0</v>
      </c>
      <c r="BW82" s="53">
        <v>0</v>
      </c>
      <c r="BX82" s="53">
        <v>0</v>
      </c>
      <c r="BY82" s="54">
        <v>44750627.140000001</v>
      </c>
    </row>
    <row r="83" spans="1:77" x14ac:dyDescent="0.2">
      <c r="A83" s="51" t="s">
        <v>291</v>
      </c>
      <c r="B83" s="52" t="s">
        <v>362</v>
      </c>
      <c r="C83" s="51" t="s">
        <v>363</v>
      </c>
      <c r="D83" s="53">
        <v>11218959</v>
      </c>
      <c r="E83" s="53">
        <v>0</v>
      </c>
      <c r="F83" s="53">
        <v>2624000</v>
      </c>
      <c r="G83" s="53">
        <v>0</v>
      </c>
      <c r="H83" s="53">
        <v>0</v>
      </c>
      <c r="I83" s="53">
        <v>0</v>
      </c>
      <c r="J83" s="53">
        <v>43556254.75</v>
      </c>
      <c r="K83" s="53">
        <v>3207196.48</v>
      </c>
      <c r="L83" s="53">
        <v>0</v>
      </c>
      <c r="M83" s="53">
        <v>15756102.83</v>
      </c>
      <c r="N83" s="53">
        <v>641368.44999999995</v>
      </c>
      <c r="O83" s="53">
        <v>2466664</v>
      </c>
      <c r="P83" s="53">
        <v>1540000</v>
      </c>
      <c r="Q83" s="53">
        <v>0</v>
      </c>
      <c r="R83" s="53">
        <v>0</v>
      </c>
      <c r="S83" s="53">
        <v>0</v>
      </c>
      <c r="T83" s="53">
        <v>0</v>
      </c>
      <c r="U83" s="53">
        <v>17171</v>
      </c>
      <c r="V83" s="53">
        <v>2782670.21</v>
      </c>
      <c r="W83" s="53">
        <v>0</v>
      </c>
      <c r="X83" s="53">
        <v>480000</v>
      </c>
      <c r="Y83" s="53">
        <v>0</v>
      </c>
      <c r="Z83" s="53">
        <v>131250</v>
      </c>
      <c r="AA83" s="53">
        <v>1090007.6399999999</v>
      </c>
      <c r="AB83" s="53">
        <v>0</v>
      </c>
      <c r="AC83" s="53">
        <v>316877.36</v>
      </c>
      <c r="AD83" s="53">
        <v>441256</v>
      </c>
      <c r="AE83" s="53">
        <v>40054132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4584306.43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28918385.25</v>
      </c>
      <c r="AY83" s="53">
        <v>0</v>
      </c>
      <c r="AZ83" s="53">
        <v>1030117</v>
      </c>
      <c r="BA83" s="53">
        <v>0</v>
      </c>
      <c r="BB83" s="53">
        <v>2845919.76</v>
      </c>
      <c r="BC83" s="53">
        <v>0</v>
      </c>
      <c r="BD83" s="53">
        <v>3702585.44</v>
      </c>
      <c r="BE83" s="53">
        <v>0</v>
      </c>
      <c r="BF83" s="53">
        <v>0</v>
      </c>
      <c r="BG83" s="53">
        <v>0</v>
      </c>
      <c r="BH83" s="53">
        <v>0</v>
      </c>
      <c r="BI83" s="53">
        <v>0</v>
      </c>
      <c r="BJ83" s="53">
        <v>0</v>
      </c>
      <c r="BK83" s="53">
        <v>0</v>
      </c>
      <c r="BL83" s="53">
        <v>0</v>
      </c>
      <c r="BM83" s="53">
        <v>0</v>
      </c>
      <c r="BN83" s="53">
        <v>0</v>
      </c>
      <c r="BO83" s="53">
        <v>0</v>
      </c>
      <c r="BP83" s="53">
        <v>18966416</v>
      </c>
      <c r="BQ83" s="53">
        <v>0</v>
      </c>
      <c r="BR83" s="53">
        <v>0</v>
      </c>
      <c r="BS83" s="53">
        <v>0</v>
      </c>
      <c r="BT83" s="53">
        <v>0</v>
      </c>
      <c r="BU83" s="53">
        <v>0</v>
      </c>
      <c r="BV83" s="53">
        <v>0</v>
      </c>
      <c r="BW83" s="53">
        <v>0</v>
      </c>
      <c r="BX83" s="53">
        <v>0</v>
      </c>
      <c r="BY83" s="54">
        <v>365639.83999999997</v>
      </c>
    </row>
    <row r="84" spans="1:77" x14ac:dyDescent="0.2">
      <c r="A84" s="51" t="s">
        <v>291</v>
      </c>
      <c r="B84" s="52" t="s">
        <v>364</v>
      </c>
      <c r="C84" s="51" t="s">
        <v>365</v>
      </c>
      <c r="D84" s="53">
        <v>4405443.29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3278516.25</v>
      </c>
      <c r="K84" s="53">
        <v>0</v>
      </c>
      <c r="L84" s="53">
        <v>0</v>
      </c>
      <c r="M84" s="53">
        <v>1412000</v>
      </c>
      <c r="N84" s="53">
        <v>0</v>
      </c>
      <c r="O84" s="53">
        <v>0</v>
      </c>
      <c r="P84" s="53">
        <v>43060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418326.76</v>
      </c>
      <c r="W84" s="53">
        <v>0</v>
      </c>
      <c r="X84" s="53">
        <v>72000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5327756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859418.57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3">
        <v>0</v>
      </c>
      <c r="BK84" s="53">
        <v>0</v>
      </c>
      <c r="BL84" s="53">
        <v>0</v>
      </c>
      <c r="BM84" s="53">
        <v>0</v>
      </c>
      <c r="BN84" s="53">
        <v>0</v>
      </c>
      <c r="BO84" s="53">
        <v>0</v>
      </c>
      <c r="BP84" s="53">
        <v>1000000</v>
      </c>
      <c r="BQ84" s="53">
        <v>0</v>
      </c>
      <c r="BR84" s="53">
        <v>0</v>
      </c>
      <c r="BS84" s="53">
        <v>0</v>
      </c>
      <c r="BT84" s="53">
        <v>0</v>
      </c>
      <c r="BU84" s="53">
        <v>0</v>
      </c>
      <c r="BV84" s="53">
        <v>0</v>
      </c>
      <c r="BW84" s="53">
        <v>0</v>
      </c>
      <c r="BX84" s="53">
        <v>0</v>
      </c>
      <c r="BY84" s="54">
        <v>4451734.669999999</v>
      </c>
    </row>
    <row r="85" spans="1:77" x14ac:dyDescent="0.2">
      <c r="A85" s="51" t="s">
        <v>291</v>
      </c>
      <c r="B85" s="52" t="s">
        <v>366</v>
      </c>
      <c r="C85" s="51" t="s">
        <v>367</v>
      </c>
      <c r="D85" s="53">
        <v>0</v>
      </c>
      <c r="E85" s="53">
        <v>8310900</v>
      </c>
      <c r="F85" s="53">
        <v>8263000</v>
      </c>
      <c r="G85" s="53">
        <v>4944500</v>
      </c>
      <c r="H85" s="53">
        <v>4089100</v>
      </c>
      <c r="I85" s="53">
        <v>1430200</v>
      </c>
      <c r="J85" s="53">
        <v>0</v>
      </c>
      <c r="K85" s="53">
        <v>7966866.6399999997</v>
      </c>
      <c r="L85" s="53">
        <v>1680678.31</v>
      </c>
      <c r="M85" s="53">
        <v>0</v>
      </c>
      <c r="N85" s="53">
        <v>0</v>
      </c>
      <c r="O85" s="53">
        <v>3401154.54</v>
      </c>
      <c r="P85" s="53">
        <v>10100000</v>
      </c>
      <c r="Q85" s="53">
        <v>6465400</v>
      </c>
      <c r="R85" s="53">
        <v>497700</v>
      </c>
      <c r="S85" s="53">
        <v>0</v>
      </c>
      <c r="T85" s="53">
        <v>3634900</v>
      </c>
      <c r="U85" s="53">
        <v>2062400</v>
      </c>
      <c r="V85" s="53">
        <v>0</v>
      </c>
      <c r="W85" s="53">
        <v>7062400</v>
      </c>
      <c r="X85" s="53">
        <v>3147965</v>
      </c>
      <c r="Y85" s="53">
        <v>0</v>
      </c>
      <c r="Z85" s="53">
        <v>3228167</v>
      </c>
      <c r="AA85" s="53">
        <v>4283444.6900000004</v>
      </c>
      <c r="AB85" s="53">
        <v>3306401</v>
      </c>
      <c r="AC85" s="53">
        <v>0</v>
      </c>
      <c r="AD85" s="53">
        <v>1391100</v>
      </c>
      <c r="AE85" s="53">
        <v>1875000</v>
      </c>
      <c r="AF85" s="53">
        <v>1221033</v>
      </c>
      <c r="AG85" s="53">
        <v>1518100</v>
      </c>
      <c r="AH85" s="53">
        <v>1127537</v>
      </c>
      <c r="AI85" s="53">
        <v>1447120</v>
      </c>
      <c r="AJ85" s="53">
        <v>2873800</v>
      </c>
      <c r="AK85" s="53">
        <v>1844178</v>
      </c>
      <c r="AL85" s="53">
        <v>953900</v>
      </c>
      <c r="AM85" s="53">
        <v>2372634</v>
      </c>
      <c r="AN85" s="53">
        <v>1991200</v>
      </c>
      <c r="AO85" s="53">
        <v>1896176</v>
      </c>
      <c r="AP85" s="53">
        <v>1612507</v>
      </c>
      <c r="AQ85" s="53">
        <v>0</v>
      </c>
      <c r="AR85" s="53">
        <v>257100</v>
      </c>
      <c r="AS85" s="53">
        <v>983000</v>
      </c>
      <c r="AT85" s="53">
        <v>1687100</v>
      </c>
      <c r="AU85" s="53">
        <v>1190100</v>
      </c>
      <c r="AV85" s="53">
        <v>469100</v>
      </c>
      <c r="AW85" s="53">
        <v>1224200</v>
      </c>
      <c r="AX85" s="53">
        <v>0</v>
      </c>
      <c r="AY85" s="53">
        <v>2946000</v>
      </c>
      <c r="AZ85" s="53">
        <v>1667028.33</v>
      </c>
      <c r="BA85" s="53">
        <v>4852500</v>
      </c>
      <c r="BB85" s="53">
        <v>600000</v>
      </c>
      <c r="BC85" s="53">
        <v>4267100</v>
      </c>
      <c r="BD85" s="53">
        <v>3854734.9501</v>
      </c>
      <c r="BE85" s="53">
        <v>826876.48</v>
      </c>
      <c r="BF85" s="53">
        <v>1699185.91</v>
      </c>
      <c r="BG85" s="53">
        <v>405329.24</v>
      </c>
      <c r="BH85" s="53">
        <v>844100</v>
      </c>
      <c r="BI85" s="53">
        <v>0</v>
      </c>
      <c r="BJ85" s="53">
        <v>0</v>
      </c>
      <c r="BK85" s="53">
        <v>2656800</v>
      </c>
      <c r="BL85" s="53">
        <v>375900</v>
      </c>
      <c r="BM85" s="53">
        <v>0</v>
      </c>
      <c r="BN85" s="53">
        <v>0</v>
      </c>
      <c r="BO85" s="53">
        <v>0</v>
      </c>
      <c r="BP85" s="53">
        <v>0</v>
      </c>
      <c r="BQ85" s="53">
        <v>4332839</v>
      </c>
      <c r="BR85" s="53">
        <v>2399600</v>
      </c>
      <c r="BS85" s="53">
        <v>433846</v>
      </c>
      <c r="BT85" s="53">
        <v>3069250</v>
      </c>
      <c r="BU85" s="53">
        <v>4613233</v>
      </c>
      <c r="BV85" s="53">
        <v>1770500</v>
      </c>
      <c r="BW85" s="53">
        <v>1384000</v>
      </c>
      <c r="BX85" s="53">
        <v>618500</v>
      </c>
      <c r="BY85" s="54">
        <v>123565504.26000001</v>
      </c>
    </row>
    <row r="86" spans="1:77" x14ac:dyDescent="0.2">
      <c r="A86" s="59" t="s">
        <v>291</v>
      </c>
      <c r="B86" s="60" t="s">
        <v>368</v>
      </c>
      <c r="C86" s="59" t="s">
        <v>369</v>
      </c>
      <c r="D86" s="53">
        <v>0</v>
      </c>
      <c r="E86" s="53">
        <v>1327600</v>
      </c>
      <c r="F86" s="53">
        <v>0</v>
      </c>
      <c r="G86" s="53">
        <v>88500</v>
      </c>
      <c r="H86" s="53">
        <v>500000</v>
      </c>
      <c r="I86" s="53">
        <v>357800</v>
      </c>
      <c r="J86" s="53">
        <v>0</v>
      </c>
      <c r="K86" s="53">
        <v>0</v>
      </c>
      <c r="L86" s="53">
        <v>148000</v>
      </c>
      <c r="M86" s="53">
        <v>0</v>
      </c>
      <c r="N86" s="53">
        <v>0</v>
      </c>
      <c r="O86" s="53">
        <v>0</v>
      </c>
      <c r="P86" s="53">
        <v>57800</v>
      </c>
      <c r="Q86" s="53">
        <v>0</v>
      </c>
      <c r="R86" s="53">
        <v>0</v>
      </c>
      <c r="S86" s="53">
        <v>0</v>
      </c>
      <c r="T86" s="53">
        <v>761000</v>
      </c>
      <c r="U86" s="53">
        <v>109100</v>
      </c>
      <c r="V86" s="53">
        <v>0</v>
      </c>
      <c r="W86" s="53">
        <v>0</v>
      </c>
      <c r="X86" s="53">
        <v>0</v>
      </c>
      <c r="Y86" s="53">
        <v>0</v>
      </c>
      <c r="Z86" s="53">
        <v>175400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756400</v>
      </c>
      <c r="AI86" s="53">
        <v>0</v>
      </c>
      <c r="AJ86" s="53">
        <v>174480</v>
      </c>
      <c r="AK86" s="53">
        <v>592685</v>
      </c>
      <c r="AL86" s="53">
        <v>407200</v>
      </c>
      <c r="AM86" s="53">
        <v>483300</v>
      </c>
      <c r="AN86" s="53">
        <v>494100</v>
      </c>
      <c r="AO86" s="53">
        <v>222300</v>
      </c>
      <c r="AP86" s="53">
        <v>315800</v>
      </c>
      <c r="AQ86" s="53">
        <v>0</v>
      </c>
      <c r="AR86" s="53">
        <v>434100</v>
      </c>
      <c r="AS86" s="53">
        <v>550200</v>
      </c>
      <c r="AT86" s="53">
        <v>623600</v>
      </c>
      <c r="AU86" s="53">
        <v>571400</v>
      </c>
      <c r="AV86" s="53">
        <v>376200</v>
      </c>
      <c r="AW86" s="53">
        <v>395200</v>
      </c>
      <c r="AX86" s="53">
        <v>0</v>
      </c>
      <c r="AY86" s="53">
        <v>266600</v>
      </c>
      <c r="AZ86" s="53">
        <v>1020000</v>
      </c>
      <c r="BA86" s="53">
        <v>0</v>
      </c>
      <c r="BB86" s="53">
        <v>682400</v>
      </c>
      <c r="BC86" s="53">
        <v>0</v>
      </c>
      <c r="BD86" s="53">
        <v>656900</v>
      </c>
      <c r="BE86" s="53">
        <v>0</v>
      </c>
      <c r="BF86" s="53">
        <v>284300</v>
      </c>
      <c r="BG86" s="53">
        <v>0</v>
      </c>
      <c r="BH86" s="53">
        <v>0</v>
      </c>
      <c r="BI86" s="53">
        <v>0</v>
      </c>
      <c r="BJ86" s="53">
        <v>0</v>
      </c>
      <c r="BK86" s="53">
        <v>0</v>
      </c>
      <c r="BL86" s="53">
        <v>239400</v>
      </c>
      <c r="BM86" s="53">
        <v>0</v>
      </c>
      <c r="BN86" s="53">
        <v>0</v>
      </c>
      <c r="BO86" s="53">
        <v>0</v>
      </c>
      <c r="BP86" s="53">
        <v>0</v>
      </c>
      <c r="BQ86" s="53">
        <v>0</v>
      </c>
      <c r="BR86" s="53">
        <v>0</v>
      </c>
      <c r="BS86" s="53">
        <v>0</v>
      </c>
      <c r="BT86" s="53">
        <v>0</v>
      </c>
      <c r="BU86" s="53">
        <v>0</v>
      </c>
      <c r="BV86" s="53">
        <v>0</v>
      </c>
      <c r="BW86" s="53">
        <v>0</v>
      </c>
      <c r="BX86" s="53">
        <v>0</v>
      </c>
      <c r="BY86" s="54"/>
    </row>
    <row r="87" spans="1:77" x14ac:dyDescent="0.2">
      <c r="A87" s="59" t="s">
        <v>291</v>
      </c>
      <c r="B87" s="60" t="s">
        <v>370</v>
      </c>
      <c r="C87" s="59" t="s">
        <v>371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4480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4640</v>
      </c>
      <c r="AY87" s="53">
        <v>0</v>
      </c>
      <c r="AZ87" s="53">
        <v>0</v>
      </c>
      <c r="BA87" s="53">
        <v>13520</v>
      </c>
      <c r="BB87" s="53">
        <v>0</v>
      </c>
      <c r="BC87" s="53">
        <v>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0</v>
      </c>
      <c r="BL87" s="53">
        <v>0</v>
      </c>
      <c r="BM87" s="53">
        <v>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0</v>
      </c>
      <c r="BT87" s="53">
        <v>0</v>
      </c>
      <c r="BU87" s="53">
        <v>0</v>
      </c>
      <c r="BV87" s="53">
        <v>0</v>
      </c>
      <c r="BW87" s="53">
        <v>0</v>
      </c>
      <c r="BX87" s="53">
        <v>0</v>
      </c>
      <c r="BY87" s="54"/>
    </row>
    <row r="88" spans="1:77" x14ac:dyDescent="0.2">
      <c r="A88" s="51" t="s">
        <v>291</v>
      </c>
      <c r="B88" s="52" t="s">
        <v>372</v>
      </c>
      <c r="C88" s="51" t="s">
        <v>373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6080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10720</v>
      </c>
      <c r="R88" s="53">
        <v>0</v>
      </c>
      <c r="S88" s="53">
        <v>0</v>
      </c>
      <c r="T88" s="53">
        <v>0</v>
      </c>
      <c r="U88" s="53">
        <v>0</v>
      </c>
      <c r="V88" s="53">
        <v>10213.42</v>
      </c>
      <c r="W88" s="53">
        <v>6000</v>
      </c>
      <c r="X88" s="53">
        <v>0</v>
      </c>
      <c r="Y88" s="53">
        <v>8750</v>
      </c>
      <c r="Z88" s="53">
        <v>0</v>
      </c>
      <c r="AA88" s="53">
        <v>0</v>
      </c>
      <c r="AB88" s="53">
        <v>18040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4000</v>
      </c>
      <c r="AK88" s="53">
        <v>0</v>
      </c>
      <c r="AL88" s="53">
        <v>0</v>
      </c>
      <c r="AM88" s="53">
        <v>1680</v>
      </c>
      <c r="AN88" s="53">
        <v>0</v>
      </c>
      <c r="AO88" s="53">
        <v>0</v>
      </c>
      <c r="AP88" s="53">
        <v>0</v>
      </c>
      <c r="AQ88" s="53">
        <v>7920</v>
      </c>
      <c r="AR88" s="53">
        <v>4960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53">
        <v>0</v>
      </c>
      <c r="BF88" s="53">
        <v>0</v>
      </c>
      <c r="BG88" s="53">
        <v>0</v>
      </c>
      <c r="BH88" s="53">
        <v>0</v>
      </c>
      <c r="BI88" s="53">
        <v>0</v>
      </c>
      <c r="BJ88" s="53">
        <v>0</v>
      </c>
      <c r="BK88" s="53">
        <v>0</v>
      </c>
      <c r="BL88" s="53">
        <v>0</v>
      </c>
      <c r="BM88" s="53">
        <v>13200</v>
      </c>
      <c r="BN88" s="53">
        <v>0</v>
      </c>
      <c r="BO88" s="53">
        <v>0</v>
      </c>
      <c r="BP88" s="53">
        <v>17000</v>
      </c>
      <c r="BQ88" s="53">
        <v>0</v>
      </c>
      <c r="BR88" s="53">
        <v>0</v>
      </c>
      <c r="BS88" s="53">
        <v>0</v>
      </c>
      <c r="BT88" s="53">
        <v>0</v>
      </c>
      <c r="BU88" s="53">
        <v>0</v>
      </c>
      <c r="BV88" s="53">
        <v>0</v>
      </c>
      <c r="BW88" s="53">
        <v>0</v>
      </c>
      <c r="BX88" s="53">
        <v>0</v>
      </c>
      <c r="BY88" s="54">
        <v>17509668.450000003</v>
      </c>
    </row>
    <row r="89" spans="1:77" x14ac:dyDescent="0.2">
      <c r="A89" s="51" t="s">
        <v>291</v>
      </c>
      <c r="B89" s="52" t="s">
        <v>374</v>
      </c>
      <c r="C89" s="51" t="s">
        <v>375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  <c r="BF89" s="53">
        <v>0</v>
      </c>
      <c r="BG89" s="53">
        <v>0</v>
      </c>
      <c r="BH89" s="53">
        <v>0</v>
      </c>
      <c r="BI89" s="53">
        <v>0</v>
      </c>
      <c r="BJ89" s="53">
        <v>0</v>
      </c>
      <c r="BK89" s="53">
        <v>0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3">
        <v>0</v>
      </c>
      <c r="BR89" s="53">
        <v>0</v>
      </c>
      <c r="BS89" s="53">
        <v>0</v>
      </c>
      <c r="BT89" s="53">
        <v>0</v>
      </c>
      <c r="BU89" s="53">
        <v>0</v>
      </c>
      <c r="BV89" s="53">
        <v>0</v>
      </c>
      <c r="BW89" s="53">
        <v>0</v>
      </c>
      <c r="BX89" s="53">
        <v>0</v>
      </c>
      <c r="BY89" s="54">
        <v>197891638.76999998</v>
      </c>
    </row>
    <row r="90" spans="1:77" x14ac:dyDescent="0.2">
      <c r="A90" s="51" t="s">
        <v>291</v>
      </c>
      <c r="B90" s="52" t="s">
        <v>376</v>
      </c>
      <c r="C90" s="51" t="s">
        <v>377</v>
      </c>
      <c r="D90" s="53">
        <v>69942382.299999997</v>
      </c>
      <c r="E90" s="53">
        <v>21555778.710000001</v>
      </c>
      <c r="F90" s="53">
        <v>32683670</v>
      </c>
      <c r="G90" s="53">
        <v>9267779.75</v>
      </c>
      <c r="H90" s="53">
        <v>13006085.18</v>
      </c>
      <c r="I90" s="53">
        <v>5178151.5</v>
      </c>
      <c r="J90" s="53">
        <v>108847266</v>
      </c>
      <c r="K90" s="53">
        <v>16210609</v>
      </c>
      <c r="L90" s="53">
        <v>5647703.4500000002</v>
      </c>
      <c r="M90" s="53">
        <v>56749712.640000001</v>
      </c>
      <c r="N90" s="53">
        <v>4268786.34</v>
      </c>
      <c r="O90" s="53">
        <v>11690639.470000001</v>
      </c>
      <c r="P90" s="53">
        <v>23326505.5</v>
      </c>
      <c r="Q90" s="53">
        <v>20316016.739999998</v>
      </c>
      <c r="R90" s="53">
        <v>3790356.5</v>
      </c>
      <c r="S90" s="53">
        <v>6985755.29</v>
      </c>
      <c r="T90" s="53">
        <v>7815955.3499999996</v>
      </c>
      <c r="U90" s="53">
        <v>5461425.75</v>
      </c>
      <c r="V90" s="53">
        <v>67867747.040000007</v>
      </c>
      <c r="W90" s="53">
        <v>17123242.5</v>
      </c>
      <c r="X90" s="53">
        <v>5135885</v>
      </c>
      <c r="Y90" s="53">
        <v>25686268</v>
      </c>
      <c r="Z90" s="53">
        <v>4308142.5</v>
      </c>
      <c r="AA90" s="53">
        <v>4149477.5</v>
      </c>
      <c r="AB90" s="53">
        <v>9244469.5</v>
      </c>
      <c r="AC90" s="53">
        <v>2795476</v>
      </c>
      <c r="AD90" s="53">
        <v>2993025</v>
      </c>
      <c r="AE90" s="53">
        <v>75824500.5</v>
      </c>
      <c r="AF90" s="53">
        <v>5942562.8799999999</v>
      </c>
      <c r="AG90" s="53">
        <v>3354879</v>
      </c>
      <c r="AH90" s="53">
        <v>2763110</v>
      </c>
      <c r="AI90" s="53">
        <v>2506363</v>
      </c>
      <c r="AJ90" s="53">
        <v>4561202.25</v>
      </c>
      <c r="AK90" s="53">
        <v>4547892</v>
      </c>
      <c r="AL90" s="53">
        <v>3662553</v>
      </c>
      <c r="AM90" s="53">
        <v>7967882.5</v>
      </c>
      <c r="AN90" s="53">
        <v>5206534</v>
      </c>
      <c r="AO90" s="53">
        <v>4007592.75</v>
      </c>
      <c r="AP90" s="53">
        <v>3363758</v>
      </c>
      <c r="AQ90" s="53">
        <v>21065249</v>
      </c>
      <c r="AR90" s="53">
        <v>1201150</v>
      </c>
      <c r="AS90" s="53">
        <v>2827914</v>
      </c>
      <c r="AT90" s="53">
        <v>3596841</v>
      </c>
      <c r="AU90" s="53">
        <v>2731566.6</v>
      </c>
      <c r="AV90" s="53">
        <v>1403670.5</v>
      </c>
      <c r="AW90" s="53">
        <v>3401153.63</v>
      </c>
      <c r="AX90" s="53">
        <v>75918698.25</v>
      </c>
      <c r="AY90" s="53">
        <v>6013872</v>
      </c>
      <c r="AZ90" s="53">
        <v>7038082.75</v>
      </c>
      <c r="BA90" s="53">
        <v>12001143</v>
      </c>
      <c r="BB90" s="53">
        <v>0</v>
      </c>
      <c r="BC90" s="53">
        <v>0</v>
      </c>
      <c r="BD90" s="53">
        <v>16016094</v>
      </c>
      <c r="BE90" s="53">
        <v>9731390.25</v>
      </c>
      <c r="BF90" s="53">
        <v>5713477</v>
      </c>
      <c r="BG90" s="53">
        <v>3571380.5</v>
      </c>
      <c r="BH90" s="53">
        <v>2096432</v>
      </c>
      <c r="BI90" s="53">
        <v>51765337.909999996</v>
      </c>
      <c r="BJ90" s="53">
        <v>11253761.75</v>
      </c>
      <c r="BK90" s="53">
        <v>5088160.13</v>
      </c>
      <c r="BL90" s="53">
        <v>2989887.5</v>
      </c>
      <c r="BM90" s="53">
        <v>3058965</v>
      </c>
      <c r="BN90" s="53">
        <v>6541243.75</v>
      </c>
      <c r="BO90" s="53">
        <v>3426943.13</v>
      </c>
      <c r="BP90" s="53">
        <v>51620772.5</v>
      </c>
      <c r="BQ90" s="53">
        <v>3832132.5</v>
      </c>
      <c r="BR90" s="53">
        <v>4332575</v>
      </c>
      <c r="BS90" s="53">
        <v>7598613</v>
      </c>
      <c r="BT90" s="53">
        <v>5315079</v>
      </c>
      <c r="BU90" s="53">
        <v>14487005</v>
      </c>
      <c r="BV90" s="53">
        <v>4979911</v>
      </c>
      <c r="BW90" s="53">
        <v>2956600</v>
      </c>
      <c r="BX90" s="53">
        <v>2804267</v>
      </c>
      <c r="BY90" s="54">
        <v>14986212.75</v>
      </c>
    </row>
    <row r="91" spans="1:77" x14ac:dyDescent="0.2">
      <c r="A91" s="51" t="s">
        <v>291</v>
      </c>
      <c r="B91" s="52" t="s">
        <v>378</v>
      </c>
      <c r="C91" s="51" t="s">
        <v>379</v>
      </c>
      <c r="D91" s="53">
        <v>8067453.75</v>
      </c>
      <c r="E91" s="53">
        <v>2690041.32</v>
      </c>
      <c r="F91" s="53">
        <v>2505082</v>
      </c>
      <c r="G91" s="53">
        <v>0</v>
      </c>
      <c r="H91" s="53">
        <v>444969.56</v>
      </c>
      <c r="I91" s="53">
        <v>0</v>
      </c>
      <c r="J91" s="53">
        <v>30436573</v>
      </c>
      <c r="K91" s="53">
        <v>3092053</v>
      </c>
      <c r="L91" s="53">
        <v>477835</v>
      </c>
      <c r="M91" s="53">
        <v>1241657.99</v>
      </c>
      <c r="N91" s="53">
        <v>457184.44</v>
      </c>
      <c r="O91" s="53">
        <v>3440721.32</v>
      </c>
      <c r="P91" s="53">
        <v>3261054.5</v>
      </c>
      <c r="Q91" s="53">
        <v>0</v>
      </c>
      <c r="R91" s="53">
        <v>31700</v>
      </c>
      <c r="S91" s="53">
        <v>0</v>
      </c>
      <c r="T91" s="53">
        <v>51280</v>
      </c>
      <c r="U91" s="53">
        <v>601905</v>
      </c>
      <c r="V91" s="53">
        <v>11454737.59</v>
      </c>
      <c r="W91" s="53">
        <v>642090</v>
      </c>
      <c r="X91" s="53">
        <v>1980</v>
      </c>
      <c r="Y91" s="53">
        <v>1514717</v>
      </c>
      <c r="Z91" s="53">
        <v>168790</v>
      </c>
      <c r="AA91" s="53">
        <v>0</v>
      </c>
      <c r="AB91" s="53">
        <v>1733800.5</v>
      </c>
      <c r="AC91" s="53">
        <v>217175</v>
      </c>
      <c r="AD91" s="53">
        <v>262440</v>
      </c>
      <c r="AE91" s="53">
        <v>6234126.5</v>
      </c>
      <c r="AF91" s="53">
        <v>23850</v>
      </c>
      <c r="AG91" s="53">
        <v>0</v>
      </c>
      <c r="AH91" s="53">
        <v>166395</v>
      </c>
      <c r="AI91" s="53">
        <v>15552</v>
      </c>
      <c r="AJ91" s="53">
        <v>1257160.75</v>
      </c>
      <c r="AK91" s="53">
        <v>1115791</v>
      </c>
      <c r="AL91" s="53">
        <v>66348</v>
      </c>
      <c r="AM91" s="53">
        <v>1825227.98</v>
      </c>
      <c r="AN91" s="53">
        <v>333944</v>
      </c>
      <c r="AO91" s="53">
        <v>893719.5</v>
      </c>
      <c r="AP91" s="53">
        <v>91119</v>
      </c>
      <c r="AQ91" s="53">
        <v>3609282</v>
      </c>
      <c r="AR91" s="53">
        <v>2604239</v>
      </c>
      <c r="AS91" s="53">
        <v>592456</v>
      </c>
      <c r="AT91" s="53">
        <v>470810.5</v>
      </c>
      <c r="AU91" s="53">
        <v>144611.5</v>
      </c>
      <c r="AV91" s="53">
        <v>789443</v>
      </c>
      <c r="AW91" s="53">
        <v>13260</v>
      </c>
      <c r="AX91" s="53">
        <v>0</v>
      </c>
      <c r="AY91" s="53">
        <v>802928</v>
      </c>
      <c r="AZ91" s="53">
        <v>0</v>
      </c>
      <c r="BA91" s="53">
        <v>0</v>
      </c>
      <c r="BB91" s="53">
        <v>0</v>
      </c>
      <c r="BC91" s="53">
        <v>0</v>
      </c>
      <c r="BD91" s="53">
        <v>457132</v>
      </c>
      <c r="BE91" s="53">
        <v>0</v>
      </c>
      <c r="BF91" s="53">
        <v>1107022</v>
      </c>
      <c r="BG91" s="53">
        <v>0</v>
      </c>
      <c r="BH91" s="53">
        <v>0</v>
      </c>
      <c r="BI91" s="53">
        <v>9909139.3499999996</v>
      </c>
      <c r="BJ91" s="53">
        <v>578595.5</v>
      </c>
      <c r="BK91" s="53">
        <v>0</v>
      </c>
      <c r="BL91" s="53">
        <v>76000</v>
      </c>
      <c r="BM91" s="53">
        <v>240228.75</v>
      </c>
      <c r="BN91" s="53">
        <v>1021767</v>
      </c>
      <c r="BO91" s="53">
        <v>186635</v>
      </c>
      <c r="BP91" s="53">
        <v>6401767.9800000004</v>
      </c>
      <c r="BQ91" s="53">
        <v>540325</v>
      </c>
      <c r="BR91" s="53">
        <v>971207.5</v>
      </c>
      <c r="BS91" s="53">
        <v>1617680</v>
      </c>
      <c r="BT91" s="53">
        <v>398473</v>
      </c>
      <c r="BU91" s="53">
        <v>0</v>
      </c>
      <c r="BV91" s="53">
        <v>1029364</v>
      </c>
      <c r="BW91" s="53">
        <v>1350627</v>
      </c>
      <c r="BX91" s="53">
        <v>28840</v>
      </c>
      <c r="BY91" s="54">
        <v>14025699.23</v>
      </c>
    </row>
    <row r="92" spans="1:77" x14ac:dyDescent="0.2">
      <c r="A92" s="51" t="s">
        <v>291</v>
      </c>
      <c r="B92" s="52" t="s">
        <v>380</v>
      </c>
      <c r="C92" s="51" t="s">
        <v>381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6901882</v>
      </c>
      <c r="K92" s="53">
        <v>1041350</v>
      </c>
      <c r="L92" s="53">
        <v>0</v>
      </c>
      <c r="M92" s="53">
        <v>0</v>
      </c>
      <c r="N92" s="53">
        <v>0</v>
      </c>
      <c r="O92" s="53">
        <v>0</v>
      </c>
      <c r="P92" s="53">
        <v>664568</v>
      </c>
      <c r="Q92" s="53">
        <v>3264590</v>
      </c>
      <c r="R92" s="53">
        <v>0</v>
      </c>
      <c r="S92" s="53">
        <v>0</v>
      </c>
      <c r="T92" s="53">
        <v>0</v>
      </c>
      <c r="U92" s="53">
        <v>0</v>
      </c>
      <c r="V92" s="53">
        <v>470360</v>
      </c>
      <c r="W92" s="53">
        <v>102530</v>
      </c>
      <c r="X92" s="53">
        <v>142400</v>
      </c>
      <c r="Y92" s="53">
        <v>0</v>
      </c>
      <c r="Z92" s="53">
        <v>35480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226414</v>
      </c>
      <c r="AL92" s="53">
        <v>0</v>
      </c>
      <c r="AM92" s="53">
        <v>75950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4717805.5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433229</v>
      </c>
      <c r="BE92" s="53">
        <v>0</v>
      </c>
      <c r="BF92" s="53">
        <v>436385</v>
      </c>
      <c r="BG92" s="53">
        <v>0</v>
      </c>
      <c r="BH92" s="53">
        <v>0</v>
      </c>
      <c r="BI92" s="53">
        <v>1634140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3">
        <v>0</v>
      </c>
      <c r="BP92" s="53">
        <v>2675049.04</v>
      </c>
      <c r="BQ92" s="53">
        <v>0</v>
      </c>
      <c r="BR92" s="53">
        <v>0</v>
      </c>
      <c r="BS92" s="53">
        <v>0</v>
      </c>
      <c r="BT92" s="53">
        <v>0</v>
      </c>
      <c r="BU92" s="53">
        <v>0</v>
      </c>
      <c r="BV92" s="53">
        <v>0</v>
      </c>
      <c r="BW92" s="53">
        <v>0</v>
      </c>
      <c r="BX92" s="53">
        <v>0</v>
      </c>
      <c r="BY92" s="54">
        <v>238430</v>
      </c>
    </row>
    <row r="93" spans="1:77" x14ac:dyDescent="0.2">
      <c r="A93" s="51" t="s">
        <v>291</v>
      </c>
      <c r="B93" s="52" t="s">
        <v>382</v>
      </c>
      <c r="C93" s="51" t="s">
        <v>383</v>
      </c>
      <c r="D93" s="53">
        <v>221950</v>
      </c>
      <c r="E93" s="53">
        <v>0</v>
      </c>
      <c r="F93" s="53">
        <v>379250</v>
      </c>
      <c r="G93" s="53">
        <v>0</v>
      </c>
      <c r="H93" s="53">
        <v>45275</v>
      </c>
      <c r="I93" s="53">
        <v>12000</v>
      </c>
      <c r="J93" s="53">
        <v>1204950</v>
      </c>
      <c r="K93" s="53">
        <v>87150</v>
      </c>
      <c r="L93" s="53">
        <v>0</v>
      </c>
      <c r="M93" s="53">
        <v>444450</v>
      </c>
      <c r="N93" s="53">
        <v>0</v>
      </c>
      <c r="O93" s="53">
        <v>27600</v>
      </c>
      <c r="P93" s="53">
        <v>40200</v>
      </c>
      <c r="Q93" s="53">
        <v>40000</v>
      </c>
      <c r="R93" s="53">
        <v>0</v>
      </c>
      <c r="S93" s="53">
        <v>31950</v>
      </c>
      <c r="T93" s="53">
        <v>21300</v>
      </c>
      <c r="U93" s="53">
        <v>0</v>
      </c>
      <c r="V93" s="53">
        <v>737000</v>
      </c>
      <c r="W93" s="53">
        <v>10500</v>
      </c>
      <c r="X93" s="53">
        <v>0</v>
      </c>
      <c r="Y93" s="53">
        <v>16500</v>
      </c>
      <c r="Z93" s="53">
        <v>52650</v>
      </c>
      <c r="AA93" s="53">
        <v>0</v>
      </c>
      <c r="AB93" s="53">
        <v>25400</v>
      </c>
      <c r="AC93" s="53">
        <v>0</v>
      </c>
      <c r="AD93" s="53">
        <v>0</v>
      </c>
      <c r="AE93" s="53">
        <v>295000</v>
      </c>
      <c r="AF93" s="53">
        <v>15000</v>
      </c>
      <c r="AG93" s="53">
        <v>9000</v>
      </c>
      <c r="AH93" s="53">
        <v>1500</v>
      </c>
      <c r="AI93" s="53">
        <v>0</v>
      </c>
      <c r="AJ93" s="53">
        <v>15000</v>
      </c>
      <c r="AK93" s="53">
        <v>14750</v>
      </c>
      <c r="AL93" s="53">
        <v>13650</v>
      </c>
      <c r="AM93" s="53">
        <v>0</v>
      </c>
      <c r="AN93" s="53">
        <v>18600</v>
      </c>
      <c r="AO93" s="53">
        <v>28350</v>
      </c>
      <c r="AP93" s="53">
        <v>0</v>
      </c>
      <c r="AQ93" s="53">
        <v>14100</v>
      </c>
      <c r="AR93" s="53">
        <v>0</v>
      </c>
      <c r="AS93" s="53">
        <v>0</v>
      </c>
      <c r="AT93" s="53">
        <v>5950</v>
      </c>
      <c r="AU93" s="53">
        <v>2800</v>
      </c>
      <c r="AV93" s="53">
        <v>0</v>
      </c>
      <c r="AW93" s="53">
        <v>0</v>
      </c>
      <c r="AX93" s="53">
        <v>202150</v>
      </c>
      <c r="AY93" s="53">
        <v>0</v>
      </c>
      <c r="AZ93" s="53">
        <v>12200</v>
      </c>
      <c r="BA93" s="53">
        <v>0</v>
      </c>
      <c r="BB93" s="53">
        <v>0</v>
      </c>
      <c r="BC93" s="53">
        <v>0</v>
      </c>
      <c r="BD93" s="53">
        <v>23850</v>
      </c>
      <c r="BE93" s="53">
        <v>13050</v>
      </c>
      <c r="BF93" s="53">
        <v>0</v>
      </c>
      <c r="BG93" s="53">
        <v>0</v>
      </c>
      <c r="BH93" s="53">
        <v>0</v>
      </c>
      <c r="BI93" s="53">
        <v>411750</v>
      </c>
      <c r="BJ93" s="53">
        <v>132000</v>
      </c>
      <c r="BK93" s="53">
        <v>12500</v>
      </c>
      <c r="BL93" s="53">
        <v>0</v>
      </c>
      <c r="BM93" s="53">
        <v>18150</v>
      </c>
      <c r="BN93" s="53">
        <v>26500</v>
      </c>
      <c r="BO93" s="53">
        <v>13200</v>
      </c>
      <c r="BP93" s="53">
        <v>77700</v>
      </c>
      <c r="BQ93" s="53">
        <v>7950</v>
      </c>
      <c r="BR93" s="53">
        <v>4500</v>
      </c>
      <c r="BS93" s="53">
        <v>0</v>
      </c>
      <c r="BT93" s="53">
        <v>0</v>
      </c>
      <c r="BU93" s="53">
        <v>15000</v>
      </c>
      <c r="BV93" s="53">
        <v>9600</v>
      </c>
      <c r="BW93" s="53">
        <v>13600</v>
      </c>
      <c r="BX93" s="53">
        <v>8850</v>
      </c>
      <c r="BY93" s="54">
        <v>171437666</v>
      </c>
    </row>
    <row r="94" spans="1:77" x14ac:dyDescent="0.2">
      <c r="A94" s="51" t="s">
        <v>291</v>
      </c>
      <c r="B94" s="52" t="s">
        <v>384</v>
      </c>
      <c r="C94" s="51" t="s">
        <v>385</v>
      </c>
      <c r="D94" s="53">
        <v>0</v>
      </c>
      <c r="E94" s="53">
        <v>783150</v>
      </c>
      <c r="F94" s="53">
        <v>0</v>
      </c>
      <c r="G94" s="53">
        <v>0</v>
      </c>
      <c r="H94" s="53">
        <v>0</v>
      </c>
      <c r="I94" s="53">
        <v>0</v>
      </c>
      <c r="J94" s="53">
        <v>960000</v>
      </c>
      <c r="K94" s="53">
        <v>0</v>
      </c>
      <c r="L94" s="53">
        <v>0</v>
      </c>
      <c r="M94" s="53">
        <v>175000</v>
      </c>
      <c r="N94" s="53">
        <v>0</v>
      </c>
      <c r="O94" s="53">
        <v>0</v>
      </c>
      <c r="P94" s="53">
        <v>70000</v>
      </c>
      <c r="Q94" s="53">
        <v>40000</v>
      </c>
      <c r="R94" s="53">
        <v>0</v>
      </c>
      <c r="S94" s="53">
        <v>0</v>
      </c>
      <c r="T94" s="53">
        <v>0</v>
      </c>
      <c r="U94" s="53">
        <v>0</v>
      </c>
      <c r="V94" s="53">
        <v>120000</v>
      </c>
      <c r="W94" s="53">
        <v>0</v>
      </c>
      <c r="X94" s="53">
        <v>0</v>
      </c>
      <c r="Y94" s="53">
        <v>55200</v>
      </c>
      <c r="Z94" s="53">
        <v>46500</v>
      </c>
      <c r="AA94" s="53">
        <v>0</v>
      </c>
      <c r="AB94" s="53">
        <v>0</v>
      </c>
      <c r="AC94" s="53">
        <v>0</v>
      </c>
      <c r="AD94" s="53">
        <v>0</v>
      </c>
      <c r="AE94" s="53">
        <v>200000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240000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320000</v>
      </c>
      <c r="AY94" s="53">
        <v>0</v>
      </c>
      <c r="AZ94" s="53">
        <v>0</v>
      </c>
      <c r="BA94" s="53">
        <v>40000</v>
      </c>
      <c r="BB94" s="53">
        <v>0</v>
      </c>
      <c r="BC94" s="53">
        <v>0</v>
      </c>
      <c r="BD94" s="53">
        <v>0</v>
      </c>
      <c r="BE94" s="53">
        <v>265000</v>
      </c>
      <c r="BF94" s="53">
        <v>0</v>
      </c>
      <c r="BG94" s="53">
        <v>0</v>
      </c>
      <c r="BH94" s="53">
        <v>58480</v>
      </c>
      <c r="BI94" s="53">
        <v>32000</v>
      </c>
      <c r="BJ94" s="53">
        <v>0</v>
      </c>
      <c r="BK94" s="53">
        <v>0</v>
      </c>
      <c r="BL94" s="53">
        <v>0</v>
      </c>
      <c r="BM94" s="53">
        <v>0</v>
      </c>
      <c r="BN94" s="53">
        <v>0</v>
      </c>
      <c r="BO94" s="53">
        <v>12500</v>
      </c>
      <c r="BP94" s="53">
        <v>656666.67000000004</v>
      </c>
      <c r="BQ94" s="53">
        <v>0</v>
      </c>
      <c r="BR94" s="53">
        <v>0</v>
      </c>
      <c r="BS94" s="53">
        <v>0</v>
      </c>
      <c r="BT94" s="53">
        <v>40000</v>
      </c>
      <c r="BU94" s="53">
        <v>0</v>
      </c>
      <c r="BV94" s="53">
        <v>0</v>
      </c>
      <c r="BW94" s="53">
        <v>0</v>
      </c>
      <c r="BX94" s="53">
        <v>0</v>
      </c>
      <c r="BY94" s="54">
        <v>6702290</v>
      </c>
    </row>
    <row r="95" spans="1:77" x14ac:dyDescent="0.2">
      <c r="A95" s="51" t="s">
        <v>291</v>
      </c>
      <c r="B95" s="52" t="s">
        <v>386</v>
      </c>
      <c r="C95" s="51" t="s">
        <v>387</v>
      </c>
      <c r="D95" s="53">
        <v>3820000</v>
      </c>
      <c r="E95" s="53">
        <v>690000</v>
      </c>
      <c r="F95" s="53">
        <v>670000</v>
      </c>
      <c r="G95" s="53">
        <v>480000</v>
      </c>
      <c r="H95" s="53">
        <v>350000</v>
      </c>
      <c r="I95" s="53">
        <v>260000</v>
      </c>
      <c r="J95" s="53">
        <v>7300000</v>
      </c>
      <c r="K95" s="53">
        <v>677516</v>
      </c>
      <c r="L95" s="53">
        <v>320000</v>
      </c>
      <c r="M95" s="53">
        <v>2870000</v>
      </c>
      <c r="N95" s="53">
        <v>240000</v>
      </c>
      <c r="O95" s="53">
        <v>570000</v>
      </c>
      <c r="P95" s="53">
        <v>990000</v>
      </c>
      <c r="Q95" s="53">
        <v>840000</v>
      </c>
      <c r="R95" s="53">
        <v>150000</v>
      </c>
      <c r="S95" s="53">
        <v>360000</v>
      </c>
      <c r="T95" s="53">
        <v>320000</v>
      </c>
      <c r="U95" s="53">
        <v>400000</v>
      </c>
      <c r="V95" s="53">
        <v>2660000</v>
      </c>
      <c r="W95" s="53">
        <v>530000</v>
      </c>
      <c r="X95" s="53">
        <v>260000</v>
      </c>
      <c r="Y95" s="53">
        <v>1110000</v>
      </c>
      <c r="Z95" s="53">
        <v>290000</v>
      </c>
      <c r="AA95" s="53">
        <v>310000</v>
      </c>
      <c r="AB95" s="53">
        <v>0</v>
      </c>
      <c r="AC95" s="53">
        <v>400000</v>
      </c>
      <c r="AD95" s="53">
        <v>160000</v>
      </c>
      <c r="AE95" s="53">
        <v>5400000</v>
      </c>
      <c r="AF95" s="53">
        <v>366166.67</v>
      </c>
      <c r="AG95" s="53">
        <v>120000</v>
      </c>
      <c r="AH95" s="53">
        <v>320000</v>
      </c>
      <c r="AI95" s="53">
        <v>160000</v>
      </c>
      <c r="AJ95" s="53">
        <v>210000</v>
      </c>
      <c r="AK95" s="53">
        <v>370000</v>
      </c>
      <c r="AL95" s="53">
        <v>240000</v>
      </c>
      <c r="AM95" s="53">
        <v>290000</v>
      </c>
      <c r="AN95" s="53">
        <v>380000</v>
      </c>
      <c r="AO95" s="53">
        <v>400000</v>
      </c>
      <c r="AP95" s="53">
        <v>310000</v>
      </c>
      <c r="AQ95" s="53">
        <v>1520000</v>
      </c>
      <c r="AR95" s="53">
        <v>240000</v>
      </c>
      <c r="AS95" s="53">
        <v>160000</v>
      </c>
      <c r="AT95" s="53">
        <v>240000</v>
      </c>
      <c r="AU95" s="53">
        <v>290000</v>
      </c>
      <c r="AV95" s="53">
        <v>160000</v>
      </c>
      <c r="AW95" s="53">
        <v>110000</v>
      </c>
      <c r="AX95" s="53">
        <v>4680000</v>
      </c>
      <c r="AY95" s="53">
        <v>480000</v>
      </c>
      <c r="AZ95" s="53">
        <v>610000</v>
      </c>
      <c r="BA95" s="53">
        <v>640000</v>
      </c>
      <c r="BB95" s="53">
        <v>0</v>
      </c>
      <c r="BC95" s="53">
        <v>395000</v>
      </c>
      <c r="BD95" s="53">
        <v>730000</v>
      </c>
      <c r="BE95" s="53">
        <v>670000</v>
      </c>
      <c r="BF95" s="53">
        <v>240000</v>
      </c>
      <c r="BG95" s="53">
        <v>160000</v>
      </c>
      <c r="BH95" s="53">
        <v>240000</v>
      </c>
      <c r="BI95" s="53">
        <v>3970000</v>
      </c>
      <c r="BJ95" s="53">
        <v>1300000</v>
      </c>
      <c r="BK95" s="53">
        <v>450000</v>
      </c>
      <c r="BL95" s="53">
        <v>160000</v>
      </c>
      <c r="BM95" s="53">
        <v>160000</v>
      </c>
      <c r="BN95" s="53">
        <v>460000</v>
      </c>
      <c r="BO95" s="53">
        <v>240000</v>
      </c>
      <c r="BP95" s="53">
        <v>2610000</v>
      </c>
      <c r="BQ95" s="53">
        <v>330000</v>
      </c>
      <c r="BR95" s="53">
        <v>320000</v>
      </c>
      <c r="BS95" s="53">
        <v>455000</v>
      </c>
      <c r="BT95" s="53">
        <v>540000</v>
      </c>
      <c r="BU95" s="53">
        <v>1030000</v>
      </c>
      <c r="BV95" s="53">
        <v>390000</v>
      </c>
      <c r="BW95" s="53">
        <v>140000</v>
      </c>
      <c r="BX95" s="53">
        <v>205000</v>
      </c>
      <c r="BY95" s="54">
        <v>16980</v>
      </c>
    </row>
    <row r="96" spans="1:77" x14ac:dyDescent="0.2">
      <c r="A96" s="51" t="s">
        <v>291</v>
      </c>
      <c r="B96" s="52" t="s">
        <v>388</v>
      </c>
      <c r="C96" s="51" t="s">
        <v>389</v>
      </c>
      <c r="D96" s="53">
        <v>450000</v>
      </c>
      <c r="E96" s="53">
        <v>40000</v>
      </c>
      <c r="F96" s="53">
        <v>240000</v>
      </c>
      <c r="G96" s="53">
        <v>130000</v>
      </c>
      <c r="H96" s="53">
        <v>160000</v>
      </c>
      <c r="I96" s="53">
        <v>90000</v>
      </c>
      <c r="J96" s="53">
        <v>160000</v>
      </c>
      <c r="K96" s="53">
        <v>0</v>
      </c>
      <c r="L96" s="53">
        <v>30000</v>
      </c>
      <c r="M96" s="53">
        <v>0</v>
      </c>
      <c r="N96" s="53">
        <v>0</v>
      </c>
      <c r="O96" s="53">
        <v>80000</v>
      </c>
      <c r="P96" s="53">
        <v>150000</v>
      </c>
      <c r="Q96" s="53">
        <v>165000</v>
      </c>
      <c r="R96" s="53">
        <v>30000</v>
      </c>
      <c r="S96" s="53">
        <v>160000</v>
      </c>
      <c r="T96" s="53">
        <v>30000</v>
      </c>
      <c r="U96" s="53">
        <v>0</v>
      </c>
      <c r="V96" s="53">
        <v>75000</v>
      </c>
      <c r="W96" s="53">
        <v>0</v>
      </c>
      <c r="X96" s="53">
        <v>0</v>
      </c>
      <c r="Y96" s="53">
        <v>0</v>
      </c>
      <c r="Z96" s="53">
        <v>90000</v>
      </c>
      <c r="AA96" s="53">
        <v>80000</v>
      </c>
      <c r="AB96" s="53">
        <v>70000</v>
      </c>
      <c r="AC96" s="53">
        <v>80000</v>
      </c>
      <c r="AD96" s="53">
        <v>0</v>
      </c>
      <c r="AE96" s="53">
        <v>350000</v>
      </c>
      <c r="AF96" s="53">
        <v>0</v>
      </c>
      <c r="AG96" s="53">
        <v>75000</v>
      </c>
      <c r="AH96" s="53">
        <v>0</v>
      </c>
      <c r="AI96" s="53">
        <v>0</v>
      </c>
      <c r="AJ96" s="53">
        <v>160000</v>
      </c>
      <c r="AK96" s="53">
        <v>160000</v>
      </c>
      <c r="AL96" s="53">
        <v>0</v>
      </c>
      <c r="AM96" s="53">
        <v>90000</v>
      </c>
      <c r="AN96" s="53">
        <v>110000</v>
      </c>
      <c r="AO96" s="53">
        <v>160000</v>
      </c>
      <c r="AP96" s="53">
        <v>160000</v>
      </c>
      <c r="AQ96" s="53">
        <v>540000</v>
      </c>
      <c r="AR96" s="53">
        <v>240000</v>
      </c>
      <c r="AS96" s="53">
        <v>0</v>
      </c>
      <c r="AT96" s="53">
        <v>190000</v>
      </c>
      <c r="AU96" s="53">
        <v>0</v>
      </c>
      <c r="AV96" s="53">
        <v>80000</v>
      </c>
      <c r="AW96" s="53">
        <v>160000</v>
      </c>
      <c r="AX96" s="53">
        <v>160000</v>
      </c>
      <c r="AY96" s="53">
        <v>50000</v>
      </c>
      <c r="AZ96" s="53">
        <v>0</v>
      </c>
      <c r="BA96" s="53">
        <v>160000</v>
      </c>
      <c r="BB96" s="53">
        <v>0</v>
      </c>
      <c r="BC96" s="53">
        <v>0</v>
      </c>
      <c r="BD96" s="53">
        <v>230000</v>
      </c>
      <c r="BE96" s="53">
        <v>0</v>
      </c>
      <c r="BF96" s="53">
        <v>40000</v>
      </c>
      <c r="BG96" s="53">
        <v>0</v>
      </c>
      <c r="BH96" s="53">
        <v>0</v>
      </c>
      <c r="BI96" s="53">
        <v>310000</v>
      </c>
      <c r="BJ96" s="53">
        <v>0</v>
      </c>
      <c r="BK96" s="53">
        <v>0</v>
      </c>
      <c r="BL96" s="53">
        <v>165000</v>
      </c>
      <c r="BM96" s="53">
        <v>220000</v>
      </c>
      <c r="BN96" s="53">
        <v>160000</v>
      </c>
      <c r="BO96" s="53">
        <v>110000</v>
      </c>
      <c r="BP96" s="53">
        <v>250833.33</v>
      </c>
      <c r="BQ96" s="53">
        <v>110000</v>
      </c>
      <c r="BR96" s="53">
        <v>260000</v>
      </c>
      <c r="BS96" s="53">
        <v>0</v>
      </c>
      <c r="BT96" s="53">
        <v>80000</v>
      </c>
      <c r="BU96" s="53">
        <v>80000</v>
      </c>
      <c r="BV96" s="53">
        <v>80000</v>
      </c>
      <c r="BW96" s="53">
        <v>30000</v>
      </c>
      <c r="BX96" s="53">
        <v>0</v>
      </c>
      <c r="BY96" s="54">
        <v>43850</v>
      </c>
    </row>
    <row r="97" spans="1:77" x14ac:dyDescent="0.2">
      <c r="A97" s="51" t="s">
        <v>291</v>
      </c>
      <c r="B97" s="52" t="s">
        <v>390</v>
      </c>
      <c r="C97" s="51" t="s">
        <v>391</v>
      </c>
      <c r="D97" s="53">
        <v>1105000</v>
      </c>
      <c r="E97" s="53">
        <v>170000</v>
      </c>
      <c r="F97" s="53">
        <v>360000</v>
      </c>
      <c r="G97" s="53">
        <v>320000</v>
      </c>
      <c r="H97" s="53">
        <v>255000</v>
      </c>
      <c r="I97" s="53">
        <v>80000</v>
      </c>
      <c r="J97" s="53">
        <v>1495000</v>
      </c>
      <c r="K97" s="53">
        <v>127500</v>
      </c>
      <c r="L97" s="53">
        <v>40000</v>
      </c>
      <c r="M97" s="53">
        <v>250000</v>
      </c>
      <c r="N97" s="53">
        <v>120000</v>
      </c>
      <c r="O97" s="53">
        <v>155000</v>
      </c>
      <c r="P97" s="53">
        <v>225000</v>
      </c>
      <c r="Q97" s="53">
        <v>170000</v>
      </c>
      <c r="R97" s="53">
        <v>80000</v>
      </c>
      <c r="S97" s="53">
        <v>120000</v>
      </c>
      <c r="T97" s="53">
        <v>75000</v>
      </c>
      <c r="U97" s="53">
        <v>40000</v>
      </c>
      <c r="V97" s="53">
        <v>1055000</v>
      </c>
      <c r="W97" s="53">
        <v>130000</v>
      </c>
      <c r="X97" s="53">
        <v>125000</v>
      </c>
      <c r="Y97" s="53">
        <v>610000</v>
      </c>
      <c r="Z97" s="53">
        <v>120000</v>
      </c>
      <c r="AA97" s="53">
        <v>160000</v>
      </c>
      <c r="AB97" s="53">
        <v>0</v>
      </c>
      <c r="AC97" s="53">
        <v>40000</v>
      </c>
      <c r="AD97" s="53">
        <v>40000</v>
      </c>
      <c r="AE97" s="53">
        <v>985000</v>
      </c>
      <c r="AF97" s="53">
        <v>25000</v>
      </c>
      <c r="AG97" s="53">
        <v>50000</v>
      </c>
      <c r="AH97" s="53">
        <v>115000</v>
      </c>
      <c r="AI97" s="53">
        <v>120000</v>
      </c>
      <c r="AJ97" s="53">
        <v>155000</v>
      </c>
      <c r="AK97" s="53">
        <v>40000</v>
      </c>
      <c r="AL97" s="53">
        <v>190000</v>
      </c>
      <c r="AM97" s="53">
        <v>245000</v>
      </c>
      <c r="AN97" s="53">
        <v>160000</v>
      </c>
      <c r="AO97" s="53">
        <v>200000</v>
      </c>
      <c r="AP97" s="53">
        <v>120000</v>
      </c>
      <c r="AQ97" s="53">
        <v>330000</v>
      </c>
      <c r="AR97" s="53">
        <v>160000</v>
      </c>
      <c r="AS97" s="53">
        <v>115000</v>
      </c>
      <c r="AT97" s="53">
        <v>80000</v>
      </c>
      <c r="AU97" s="53">
        <v>160000</v>
      </c>
      <c r="AV97" s="53">
        <v>80000</v>
      </c>
      <c r="AW97" s="53">
        <v>40000</v>
      </c>
      <c r="AX97" s="53">
        <v>635000</v>
      </c>
      <c r="AY97" s="53">
        <v>160000</v>
      </c>
      <c r="AZ97" s="53">
        <v>0</v>
      </c>
      <c r="BA97" s="53">
        <v>300000</v>
      </c>
      <c r="BB97" s="53">
        <v>0</v>
      </c>
      <c r="BC97" s="53">
        <v>0</v>
      </c>
      <c r="BD97" s="53">
        <v>210000</v>
      </c>
      <c r="BE97" s="53">
        <v>280000</v>
      </c>
      <c r="BF97" s="53">
        <v>185000</v>
      </c>
      <c r="BG97" s="53">
        <v>155000</v>
      </c>
      <c r="BH97" s="53">
        <v>40000</v>
      </c>
      <c r="BI97" s="53">
        <v>770000</v>
      </c>
      <c r="BJ97" s="53">
        <v>305000</v>
      </c>
      <c r="BK97" s="53">
        <v>0</v>
      </c>
      <c r="BL97" s="53">
        <v>35000</v>
      </c>
      <c r="BM97" s="53">
        <v>40000</v>
      </c>
      <c r="BN97" s="53">
        <v>70000</v>
      </c>
      <c r="BO97" s="53">
        <v>80000</v>
      </c>
      <c r="BP97" s="53">
        <v>541666.67000000004</v>
      </c>
      <c r="BQ97" s="53">
        <v>80000</v>
      </c>
      <c r="BR97" s="53">
        <v>160000</v>
      </c>
      <c r="BS97" s="53">
        <v>155000</v>
      </c>
      <c r="BT97" s="53">
        <v>160000</v>
      </c>
      <c r="BU97" s="53">
        <v>265000</v>
      </c>
      <c r="BV97" s="53">
        <v>120000</v>
      </c>
      <c r="BW97" s="53">
        <v>40000</v>
      </c>
      <c r="BX97" s="53">
        <v>45000</v>
      </c>
      <c r="BY97" s="54"/>
    </row>
    <row r="98" spans="1:77" x14ac:dyDescent="0.2">
      <c r="A98" s="51" t="s">
        <v>291</v>
      </c>
      <c r="B98" s="52" t="s">
        <v>392</v>
      </c>
      <c r="C98" s="51" t="s">
        <v>393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292155</v>
      </c>
      <c r="L98" s="53">
        <v>0</v>
      </c>
      <c r="M98" s="53">
        <v>0</v>
      </c>
      <c r="N98" s="53">
        <v>42850</v>
      </c>
      <c r="O98" s="53">
        <v>0</v>
      </c>
      <c r="P98" s="53">
        <v>19375</v>
      </c>
      <c r="Q98" s="53">
        <v>220987.5</v>
      </c>
      <c r="R98" s="53">
        <v>0</v>
      </c>
      <c r="S98" s="53">
        <v>0</v>
      </c>
      <c r="T98" s="53">
        <v>61232.86</v>
      </c>
      <c r="U98" s="53">
        <v>0</v>
      </c>
      <c r="V98" s="53">
        <v>0</v>
      </c>
      <c r="W98" s="53">
        <v>0</v>
      </c>
      <c r="X98" s="53">
        <v>0</v>
      </c>
      <c r="Y98" s="53">
        <v>74549</v>
      </c>
      <c r="Z98" s="53">
        <v>19320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61440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162180</v>
      </c>
      <c r="AN98" s="53">
        <v>0</v>
      </c>
      <c r="AO98" s="53">
        <v>0</v>
      </c>
      <c r="AP98" s="53">
        <v>117360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151220</v>
      </c>
      <c r="AZ98" s="53">
        <v>177327</v>
      </c>
      <c r="BA98" s="53">
        <v>0</v>
      </c>
      <c r="BB98" s="53">
        <v>0</v>
      </c>
      <c r="BC98" s="53">
        <v>0</v>
      </c>
      <c r="BD98" s="53">
        <v>0</v>
      </c>
      <c r="BE98" s="53">
        <v>615668</v>
      </c>
      <c r="BF98" s="53">
        <v>181340</v>
      </c>
      <c r="BG98" s="53">
        <v>0</v>
      </c>
      <c r="BH98" s="53">
        <v>0</v>
      </c>
      <c r="BI98" s="53">
        <v>0</v>
      </c>
      <c r="BJ98" s="53">
        <v>0</v>
      </c>
      <c r="BK98" s="53">
        <v>0</v>
      </c>
      <c r="BL98" s="53">
        <v>0</v>
      </c>
      <c r="BM98" s="53">
        <v>0</v>
      </c>
      <c r="BN98" s="53">
        <v>0</v>
      </c>
      <c r="BO98" s="53">
        <v>0</v>
      </c>
      <c r="BP98" s="53">
        <v>0</v>
      </c>
      <c r="BQ98" s="53">
        <v>0</v>
      </c>
      <c r="BR98" s="53">
        <v>0</v>
      </c>
      <c r="BS98" s="53">
        <v>0</v>
      </c>
      <c r="BT98" s="53">
        <v>81300</v>
      </c>
      <c r="BU98" s="53">
        <v>0</v>
      </c>
      <c r="BV98" s="53">
        <v>0</v>
      </c>
      <c r="BW98" s="53">
        <v>3000</v>
      </c>
      <c r="BX98" s="53">
        <v>0</v>
      </c>
      <c r="BY98" s="54">
        <v>16470336.949999999</v>
      </c>
    </row>
    <row r="99" spans="1:77" x14ac:dyDescent="0.2">
      <c r="A99" s="51" t="s">
        <v>291</v>
      </c>
      <c r="B99" s="52" t="s">
        <v>394</v>
      </c>
      <c r="C99" s="51" t="s">
        <v>395</v>
      </c>
      <c r="D99" s="53">
        <v>268800</v>
      </c>
      <c r="E99" s="53">
        <v>26445</v>
      </c>
      <c r="F99" s="53">
        <v>1077650</v>
      </c>
      <c r="G99" s="53">
        <v>0</v>
      </c>
      <c r="H99" s="53">
        <v>17025</v>
      </c>
      <c r="I99" s="53">
        <v>36300</v>
      </c>
      <c r="J99" s="53">
        <v>0</v>
      </c>
      <c r="K99" s="53">
        <v>49680</v>
      </c>
      <c r="L99" s="53">
        <v>0</v>
      </c>
      <c r="M99" s="53">
        <v>147500</v>
      </c>
      <c r="N99" s="53">
        <v>145749.31</v>
      </c>
      <c r="O99" s="53">
        <v>0</v>
      </c>
      <c r="P99" s="53">
        <v>7400</v>
      </c>
      <c r="Q99" s="53">
        <v>247110</v>
      </c>
      <c r="R99" s="53">
        <v>0</v>
      </c>
      <c r="S99" s="53">
        <v>0</v>
      </c>
      <c r="T99" s="53">
        <v>0</v>
      </c>
      <c r="U99" s="53">
        <v>0</v>
      </c>
      <c r="V99" s="53">
        <v>269600</v>
      </c>
      <c r="W99" s="53">
        <v>0</v>
      </c>
      <c r="X99" s="53">
        <v>0</v>
      </c>
      <c r="Y99" s="53">
        <v>1100767</v>
      </c>
      <c r="Z99" s="53">
        <v>80130</v>
      </c>
      <c r="AA99" s="53">
        <v>522680</v>
      </c>
      <c r="AB99" s="53">
        <v>0</v>
      </c>
      <c r="AC99" s="53">
        <v>347950</v>
      </c>
      <c r="AD99" s="53">
        <v>1401400</v>
      </c>
      <c r="AE99" s="53">
        <v>2071920</v>
      </c>
      <c r="AF99" s="53">
        <v>69000</v>
      </c>
      <c r="AG99" s="53">
        <v>573120</v>
      </c>
      <c r="AH99" s="53">
        <v>0</v>
      </c>
      <c r="AI99" s="53">
        <v>137640</v>
      </c>
      <c r="AJ99" s="53">
        <v>363147.6</v>
      </c>
      <c r="AK99" s="53">
        <v>155850</v>
      </c>
      <c r="AL99" s="53">
        <v>513840</v>
      </c>
      <c r="AM99" s="53">
        <v>371100</v>
      </c>
      <c r="AN99" s="53">
        <v>284500</v>
      </c>
      <c r="AO99" s="53">
        <v>0</v>
      </c>
      <c r="AP99" s="53">
        <v>445572</v>
      </c>
      <c r="AQ99" s="53">
        <v>106650</v>
      </c>
      <c r="AR99" s="53">
        <v>0</v>
      </c>
      <c r="AS99" s="53">
        <v>0</v>
      </c>
      <c r="AT99" s="53">
        <v>179200</v>
      </c>
      <c r="AU99" s="53">
        <v>2700</v>
      </c>
      <c r="AV99" s="53">
        <v>0</v>
      </c>
      <c r="AW99" s="53">
        <v>0</v>
      </c>
      <c r="AX99" s="53">
        <v>48300</v>
      </c>
      <c r="AY99" s="53">
        <v>29700</v>
      </c>
      <c r="AZ99" s="53">
        <v>7800</v>
      </c>
      <c r="BA99" s="53">
        <v>62920</v>
      </c>
      <c r="BB99" s="53">
        <v>0</v>
      </c>
      <c r="BC99" s="53">
        <v>7518806</v>
      </c>
      <c r="BD99" s="53">
        <v>103200</v>
      </c>
      <c r="BE99" s="53">
        <v>0</v>
      </c>
      <c r="BF99" s="53">
        <v>165420</v>
      </c>
      <c r="BG99" s="53">
        <v>0</v>
      </c>
      <c r="BH99" s="53">
        <v>0</v>
      </c>
      <c r="BI99" s="53">
        <v>68680</v>
      </c>
      <c r="BJ99" s="53">
        <v>1538628</v>
      </c>
      <c r="BK99" s="53">
        <v>0</v>
      </c>
      <c r="BL99" s="53">
        <v>0</v>
      </c>
      <c r="BM99" s="53">
        <v>0</v>
      </c>
      <c r="BN99" s="53">
        <v>0</v>
      </c>
      <c r="BO99" s="53">
        <v>47840</v>
      </c>
      <c r="BP99" s="53">
        <v>19200</v>
      </c>
      <c r="BQ99" s="53">
        <v>0</v>
      </c>
      <c r="BR99" s="53">
        <v>0</v>
      </c>
      <c r="BS99" s="53">
        <v>0</v>
      </c>
      <c r="BT99" s="53">
        <v>1882260</v>
      </c>
      <c r="BU99" s="53">
        <v>72900</v>
      </c>
      <c r="BV99" s="53">
        <v>0</v>
      </c>
      <c r="BW99" s="53">
        <v>2280</v>
      </c>
      <c r="BX99" s="53">
        <v>0</v>
      </c>
      <c r="BY99" s="54">
        <v>13179946.550000001</v>
      </c>
    </row>
    <row r="100" spans="1:77" x14ac:dyDescent="0.2">
      <c r="A100" s="51" t="s">
        <v>291</v>
      </c>
      <c r="B100" s="52" t="s">
        <v>396</v>
      </c>
      <c r="C100" s="51" t="s">
        <v>397</v>
      </c>
      <c r="D100" s="53">
        <v>0</v>
      </c>
      <c r="E100" s="53">
        <v>0</v>
      </c>
      <c r="F100" s="53">
        <v>0</v>
      </c>
      <c r="G100" s="53">
        <v>0</v>
      </c>
      <c r="H100" s="53">
        <v>5650</v>
      </c>
      <c r="I100" s="53">
        <v>0</v>
      </c>
      <c r="J100" s="53">
        <v>0</v>
      </c>
      <c r="K100" s="53">
        <v>48750</v>
      </c>
      <c r="L100" s="53">
        <v>0</v>
      </c>
      <c r="M100" s="53">
        <v>255600</v>
      </c>
      <c r="N100" s="53">
        <v>0</v>
      </c>
      <c r="O100" s="53">
        <v>0</v>
      </c>
      <c r="P100" s="53">
        <v>0</v>
      </c>
      <c r="Q100" s="53">
        <v>228550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10000</v>
      </c>
      <c r="AC100" s="53">
        <v>0</v>
      </c>
      <c r="AD100" s="53">
        <v>0</v>
      </c>
      <c r="AE100" s="53">
        <v>253770</v>
      </c>
      <c r="AF100" s="53">
        <v>0</v>
      </c>
      <c r="AG100" s="53">
        <v>1500</v>
      </c>
      <c r="AH100" s="53">
        <v>0</v>
      </c>
      <c r="AI100" s="53">
        <v>7950</v>
      </c>
      <c r="AJ100" s="53">
        <v>3750</v>
      </c>
      <c r="AK100" s="53">
        <v>0</v>
      </c>
      <c r="AL100" s="53">
        <v>0</v>
      </c>
      <c r="AM100" s="53">
        <v>54000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22200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0</v>
      </c>
      <c r="AZ100" s="53">
        <v>3450</v>
      </c>
      <c r="BA100" s="53">
        <v>0</v>
      </c>
      <c r="BB100" s="53">
        <v>0</v>
      </c>
      <c r="BC100" s="53">
        <v>0</v>
      </c>
      <c r="BD100" s="53">
        <v>0</v>
      </c>
      <c r="BE100" s="53">
        <v>0</v>
      </c>
      <c r="BF100" s="53">
        <v>0</v>
      </c>
      <c r="BG100" s="53">
        <v>800</v>
      </c>
      <c r="BH100" s="53">
        <v>0</v>
      </c>
      <c r="BI100" s="53">
        <v>349825</v>
      </c>
      <c r="BJ100" s="53">
        <v>113500</v>
      </c>
      <c r="BK100" s="53">
        <v>0</v>
      </c>
      <c r="BL100" s="53">
        <v>0</v>
      </c>
      <c r="BM100" s="53">
        <v>0</v>
      </c>
      <c r="BN100" s="53">
        <v>47000</v>
      </c>
      <c r="BO100" s="53">
        <v>0</v>
      </c>
      <c r="BP100" s="53">
        <v>56200</v>
      </c>
      <c r="BQ100" s="53">
        <v>0</v>
      </c>
      <c r="BR100" s="53">
        <v>0</v>
      </c>
      <c r="BS100" s="53">
        <v>17550</v>
      </c>
      <c r="BT100" s="53">
        <v>6000</v>
      </c>
      <c r="BU100" s="53">
        <v>0</v>
      </c>
      <c r="BV100" s="53">
        <v>6300</v>
      </c>
      <c r="BW100" s="53">
        <v>2000</v>
      </c>
      <c r="BX100" s="53">
        <v>0</v>
      </c>
      <c r="BY100" s="54">
        <v>420929.93</v>
      </c>
    </row>
    <row r="101" spans="1:77" x14ac:dyDescent="0.2">
      <c r="A101" s="51" t="s">
        <v>291</v>
      </c>
      <c r="B101" s="52" t="s">
        <v>398</v>
      </c>
      <c r="C101" s="51" t="s">
        <v>399</v>
      </c>
      <c r="D101" s="53">
        <v>727702.03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258090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193265.4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0</v>
      </c>
      <c r="AT101" s="53">
        <v>0</v>
      </c>
      <c r="AU101" s="53">
        <v>0</v>
      </c>
      <c r="AV101" s="53">
        <v>0</v>
      </c>
      <c r="AW101" s="53">
        <v>0</v>
      </c>
      <c r="AX101" s="53">
        <v>70020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  <c r="BF101" s="53">
        <v>0</v>
      </c>
      <c r="BG101" s="53">
        <v>0</v>
      </c>
      <c r="BH101" s="53">
        <v>0</v>
      </c>
      <c r="BI101" s="53">
        <v>197310</v>
      </c>
      <c r="BJ101" s="53">
        <v>0</v>
      </c>
      <c r="BK101" s="53">
        <v>0</v>
      </c>
      <c r="BL101" s="53">
        <v>0</v>
      </c>
      <c r="BM101" s="53">
        <v>0</v>
      </c>
      <c r="BN101" s="53">
        <v>0</v>
      </c>
      <c r="BO101" s="53">
        <v>0</v>
      </c>
      <c r="BP101" s="53">
        <v>0</v>
      </c>
      <c r="BQ101" s="53">
        <v>0</v>
      </c>
      <c r="BR101" s="53">
        <v>0</v>
      </c>
      <c r="BS101" s="53">
        <v>0</v>
      </c>
      <c r="BT101" s="53">
        <v>0</v>
      </c>
      <c r="BU101" s="53">
        <v>0</v>
      </c>
      <c r="BV101" s="53">
        <v>0</v>
      </c>
      <c r="BW101" s="53">
        <v>0</v>
      </c>
      <c r="BX101" s="53">
        <v>0</v>
      </c>
      <c r="BY101" s="54">
        <v>189790</v>
      </c>
    </row>
    <row r="102" spans="1:77" x14ac:dyDescent="0.2">
      <c r="A102" s="51" t="s">
        <v>291</v>
      </c>
      <c r="B102" s="52" t="s">
        <v>400</v>
      </c>
      <c r="C102" s="51" t="s">
        <v>401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0</v>
      </c>
      <c r="BK102" s="53">
        <v>0</v>
      </c>
      <c r="BL102" s="53">
        <v>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0</v>
      </c>
      <c r="BW102" s="53">
        <v>0</v>
      </c>
      <c r="BX102" s="53">
        <v>0</v>
      </c>
      <c r="BY102" s="54">
        <v>57667.53</v>
      </c>
    </row>
    <row r="103" spans="1:77" x14ac:dyDescent="0.2">
      <c r="A103" s="51" t="s">
        <v>291</v>
      </c>
      <c r="B103" s="52" t="s">
        <v>402</v>
      </c>
      <c r="C103" s="51" t="s">
        <v>403</v>
      </c>
      <c r="D103" s="53">
        <v>3072052.48</v>
      </c>
      <c r="E103" s="53">
        <v>539545.59</v>
      </c>
      <c r="F103" s="53">
        <v>1021470.43</v>
      </c>
      <c r="G103" s="53">
        <v>592554.56000000006</v>
      </c>
      <c r="H103" s="53">
        <v>385869.44</v>
      </c>
      <c r="I103" s="53">
        <v>132824.76999999999</v>
      </c>
      <c r="J103" s="53">
        <v>5536186.21</v>
      </c>
      <c r="K103" s="53">
        <v>0</v>
      </c>
      <c r="L103" s="53">
        <v>290426.59999999998</v>
      </c>
      <c r="M103" s="53">
        <v>1529408.58</v>
      </c>
      <c r="N103" s="53">
        <v>221121.3</v>
      </c>
      <c r="O103" s="53">
        <v>799997.64</v>
      </c>
      <c r="P103" s="53">
        <v>2558662.15</v>
      </c>
      <c r="Q103" s="53">
        <v>967073.29</v>
      </c>
      <c r="R103" s="53">
        <v>171200.37</v>
      </c>
      <c r="S103" s="53">
        <v>0</v>
      </c>
      <c r="T103" s="53">
        <v>468720.24</v>
      </c>
      <c r="U103" s="53">
        <v>144015.20000000001</v>
      </c>
      <c r="V103" s="53">
        <v>3871626.27</v>
      </c>
      <c r="W103" s="53">
        <v>1247881.8700000001</v>
      </c>
      <c r="X103" s="53">
        <v>568424.4</v>
      </c>
      <c r="Y103" s="53">
        <v>1017969.21</v>
      </c>
      <c r="Z103" s="53">
        <v>338708.2</v>
      </c>
      <c r="AA103" s="53">
        <v>579363.19999999995</v>
      </c>
      <c r="AB103" s="53">
        <v>424277.93</v>
      </c>
      <c r="AC103" s="53">
        <v>217552.15</v>
      </c>
      <c r="AD103" s="53">
        <v>101686.94</v>
      </c>
      <c r="AE103" s="53">
        <v>4762197.0999999996</v>
      </c>
      <c r="AF103" s="53">
        <v>311450</v>
      </c>
      <c r="AG103" s="53">
        <v>223642.52</v>
      </c>
      <c r="AH103" s="53">
        <v>215587.68</v>
      </c>
      <c r="AI103" s="53">
        <v>223459.27</v>
      </c>
      <c r="AJ103" s="53">
        <v>255102.43</v>
      </c>
      <c r="AK103" s="53">
        <v>248069.68</v>
      </c>
      <c r="AL103" s="53">
        <v>261603.94</v>
      </c>
      <c r="AM103" s="53">
        <v>420277</v>
      </c>
      <c r="AN103" s="53">
        <v>219552.37</v>
      </c>
      <c r="AO103" s="53">
        <v>287504.71999999997</v>
      </c>
      <c r="AP103" s="53">
        <v>172008.11</v>
      </c>
      <c r="AQ103" s="53">
        <v>1171724.76</v>
      </c>
      <c r="AR103" s="53">
        <v>224492.6</v>
      </c>
      <c r="AS103" s="53">
        <v>218284</v>
      </c>
      <c r="AT103" s="53">
        <v>203732.94</v>
      </c>
      <c r="AU103" s="53">
        <v>191622.41</v>
      </c>
      <c r="AV103" s="53">
        <v>76879.399999999994</v>
      </c>
      <c r="AW103" s="53">
        <v>190380.9</v>
      </c>
      <c r="AX103" s="53">
        <v>3167492.29</v>
      </c>
      <c r="AY103" s="53">
        <v>321542.56</v>
      </c>
      <c r="AZ103" s="53">
        <v>324261.3</v>
      </c>
      <c r="BA103" s="53">
        <v>200423</v>
      </c>
      <c r="BB103" s="53">
        <v>0</v>
      </c>
      <c r="BC103" s="53">
        <v>47410</v>
      </c>
      <c r="BD103" s="53">
        <v>0</v>
      </c>
      <c r="BE103" s="53">
        <v>590517.01</v>
      </c>
      <c r="BF103" s="53">
        <v>317680.59999999998</v>
      </c>
      <c r="BG103" s="53">
        <v>170502.52</v>
      </c>
      <c r="BH103" s="53">
        <v>86377.42</v>
      </c>
      <c r="BI103" s="53">
        <v>3171320.82</v>
      </c>
      <c r="BJ103" s="53">
        <v>1014457.04</v>
      </c>
      <c r="BK103" s="53">
        <v>378301.33</v>
      </c>
      <c r="BL103" s="53">
        <v>195873.81</v>
      </c>
      <c r="BM103" s="53">
        <v>375728.17</v>
      </c>
      <c r="BN103" s="53">
        <v>496675.2</v>
      </c>
      <c r="BO103" s="53">
        <v>257701.3</v>
      </c>
      <c r="BP103" s="53">
        <v>1814746.52</v>
      </c>
      <c r="BQ103" s="53">
        <v>214274</v>
      </c>
      <c r="BR103" s="53">
        <v>245021.71</v>
      </c>
      <c r="BS103" s="53">
        <v>386927.54</v>
      </c>
      <c r="BT103" s="53">
        <v>379433.48</v>
      </c>
      <c r="BU103" s="53">
        <v>686347.91</v>
      </c>
      <c r="BV103" s="53">
        <v>304062.78999999998</v>
      </c>
      <c r="BW103" s="53">
        <v>120071.08</v>
      </c>
      <c r="BX103" s="53">
        <v>119345.95</v>
      </c>
      <c r="BY103" s="54">
        <v>3000</v>
      </c>
    </row>
    <row r="104" spans="1:77" x14ac:dyDescent="0.2">
      <c r="A104" s="51" t="s">
        <v>291</v>
      </c>
      <c r="B104" s="52" t="s">
        <v>404</v>
      </c>
      <c r="C104" s="51" t="s">
        <v>405</v>
      </c>
      <c r="D104" s="53">
        <v>4608078.66</v>
      </c>
      <c r="E104" s="53">
        <v>941046.58</v>
      </c>
      <c r="F104" s="53">
        <v>1532205.67</v>
      </c>
      <c r="G104" s="53">
        <v>888831.84</v>
      </c>
      <c r="H104" s="53">
        <v>578802.98</v>
      </c>
      <c r="I104" s="53">
        <v>199237.15</v>
      </c>
      <c r="J104" s="53">
        <v>8304279.1100000003</v>
      </c>
      <c r="K104" s="53">
        <v>1457614</v>
      </c>
      <c r="L104" s="53">
        <v>465781.3</v>
      </c>
      <c r="M104" s="53">
        <v>2294112.89</v>
      </c>
      <c r="N104" s="53">
        <v>332027.55</v>
      </c>
      <c r="O104" s="53">
        <v>1199418.6599999999</v>
      </c>
      <c r="P104" s="53">
        <v>1154631.28</v>
      </c>
      <c r="Q104" s="53">
        <v>1450609.95</v>
      </c>
      <c r="R104" s="53">
        <v>256770.57</v>
      </c>
      <c r="S104" s="53">
        <v>672518.91</v>
      </c>
      <c r="T104" s="53">
        <v>703080.42</v>
      </c>
      <c r="U104" s="53">
        <v>196273</v>
      </c>
      <c r="V104" s="53">
        <v>5807439.4000000004</v>
      </c>
      <c r="W104" s="53">
        <v>1871822.78</v>
      </c>
      <c r="X104" s="53">
        <v>852636.6</v>
      </c>
      <c r="Y104" s="53">
        <v>1527660.7</v>
      </c>
      <c r="Z104" s="53">
        <v>316804.84999999998</v>
      </c>
      <c r="AA104" s="53">
        <v>869044.8</v>
      </c>
      <c r="AB104" s="53">
        <v>465965.74</v>
      </c>
      <c r="AC104" s="53">
        <v>326329.44</v>
      </c>
      <c r="AD104" s="53">
        <v>152530.41</v>
      </c>
      <c r="AE104" s="53">
        <v>7143295.7199999997</v>
      </c>
      <c r="AF104" s="53">
        <v>466875</v>
      </c>
      <c r="AG104" s="53">
        <v>335463.78999999998</v>
      </c>
      <c r="AH104" s="53">
        <v>323381.52</v>
      </c>
      <c r="AI104" s="53">
        <v>335188.90999999997</v>
      </c>
      <c r="AJ104" s="53">
        <v>382653.66</v>
      </c>
      <c r="AK104" s="53">
        <v>360272.52</v>
      </c>
      <c r="AL104" s="53">
        <v>392405.91</v>
      </c>
      <c r="AM104" s="53">
        <v>630415.5</v>
      </c>
      <c r="AN104" s="53">
        <v>329328.56</v>
      </c>
      <c r="AO104" s="53">
        <v>431257.08</v>
      </c>
      <c r="AP104" s="53">
        <v>258012.16</v>
      </c>
      <c r="AQ104" s="53">
        <v>1757587.14</v>
      </c>
      <c r="AR104" s="53">
        <v>336738.9</v>
      </c>
      <c r="AS104" s="53">
        <v>327426</v>
      </c>
      <c r="AT104" s="53">
        <v>305599.40000000002</v>
      </c>
      <c r="AU104" s="53">
        <v>287433.62</v>
      </c>
      <c r="AV104" s="53">
        <v>115318.8</v>
      </c>
      <c r="AW104" s="53">
        <v>285571.34999999998</v>
      </c>
      <c r="AX104" s="53">
        <v>4751238.42</v>
      </c>
      <c r="AY104" s="53">
        <v>482313.45</v>
      </c>
      <c r="AZ104" s="53">
        <v>324261.3</v>
      </c>
      <c r="BA104" s="53">
        <v>300634.5</v>
      </c>
      <c r="BB104" s="53">
        <v>804181.4</v>
      </c>
      <c r="BC104" s="53">
        <v>71236.2</v>
      </c>
      <c r="BD104" s="53">
        <v>0</v>
      </c>
      <c r="BE104" s="53">
        <v>885775.52</v>
      </c>
      <c r="BF104" s="53">
        <v>476520.9</v>
      </c>
      <c r="BG104" s="53">
        <v>255754.98</v>
      </c>
      <c r="BH104" s="53">
        <v>129566.13</v>
      </c>
      <c r="BI104" s="53">
        <v>4756981.2699999996</v>
      </c>
      <c r="BJ104" s="53">
        <v>1521685.51</v>
      </c>
      <c r="BK104" s="53">
        <v>567451.99</v>
      </c>
      <c r="BL104" s="53">
        <v>293810.71000000002</v>
      </c>
      <c r="BM104" s="53">
        <v>563592.26</v>
      </c>
      <c r="BN104" s="53">
        <v>745012.8</v>
      </c>
      <c r="BO104" s="53">
        <v>386551.96</v>
      </c>
      <c r="BP104" s="53">
        <v>2722119.78</v>
      </c>
      <c r="BQ104" s="53">
        <v>321411</v>
      </c>
      <c r="BR104" s="53">
        <v>367532.56</v>
      </c>
      <c r="BS104" s="53">
        <v>580391.34</v>
      </c>
      <c r="BT104" s="53">
        <v>569150.22</v>
      </c>
      <c r="BU104" s="53">
        <v>1029521.85</v>
      </c>
      <c r="BV104" s="53">
        <v>456094.17</v>
      </c>
      <c r="BW104" s="53">
        <v>180106.61</v>
      </c>
      <c r="BX104" s="53">
        <v>179018.92</v>
      </c>
      <c r="BY104" s="54">
        <v>6832500</v>
      </c>
    </row>
    <row r="105" spans="1:77" x14ac:dyDescent="0.2">
      <c r="A105" s="51" t="s">
        <v>291</v>
      </c>
      <c r="B105" s="52" t="s">
        <v>406</v>
      </c>
      <c r="C105" s="51" t="s">
        <v>407</v>
      </c>
      <c r="D105" s="53">
        <v>346087.2</v>
      </c>
      <c r="E105" s="53">
        <v>66202.8</v>
      </c>
      <c r="F105" s="53">
        <v>61291.199999999997</v>
      </c>
      <c r="G105" s="53">
        <v>210406.9</v>
      </c>
      <c r="H105" s="53">
        <v>42960</v>
      </c>
      <c r="I105" s="53">
        <v>0</v>
      </c>
      <c r="J105" s="53">
        <v>643053.9</v>
      </c>
      <c r="K105" s="53">
        <v>106130.4</v>
      </c>
      <c r="L105" s="53">
        <v>57626.400000000001</v>
      </c>
      <c r="M105" s="53">
        <v>106850.4</v>
      </c>
      <c r="N105" s="53">
        <v>65699.87</v>
      </c>
      <c r="O105" s="53">
        <v>74632.800000000003</v>
      </c>
      <c r="P105" s="53">
        <v>76346.399999999994</v>
      </c>
      <c r="Q105" s="53">
        <v>34500</v>
      </c>
      <c r="R105" s="53">
        <v>19089.599999999999</v>
      </c>
      <c r="S105" s="53">
        <v>60777.599999999999</v>
      </c>
      <c r="T105" s="53">
        <v>51712.800000000003</v>
      </c>
      <c r="U105" s="53">
        <v>0</v>
      </c>
      <c r="V105" s="53">
        <v>352382.4</v>
      </c>
      <c r="W105" s="53">
        <v>9844.7999999999993</v>
      </c>
      <c r="X105" s="53">
        <v>85749.9</v>
      </c>
      <c r="Y105" s="53">
        <v>96068.4</v>
      </c>
      <c r="Z105" s="53">
        <v>14077.9</v>
      </c>
      <c r="AA105" s="53">
        <v>45468</v>
      </c>
      <c r="AB105" s="53">
        <v>25699.5</v>
      </c>
      <c r="AC105" s="53">
        <v>0</v>
      </c>
      <c r="AD105" s="53">
        <v>0</v>
      </c>
      <c r="AE105" s="53">
        <v>673768.2</v>
      </c>
      <c r="AF105" s="53">
        <v>34633.199999999997</v>
      </c>
      <c r="AG105" s="53">
        <v>59366.400000000001</v>
      </c>
      <c r="AH105" s="53">
        <v>44112</v>
      </c>
      <c r="AI105" s="53">
        <v>10084.799999999999</v>
      </c>
      <c r="AJ105" s="53">
        <v>61291.199999999997</v>
      </c>
      <c r="AK105" s="53">
        <v>6160.8</v>
      </c>
      <c r="AL105" s="53">
        <v>28579.200000000001</v>
      </c>
      <c r="AM105" s="53">
        <v>46250.400000000001</v>
      </c>
      <c r="AN105" s="53">
        <v>36818.400000000001</v>
      </c>
      <c r="AO105" s="53">
        <v>32018.400000000001</v>
      </c>
      <c r="AP105" s="53">
        <v>25831.200000000001</v>
      </c>
      <c r="AQ105" s="53">
        <v>372375.02</v>
      </c>
      <c r="AR105" s="53">
        <v>17096.400000000001</v>
      </c>
      <c r="AS105" s="53">
        <v>18108</v>
      </c>
      <c r="AT105" s="53">
        <v>43539.6</v>
      </c>
      <c r="AU105" s="53">
        <v>10340.4</v>
      </c>
      <c r="AV105" s="53">
        <v>4528.2</v>
      </c>
      <c r="AW105" s="53">
        <v>9505.7999999999993</v>
      </c>
      <c r="AX105" s="53">
        <v>360577.66</v>
      </c>
      <c r="AY105" s="53">
        <v>21156</v>
      </c>
      <c r="AZ105" s="53">
        <v>25035.599999999999</v>
      </c>
      <c r="BA105" s="53">
        <v>16060.5</v>
      </c>
      <c r="BB105" s="53">
        <v>36976.800000000003</v>
      </c>
      <c r="BC105" s="53">
        <v>10402.200000000001</v>
      </c>
      <c r="BD105" s="53">
        <v>0</v>
      </c>
      <c r="BE105" s="53">
        <v>69571.199999999997</v>
      </c>
      <c r="BF105" s="53">
        <v>36691.199999999997</v>
      </c>
      <c r="BG105" s="53">
        <v>24119.4</v>
      </c>
      <c r="BH105" s="53">
        <v>0</v>
      </c>
      <c r="BI105" s="53">
        <v>403908</v>
      </c>
      <c r="BJ105" s="53">
        <v>21566.400000000001</v>
      </c>
      <c r="BK105" s="53">
        <v>46665.599999999999</v>
      </c>
      <c r="BL105" s="53">
        <v>27921.599999999999</v>
      </c>
      <c r="BM105" s="53">
        <v>0</v>
      </c>
      <c r="BN105" s="53">
        <v>22329.599999999999</v>
      </c>
      <c r="BO105" s="53">
        <v>31812</v>
      </c>
      <c r="BP105" s="53">
        <v>118296</v>
      </c>
      <c r="BQ105" s="53">
        <v>54254.400000000001</v>
      </c>
      <c r="BR105" s="53">
        <v>44263.199999999997</v>
      </c>
      <c r="BS105" s="53">
        <v>42296.6</v>
      </c>
      <c r="BT105" s="53">
        <v>38383.199999999997</v>
      </c>
      <c r="BU105" s="53">
        <v>48523.199999999997</v>
      </c>
      <c r="BV105" s="53">
        <v>28413.599999999999</v>
      </c>
      <c r="BW105" s="53">
        <v>0</v>
      </c>
      <c r="BX105" s="53">
        <v>0</v>
      </c>
      <c r="BY105" s="54">
        <v>26475164.129999995</v>
      </c>
    </row>
    <row r="106" spans="1:77" x14ac:dyDescent="0.2">
      <c r="A106" s="51" t="s">
        <v>291</v>
      </c>
      <c r="B106" s="52" t="s">
        <v>408</v>
      </c>
      <c r="C106" s="51" t="s">
        <v>409</v>
      </c>
      <c r="D106" s="53">
        <v>287830</v>
      </c>
      <c r="E106" s="53">
        <v>0</v>
      </c>
      <c r="F106" s="53">
        <v>87992</v>
      </c>
      <c r="G106" s="53">
        <v>0</v>
      </c>
      <c r="H106" s="53">
        <v>0</v>
      </c>
      <c r="I106" s="53">
        <v>229294</v>
      </c>
      <c r="J106" s="53">
        <v>442628</v>
      </c>
      <c r="K106" s="53">
        <v>0</v>
      </c>
      <c r="L106" s="53">
        <v>0</v>
      </c>
      <c r="M106" s="53">
        <v>79500</v>
      </c>
      <c r="N106" s="53">
        <v>0</v>
      </c>
      <c r="O106" s="53">
        <v>0</v>
      </c>
      <c r="P106" s="53">
        <v>11816</v>
      </c>
      <c r="Q106" s="53">
        <v>15302</v>
      </c>
      <c r="R106" s="53">
        <v>0</v>
      </c>
      <c r="S106" s="53">
        <v>3000</v>
      </c>
      <c r="T106" s="53">
        <v>0</v>
      </c>
      <c r="U106" s="53">
        <v>5250</v>
      </c>
      <c r="V106" s="53">
        <v>236800</v>
      </c>
      <c r="W106" s="53">
        <v>14914</v>
      </c>
      <c r="X106" s="53">
        <v>0</v>
      </c>
      <c r="Y106" s="53">
        <v>0</v>
      </c>
      <c r="Z106" s="53">
        <v>15000</v>
      </c>
      <c r="AA106" s="53">
        <v>0</v>
      </c>
      <c r="AB106" s="53">
        <v>0</v>
      </c>
      <c r="AC106" s="53">
        <v>0</v>
      </c>
      <c r="AD106" s="53">
        <v>0</v>
      </c>
      <c r="AE106" s="53">
        <v>493681.18</v>
      </c>
      <c r="AF106" s="53">
        <v>0</v>
      </c>
      <c r="AG106" s="53">
        <v>6000</v>
      </c>
      <c r="AH106" s="53">
        <v>5250</v>
      </c>
      <c r="AI106" s="53">
        <v>6000</v>
      </c>
      <c r="AJ106" s="53">
        <v>12000</v>
      </c>
      <c r="AK106" s="53">
        <v>6000</v>
      </c>
      <c r="AL106" s="53">
        <v>12000</v>
      </c>
      <c r="AM106" s="53">
        <v>18000</v>
      </c>
      <c r="AN106" s="53">
        <v>18000</v>
      </c>
      <c r="AO106" s="53">
        <v>12000</v>
      </c>
      <c r="AP106" s="53">
        <v>12000</v>
      </c>
      <c r="AQ106" s="53">
        <v>270597</v>
      </c>
      <c r="AR106" s="53">
        <v>12000</v>
      </c>
      <c r="AS106" s="53">
        <v>18000</v>
      </c>
      <c r="AT106" s="53">
        <v>24000</v>
      </c>
      <c r="AU106" s="53">
        <v>20400</v>
      </c>
      <c r="AV106" s="53">
        <v>17296</v>
      </c>
      <c r="AW106" s="53">
        <v>15568</v>
      </c>
      <c r="AX106" s="53">
        <v>329253</v>
      </c>
      <c r="AY106" s="53">
        <v>24000</v>
      </c>
      <c r="AZ106" s="53">
        <v>24000</v>
      </c>
      <c r="BA106" s="53">
        <v>2250</v>
      </c>
      <c r="BB106" s="53">
        <v>18000</v>
      </c>
      <c r="BC106" s="53">
        <v>0</v>
      </c>
      <c r="BD106" s="53">
        <v>24000</v>
      </c>
      <c r="BE106" s="53">
        <v>0</v>
      </c>
      <c r="BF106" s="53">
        <v>10500</v>
      </c>
      <c r="BG106" s="53">
        <v>6000</v>
      </c>
      <c r="BH106" s="53">
        <v>6000</v>
      </c>
      <c r="BI106" s="53">
        <v>263919</v>
      </c>
      <c r="BJ106" s="53">
        <v>81732</v>
      </c>
      <c r="BK106" s="53">
        <v>26831</v>
      </c>
      <c r="BL106" s="53">
        <v>18000</v>
      </c>
      <c r="BM106" s="53">
        <v>12000</v>
      </c>
      <c r="BN106" s="53">
        <v>30000</v>
      </c>
      <c r="BO106" s="53">
        <v>17278</v>
      </c>
      <c r="BP106" s="53">
        <v>149643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0</v>
      </c>
      <c r="BW106" s="53">
        <v>0</v>
      </c>
      <c r="BX106" s="53">
        <v>0</v>
      </c>
      <c r="BY106" s="54">
        <v>6881874</v>
      </c>
    </row>
    <row r="107" spans="1:77" x14ac:dyDescent="0.2">
      <c r="A107" s="51" t="s">
        <v>291</v>
      </c>
      <c r="B107" s="52" t="s">
        <v>410</v>
      </c>
      <c r="C107" s="51" t="s">
        <v>411</v>
      </c>
      <c r="D107" s="53">
        <v>3434592</v>
      </c>
      <c r="E107" s="53">
        <v>954507</v>
      </c>
      <c r="F107" s="53">
        <v>1284034</v>
      </c>
      <c r="G107" s="53">
        <v>600789</v>
      </c>
      <c r="H107" s="53">
        <v>374229</v>
      </c>
      <c r="I107" s="53">
        <v>0</v>
      </c>
      <c r="J107" s="53">
        <v>7761427</v>
      </c>
      <c r="K107" s="53">
        <v>693676</v>
      </c>
      <c r="L107" s="53">
        <v>213540</v>
      </c>
      <c r="M107" s="53">
        <v>2378075</v>
      </c>
      <c r="N107" s="53">
        <v>218697</v>
      </c>
      <c r="O107" s="53">
        <v>643871</v>
      </c>
      <c r="P107" s="53">
        <v>1447530</v>
      </c>
      <c r="Q107" s="53">
        <v>1042093</v>
      </c>
      <c r="R107" s="53">
        <v>81686</v>
      </c>
      <c r="S107" s="53">
        <v>253196</v>
      </c>
      <c r="T107" s="53">
        <v>295616</v>
      </c>
      <c r="U107" s="53">
        <v>201826</v>
      </c>
      <c r="V107" s="53">
        <v>3055658.39</v>
      </c>
      <c r="W107" s="53">
        <v>1026574.8</v>
      </c>
      <c r="X107" s="53">
        <v>339396.4</v>
      </c>
      <c r="Y107" s="53">
        <v>1084626</v>
      </c>
      <c r="Z107" s="53">
        <v>353221</v>
      </c>
      <c r="AA107" s="53">
        <v>452599</v>
      </c>
      <c r="AB107" s="53">
        <v>555935.5</v>
      </c>
      <c r="AC107" s="53">
        <v>253835</v>
      </c>
      <c r="AD107" s="53">
        <v>219339.2</v>
      </c>
      <c r="AE107" s="53">
        <v>5073747</v>
      </c>
      <c r="AF107" s="53">
        <v>304147</v>
      </c>
      <c r="AG107" s="53">
        <v>207952</v>
      </c>
      <c r="AH107" s="53">
        <v>232040</v>
      </c>
      <c r="AI107" s="53">
        <v>196594</v>
      </c>
      <c r="AJ107" s="53">
        <v>341794</v>
      </c>
      <c r="AK107" s="53">
        <v>347077</v>
      </c>
      <c r="AL107" s="53">
        <v>280471</v>
      </c>
      <c r="AM107" s="53">
        <v>408849</v>
      </c>
      <c r="AN107" s="53">
        <v>247371</v>
      </c>
      <c r="AO107" s="53">
        <v>261925</v>
      </c>
      <c r="AP107" s="53">
        <v>220854</v>
      </c>
      <c r="AQ107" s="53">
        <v>1622559</v>
      </c>
      <c r="AR107" s="53">
        <v>278765</v>
      </c>
      <c r="AS107" s="53">
        <v>265057</v>
      </c>
      <c r="AT107" s="53">
        <v>260290</v>
      </c>
      <c r="AU107" s="53">
        <v>231668</v>
      </c>
      <c r="AV107" s="53">
        <v>125284</v>
      </c>
      <c r="AW107" s="53">
        <v>205574</v>
      </c>
      <c r="AX107" s="53">
        <v>4975219</v>
      </c>
      <c r="AY107" s="53">
        <v>375991</v>
      </c>
      <c r="AZ107" s="53">
        <v>236273</v>
      </c>
      <c r="BA107" s="53">
        <v>758291</v>
      </c>
      <c r="BB107" s="53">
        <v>509445</v>
      </c>
      <c r="BC107" s="53">
        <v>325821</v>
      </c>
      <c r="BD107" s="53">
        <v>768831</v>
      </c>
      <c r="BE107" s="53">
        <v>604150</v>
      </c>
      <c r="BF107" s="53">
        <v>399280</v>
      </c>
      <c r="BG107" s="53">
        <v>114010</v>
      </c>
      <c r="BH107" s="53">
        <v>99526</v>
      </c>
      <c r="BI107" s="53">
        <v>2595255</v>
      </c>
      <c r="BJ107" s="53">
        <v>1477455.1</v>
      </c>
      <c r="BK107" s="53">
        <v>243234</v>
      </c>
      <c r="BL107" s="53">
        <v>152741</v>
      </c>
      <c r="BM107" s="53">
        <v>235623</v>
      </c>
      <c r="BN107" s="53">
        <v>385501</v>
      </c>
      <c r="BO107" s="53">
        <v>157791</v>
      </c>
      <c r="BP107" s="53">
        <v>2388784</v>
      </c>
      <c r="BQ107" s="53">
        <v>228395</v>
      </c>
      <c r="BR107" s="53">
        <v>295795</v>
      </c>
      <c r="BS107" s="53">
        <v>424194</v>
      </c>
      <c r="BT107" s="53">
        <v>471707</v>
      </c>
      <c r="BU107" s="53">
        <v>885962</v>
      </c>
      <c r="BV107" s="53">
        <v>315589</v>
      </c>
      <c r="BW107" s="53">
        <v>206087</v>
      </c>
      <c r="BX107" s="53">
        <v>186537</v>
      </c>
      <c r="BY107" s="54">
        <v>2091554.95</v>
      </c>
    </row>
    <row r="108" spans="1:77" x14ac:dyDescent="0.2">
      <c r="A108" s="51" t="s">
        <v>291</v>
      </c>
      <c r="B108" s="52" t="s">
        <v>412</v>
      </c>
      <c r="C108" s="51" t="s">
        <v>413</v>
      </c>
      <c r="D108" s="53">
        <v>52500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104000</v>
      </c>
      <c r="K108" s="53">
        <v>16988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28000</v>
      </c>
      <c r="R108" s="53">
        <v>0</v>
      </c>
      <c r="S108" s="53">
        <v>0</v>
      </c>
      <c r="T108" s="53">
        <v>0</v>
      </c>
      <c r="U108" s="53">
        <v>0</v>
      </c>
      <c r="V108" s="53">
        <v>44666.74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45500</v>
      </c>
      <c r="AF108" s="53">
        <v>0</v>
      </c>
      <c r="AG108" s="53">
        <v>28000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24000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42000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188433.16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4">
        <v>3386225.1799999997</v>
      </c>
    </row>
    <row r="109" spans="1:77" x14ac:dyDescent="0.2">
      <c r="A109" s="51" t="s">
        <v>291</v>
      </c>
      <c r="B109" s="52" t="s">
        <v>414</v>
      </c>
      <c r="C109" s="51" t="s">
        <v>415</v>
      </c>
      <c r="D109" s="53">
        <v>468011.95</v>
      </c>
      <c r="E109" s="53">
        <v>78257.399999999994</v>
      </c>
      <c r="F109" s="53">
        <v>142522.4</v>
      </c>
      <c r="G109" s="53">
        <v>72530.399999999994</v>
      </c>
      <c r="H109" s="53">
        <v>74384.84</v>
      </c>
      <c r="I109" s="53">
        <v>12192.42</v>
      </c>
      <c r="J109" s="53">
        <v>789578.98</v>
      </c>
      <c r="K109" s="53">
        <v>62962</v>
      </c>
      <c r="L109" s="53">
        <v>0</v>
      </c>
      <c r="M109" s="53">
        <v>322388.09999999998</v>
      </c>
      <c r="N109" s="53">
        <v>0</v>
      </c>
      <c r="O109" s="53">
        <v>156336.74</v>
      </c>
      <c r="P109" s="53">
        <v>158785.34</v>
      </c>
      <c r="Q109" s="53">
        <v>64144.800000000003</v>
      </c>
      <c r="R109" s="53">
        <v>16961.2</v>
      </c>
      <c r="S109" s="53">
        <v>6964.4</v>
      </c>
      <c r="T109" s="53">
        <v>0</v>
      </c>
      <c r="U109" s="53">
        <v>0</v>
      </c>
      <c r="V109" s="53">
        <v>311518.2</v>
      </c>
      <c r="W109" s="53">
        <v>0</v>
      </c>
      <c r="X109" s="53">
        <v>0</v>
      </c>
      <c r="Y109" s="53">
        <v>0</v>
      </c>
      <c r="Z109" s="53">
        <v>10422.799999999999</v>
      </c>
      <c r="AA109" s="53">
        <v>0</v>
      </c>
      <c r="AB109" s="53">
        <v>0</v>
      </c>
      <c r="AC109" s="53">
        <v>0</v>
      </c>
      <c r="AD109" s="53">
        <v>1814.8</v>
      </c>
      <c r="AE109" s="53">
        <v>303877.64</v>
      </c>
      <c r="AF109" s="53">
        <v>4175.6000000000004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52524.800000000003</v>
      </c>
      <c r="AN109" s="53">
        <v>0</v>
      </c>
      <c r="AO109" s="53">
        <v>20062.2</v>
      </c>
      <c r="AP109" s="53">
        <v>0</v>
      </c>
      <c r="AQ109" s="53">
        <v>162024.9</v>
      </c>
      <c r="AR109" s="53">
        <v>0</v>
      </c>
      <c r="AS109" s="53">
        <v>0</v>
      </c>
      <c r="AT109" s="53">
        <v>6912</v>
      </c>
      <c r="AU109" s="53">
        <v>0</v>
      </c>
      <c r="AV109" s="53">
        <v>0</v>
      </c>
      <c r="AW109" s="53">
        <v>0</v>
      </c>
      <c r="AX109" s="53">
        <v>542810.93999999994</v>
      </c>
      <c r="AY109" s="53">
        <v>0</v>
      </c>
      <c r="AZ109" s="53">
        <v>0</v>
      </c>
      <c r="BA109" s="53">
        <v>103379.8</v>
      </c>
      <c r="BB109" s="53">
        <v>69291.8</v>
      </c>
      <c r="BC109" s="53">
        <v>0</v>
      </c>
      <c r="BD109" s="53">
        <v>91965.2</v>
      </c>
      <c r="BE109" s="53">
        <v>0</v>
      </c>
      <c r="BF109" s="53">
        <v>0</v>
      </c>
      <c r="BG109" s="53">
        <v>26043.200000000001</v>
      </c>
      <c r="BH109" s="53">
        <v>0</v>
      </c>
      <c r="BI109" s="53">
        <v>346394.2</v>
      </c>
      <c r="BJ109" s="53">
        <v>227855.35999999999</v>
      </c>
      <c r="BK109" s="53">
        <v>0</v>
      </c>
      <c r="BL109" s="53">
        <v>24127.1</v>
      </c>
      <c r="BM109" s="53">
        <v>0</v>
      </c>
      <c r="BN109" s="53">
        <v>46707.73</v>
      </c>
      <c r="BO109" s="53">
        <v>0</v>
      </c>
      <c r="BP109" s="53">
        <v>288866.56</v>
      </c>
      <c r="BQ109" s="53">
        <v>3459.6</v>
      </c>
      <c r="BR109" s="53">
        <v>11765.6</v>
      </c>
      <c r="BS109" s="53">
        <v>24662</v>
      </c>
      <c r="BT109" s="53">
        <v>56788</v>
      </c>
      <c r="BU109" s="53">
        <v>93277</v>
      </c>
      <c r="BV109" s="53">
        <v>26691.599999999999</v>
      </c>
      <c r="BW109" s="53">
        <v>1409.6</v>
      </c>
      <c r="BX109" s="53">
        <v>0</v>
      </c>
      <c r="BY109" s="54">
        <v>3733606.9899999998</v>
      </c>
    </row>
    <row r="110" spans="1:77" x14ac:dyDescent="0.2">
      <c r="A110" s="51" t="s">
        <v>291</v>
      </c>
      <c r="B110" s="61">
        <v>5101020116.1009998</v>
      </c>
      <c r="C110" s="51" t="s">
        <v>416</v>
      </c>
      <c r="D110" s="53">
        <v>19678.669999999998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1828</v>
      </c>
      <c r="K110" s="53">
        <v>69</v>
      </c>
      <c r="L110" s="53">
        <v>0</v>
      </c>
      <c r="M110" s="53">
        <v>320.16000000000003</v>
      </c>
      <c r="N110" s="53">
        <v>92</v>
      </c>
      <c r="O110" s="53">
        <v>46</v>
      </c>
      <c r="P110" s="53">
        <v>46</v>
      </c>
      <c r="Q110" s="53">
        <v>69</v>
      </c>
      <c r="R110" s="53">
        <v>0</v>
      </c>
      <c r="S110" s="53">
        <v>46</v>
      </c>
      <c r="T110" s="53">
        <v>46</v>
      </c>
      <c r="U110" s="53">
        <v>23</v>
      </c>
      <c r="V110" s="53">
        <v>18947.04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710.8</v>
      </c>
      <c r="AG110" s="53">
        <v>331.81</v>
      </c>
      <c r="AH110" s="53">
        <v>355.39</v>
      </c>
      <c r="AI110" s="53">
        <v>355.4</v>
      </c>
      <c r="AJ110" s="53">
        <v>687.21</v>
      </c>
      <c r="AK110" s="53">
        <v>355.4</v>
      </c>
      <c r="AL110" s="53">
        <v>710.78</v>
      </c>
      <c r="AM110" s="53">
        <v>1066.2</v>
      </c>
      <c r="AN110" s="53">
        <v>1066.2</v>
      </c>
      <c r="AO110" s="53">
        <v>710.8</v>
      </c>
      <c r="AP110" s="53">
        <v>710.8</v>
      </c>
      <c r="AQ110" s="53">
        <v>18052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24912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6707</v>
      </c>
      <c r="BK110" s="53">
        <v>0</v>
      </c>
      <c r="BL110" s="53">
        <v>1470</v>
      </c>
      <c r="BM110" s="53">
        <v>0</v>
      </c>
      <c r="BN110" s="53">
        <v>2382</v>
      </c>
      <c r="BO110" s="53">
        <v>0</v>
      </c>
      <c r="BP110" s="53">
        <v>10794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0</v>
      </c>
      <c r="BX110" s="53">
        <v>0</v>
      </c>
      <c r="BY110" s="54">
        <v>751601115.55000007</v>
      </c>
    </row>
    <row r="111" spans="1:77" x14ac:dyDescent="0.2">
      <c r="A111" s="51" t="s">
        <v>291</v>
      </c>
      <c r="B111" s="61">
        <v>5101020116.1020002</v>
      </c>
      <c r="C111" s="51" t="s">
        <v>417</v>
      </c>
      <c r="D111" s="53">
        <v>236786</v>
      </c>
      <c r="E111" s="53">
        <v>60989</v>
      </c>
      <c r="F111" s="53">
        <v>0</v>
      </c>
      <c r="G111" s="53">
        <v>36600</v>
      </c>
      <c r="H111" s="53">
        <v>24097</v>
      </c>
      <c r="I111" s="53">
        <v>11354</v>
      </c>
      <c r="J111" s="53">
        <v>468201</v>
      </c>
      <c r="K111" s="53">
        <v>46841</v>
      </c>
      <c r="L111" s="53">
        <v>14040</v>
      </c>
      <c r="M111" s="53">
        <v>373401</v>
      </c>
      <c r="N111" s="53">
        <v>14700</v>
      </c>
      <c r="O111" s="53">
        <v>44660</v>
      </c>
      <c r="P111" s="53">
        <v>76600</v>
      </c>
      <c r="Q111" s="53">
        <v>62094</v>
      </c>
      <c r="R111" s="53">
        <v>0</v>
      </c>
      <c r="S111" s="53">
        <v>16748</v>
      </c>
      <c r="T111" s="53">
        <v>19181</v>
      </c>
      <c r="U111" s="53">
        <v>15394</v>
      </c>
      <c r="V111" s="53">
        <v>183555.34</v>
      </c>
      <c r="W111" s="53">
        <v>61700</v>
      </c>
      <c r="X111" s="53">
        <v>23840</v>
      </c>
      <c r="Y111" s="53">
        <v>4600</v>
      </c>
      <c r="Z111" s="53">
        <v>23232</v>
      </c>
      <c r="AA111" s="53">
        <v>0</v>
      </c>
      <c r="AB111" s="53">
        <v>33200</v>
      </c>
      <c r="AC111" s="53">
        <v>0</v>
      </c>
      <c r="AD111" s="53">
        <v>15600</v>
      </c>
      <c r="AE111" s="53">
        <v>353200</v>
      </c>
      <c r="AF111" s="53">
        <v>19400</v>
      </c>
      <c r="AG111" s="53">
        <v>13840</v>
      </c>
      <c r="AH111" s="53">
        <v>15184</v>
      </c>
      <c r="AI111" s="53">
        <v>12560</v>
      </c>
      <c r="AJ111" s="53">
        <v>22140</v>
      </c>
      <c r="AK111" s="53">
        <v>20220</v>
      </c>
      <c r="AL111" s="53">
        <v>18520</v>
      </c>
      <c r="AM111" s="53">
        <v>27460</v>
      </c>
      <c r="AN111" s="53">
        <v>15540</v>
      </c>
      <c r="AO111" s="53">
        <v>16180</v>
      </c>
      <c r="AP111" s="53">
        <v>14060</v>
      </c>
      <c r="AQ111" s="53">
        <v>101148</v>
      </c>
      <c r="AR111" s="53">
        <v>84</v>
      </c>
      <c r="AS111" s="53">
        <v>16430</v>
      </c>
      <c r="AT111" s="53">
        <v>15702</v>
      </c>
      <c r="AU111" s="53">
        <v>14040</v>
      </c>
      <c r="AV111" s="53">
        <v>368</v>
      </c>
      <c r="AW111" s="53">
        <v>12120</v>
      </c>
      <c r="AX111" s="53">
        <v>202688</v>
      </c>
      <c r="AY111" s="53">
        <v>25320</v>
      </c>
      <c r="AZ111" s="53">
        <v>47298</v>
      </c>
      <c r="BA111" s="53">
        <v>0</v>
      </c>
      <c r="BB111" s="53">
        <v>31060</v>
      </c>
      <c r="BC111" s="53">
        <v>0</v>
      </c>
      <c r="BD111" s="53">
        <v>51041</v>
      </c>
      <c r="BE111" s="53">
        <v>37372</v>
      </c>
      <c r="BF111" s="53">
        <v>0</v>
      </c>
      <c r="BG111" s="53">
        <v>0</v>
      </c>
      <c r="BH111" s="53">
        <v>7880</v>
      </c>
      <c r="BI111" s="53">
        <v>0</v>
      </c>
      <c r="BJ111" s="53">
        <v>94167</v>
      </c>
      <c r="BK111" s="53">
        <v>0</v>
      </c>
      <c r="BL111" s="53">
        <v>9810</v>
      </c>
      <c r="BM111" s="53">
        <v>15545</v>
      </c>
      <c r="BN111" s="53">
        <v>23638</v>
      </c>
      <c r="BO111" s="53">
        <v>0</v>
      </c>
      <c r="BP111" s="53">
        <v>138496</v>
      </c>
      <c r="BQ111" s="53">
        <v>14900</v>
      </c>
      <c r="BR111" s="53">
        <v>21072</v>
      </c>
      <c r="BS111" s="53">
        <v>29600</v>
      </c>
      <c r="BT111" s="53">
        <v>31500</v>
      </c>
      <c r="BU111" s="53">
        <v>61580</v>
      </c>
      <c r="BV111" s="53">
        <v>20440</v>
      </c>
      <c r="BW111" s="53">
        <v>12560</v>
      </c>
      <c r="BX111" s="53">
        <v>11950</v>
      </c>
      <c r="BY111" s="54">
        <v>71345524.960000008</v>
      </c>
    </row>
    <row r="112" spans="1:77" x14ac:dyDescent="0.2">
      <c r="A112" s="51" t="s">
        <v>291</v>
      </c>
      <c r="B112" s="52" t="s">
        <v>418</v>
      </c>
      <c r="C112" s="51" t="s">
        <v>419</v>
      </c>
      <c r="D112" s="53">
        <v>1140830</v>
      </c>
      <c r="E112" s="53">
        <v>464600</v>
      </c>
      <c r="F112" s="53">
        <v>188180</v>
      </c>
      <c r="G112" s="53">
        <v>176512</v>
      </c>
      <c r="H112" s="53">
        <v>110300</v>
      </c>
      <c r="I112" s="53">
        <v>0</v>
      </c>
      <c r="J112" s="53">
        <v>1668147.5</v>
      </c>
      <c r="K112" s="53">
        <v>307930</v>
      </c>
      <c r="L112" s="53">
        <v>130521</v>
      </c>
      <c r="M112" s="53">
        <v>437770</v>
      </c>
      <c r="N112" s="53">
        <v>124900</v>
      </c>
      <c r="O112" s="53">
        <v>276195</v>
      </c>
      <c r="P112" s="53">
        <v>440430</v>
      </c>
      <c r="Q112" s="53">
        <v>496950</v>
      </c>
      <c r="R112" s="53">
        <v>3305</v>
      </c>
      <c r="S112" s="53">
        <v>204500</v>
      </c>
      <c r="T112" s="53">
        <v>0</v>
      </c>
      <c r="U112" s="53">
        <v>10437</v>
      </c>
      <c r="V112" s="53">
        <v>1756330</v>
      </c>
      <c r="W112" s="53">
        <v>625900</v>
      </c>
      <c r="X112" s="53">
        <v>243750</v>
      </c>
      <c r="Y112" s="53">
        <v>276620</v>
      </c>
      <c r="Z112" s="53">
        <v>110700</v>
      </c>
      <c r="AA112" s="53">
        <v>0</v>
      </c>
      <c r="AB112" s="53">
        <v>143150</v>
      </c>
      <c r="AC112" s="53">
        <v>15768</v>
      </c>
      <c r="AD112" s="53">
        <v>61220.75</v>
      </c>
      <c r="AE112" s="53">
        <v>1006035</v>
      </c>
      <c r="AF112" s="53">
        <v>0</v>
      </c>
      <c r="AG112" s="53">
        <v>156303.5</v>
      </c>
      <c r="AH112" s="53">
        <v>0</v>
      </c>
      <c r="AI112" s="53">
        <v>95350</v>
      </c>
      <c r="AJ112" s="53">
        <v>129928.25</v>
      </c>
      <c r="AK112" s="53">
        <v>0</v>
      </c>
      <c r="AL112" s="53">
        <v>49462.75</v>
      </c>
      <c r="AM112" s="53">
        <v>137603.25</v>
      </c>
      <c r="AN112" s="53">
        <v>33347.25</v>
      </c>
      <c r="AO112" s="53">
        <v>66123</v>
      </c>
      <c r="AP112" s="53">
        <v>164071.75</v>
      </c>
      <c r="AQ112" s="53">
        <v>977135</v>
      </c>
      <c r="AR112" s="53">
        <v>139876.25</v>
      </c>
      <c r="AS112" s="53">
        <v>170606.5</v>
      </c>
      <c r="AT112" s="53">
        <v>100515</v>
      </c>
      <c r="AU112" s="53">
        <v>165120</v>
      </c>
      <c r="AV112" s="53">
        <v>4750</v>
      </c>
      <c r="AW112" s="53">
        <v>30441</v>
      </c>
      <c r="AX112" s="53">
        <v>1294898.5</v>
      </c>
      <c r="AY112" s="53">
        <v>53780</v>
      </c>
      <c r="AZ112" s="53">
        <v>117197</v>
      </c>
      <c r="BA112" s="53">
        <v>185690.5</v>
      </c>
      <c r="BB112" s="53">
        <v>339935</v>
      </c>
      <c r="BC112" s="53">
        <v>0</v>
      </c>
      <c r="BD112" s="53">
        <v>277680</v>
      </c>
      <c r="BE112" s="53">
        <v>0</v>
      </c>
      <c r="BF112" s="53">
        <v>168540</v>
      </c>
      <c r="BG112" s="53">
        <v>61439</v>
      </c>
      <c r="BH112" s="53">
        <v>21530</v>
      </c>
      <c r="BI112" s="53">
        <v>843988.75</v>
      </c>
      <c r="BJ112" s="53">
        <v>412160</v>
      </c>
      <c r="BK112" s="53">
        <v>141177.75</v>
      </c>
      <c r="BL112" s="53">
        <v>99889</v>
      </c>
      <c r="BM112" s="53">
        <v>0</v>
      </c>
      <c r="BN112" s="53">
        <v>266010</v>
      </c>
      <c r="BO112" s="53">
        <v>134061.5</v>
      </c>
      <c r="BP112" s="53">
        <v>665822.75</v>
      </c>
      <c r="BQ112" s="53">
        <v>94560</v>
      </c>
      <c r="BR112" s="53">
        <v>111236</v>
      </c>
      <c r="BS112" s="53">
        <v>267880</v>
      </c>
      <c r="BT112" s="53">
        <v>117310</v>
      </c>
      <c r="BU112" s="53">
        <v>152770</v>
      </c>
      <c r="BV112" s="53">
        <v>77940</v>
      </c>
      <c r="BW112" s="53">
        <v>50680</v>
      </c>
      <c r="BX112" s="53">
        <v>0</v>
      </c>
      <c r="BY112" s="54">
        <v>13293470.92</v>
      </c>
    </row>
    <row r="113" spans="1:77" x14ac:dyDescent="0.2">
      <c r="A113" s="51" t="s">
        <v>291</v>
      </c>
      <c r="B113" s="52" t="s">
        <v>420</v>
      </c>
      <c r="C113" s="51" t="s">
        <v>421</v>
      </c>
      <c r="D113" s="53">
        <v>1805115.75</v>
      </c>
      <c r="E113" s="53">
        <v>375404</v>
      </c>
      <c r="F113" s="53">
        <v>90601</v>
      </c>
      <c r="G113" s="53">
        <v>135172</v>
      </c>
      <c r="H113" s="53">
        <v>134977</v>
      </c>
      <c r="I113" s="53">
        <v>0</v>
      </c>
      <c r="J113" s="53">
        <v>4059920.75</v>
      </c>
      <c r="K113" s="53">
        <v>302651</v>
      </c>
      <c r="L113" s="53">
        <v>136382</v>
      </c>
      <c r="M113" s="53">
        <v>342697</v>
      </c>
      <c r="N113" s="53">
        <v>46403</v>
      </c>
      <c r="O113" s="53">
        <v>263019</v>
      </c>
      <c r="P113" s="53">
        <v>385082</v>
      </c>
      <c r="Q113" s="53">
        <v>166514.25</v>
      </c>
      <c r="R113" s="53">
        <v>15491</v>
      </c>
      <c r="S113" s="53">
        <v>109401</v>
      </c>
      <c r="T113" s="53">
        <v>117165</v>
      </c>
      <c r="U113" s="53">
        <v>33610</v>
      </c>
      <c r="V113" s="53">
        <v>568579.5</v>
      </c>
      <c r="W113" s="53">
        <v>293810</v>
      </c>
      <c r="X113" s="53">
        <v>138856.5</v>
      </c>
      <c r="Y113" s="53">
        <v>99426.46</v>
      </c>
      <c r="Z113" s="53">
        <v>23250</v>
      </c>
      <c r="AA113" s="53">
        <v>0</v>
      </c>
      <c r="AB113" s="53">
        <v>72879.75</v>
      </c>
      <c r="AC113" s="53">
        <v>2100</v>
      </c>
      <c r="AD113" s="53">
        <v>1750</v>
      </c>
      <c r="AE113" s="53">
        <v>915022.5</v>
      </c>
      <c r="AF113" s="53">
        <v>17330</v>
      </c>
      <c r="AG113" s="53">
        <v>40476</v>
      </c>
      <c r="AH113" s="53">
        <v>0</v>
      </c>
      <c r="AI113" s="53">
        <v>21926</v>
      </c>
      <c r="AJ113" s="53">
        <v>21078</v>
      </c>
      <c r="AK113" s="53">
        <v>0</v>
      </c>
      <c r="AL113" s="53">
        <v>42081.25</v>
      </c>
      <c r="AM113" s="53">
        <v>38217</v>
      </c>
      <c r="AN113" s="53">
        <v>43502</v>
      </c>
      <c r="AO113" s="53">
        <v>9868</v>
      </c>
      <c r="AP113" s="53">
        <v>36133.75</v>
      </c>
      <c r="AQ113" s="53">
        <v>187125.5</v>
      </c>
      <c r="AR113" s="53">
        <v>108180</v>
      </c>
      <c r="AS113" s="53">
        <v>27529</v>
      </c>
      <c r="AT113" s="53">
        <v>11799</v>
      </c>
      <c r="AU113" s="53">
        <v>58741.75</v>
      </c>
      <c r="AV113" s="53">
        <v>2500</v>
      </c>
      <c r="AW113" s="53">
        <v>87240</v>
      </c>
      <c r="AX113" s="53">
        <v>917850.4</v>
      </c>
      <c r="AY113" s="53">
        <v>21628</v>
      </c>
      <c r="AZ113" s="53">
        <v>47468</v>
      </c>
      <c r="BA113" s="53">
        <v>61666</v>
      </c>
      <c r="BB113" s="53">
        <v>88124</v>
      </c>
      <c r="BC113" s="53">
        <v>0</v>
      </c>
      <c r="BD113" s="53">
        <v>146859.5</v>
      </c>
      <c r="BE113" s="53">
        <v>86843</v>
      </c>
      <c r="BF113" s="53">
        <v>115945</v>
      </c>
      <c r="BG113" s="53">
        <v>57125</v>
      </c>
      <c r="BH113" s="53">
        <v>16514</v>
      </c>
      <c r="BI113" s="53">
        <v>651006</v>
      </c>
      <c r="BJ113" s="53">
        <v>376704.25</v>
      </c>
      <c r="BK113" s="53">
        <v>21709</v>
      </c>
      <c r="BL113" s="53">
        <v>77446</v>
      </c>
      <c r="BM113" s="53">
        <v>24842</v>
      </c>
      <c r="BN113" s="53">
        <v>122228</v>
      </c>
      <c r="BO113" s="53">
        <v>46085</v>
      </c>
      <c r="BP113" s="53">
        <v>267988.5</v>
      </c>
      <c r="BQ113" s="53">
        <v>107676.5</v>
      </c>
      <c r="BR113" s="53">
        <v>21553</v>
      </c>
      <c r="BS113" s="53">
        <v>37824.129999999997</v>
      </c>
      <c r="BT113" s="53">
        <v>33038</v>
      </c>
      <c r="BU113" s="53">
        <v>39616.160000000003</v>
      </c>
      <c r="BV113" s="53">
        <v>11170</v>
      </c>
      <c r="BW113" s="53">
        <v>16412</v>
      </c>
      <c r="BX113" s="53">
        <v>11750</v>
      </c>
      <c r="BY113" s="54">
        <v>3070957.81</v>
      </c>
    </row>
    <row r="114" spans="1:77" x14ac:dyDescent="0.2">
      <c r="A114" s="51" t="s">
        <v>291</v>
      </c>
      <c r="B114" s="52" t="s">
        <v>422</v>
      </c>
      <c r="C114" s="51" t="s">
        <v>423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4872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9220</v>
      </c>
      <c r="X114" s="53">
        <v>0</v>
      </c>
      <c r="Y114" s="53">
        <v>10648</v>
      </c>
      <c r="Z114" s="53">
        <v>0</v>
      </c>
      <c r="AA114" s="53">
        <v>0</v>
      </c>
      <c r="AB114" s="53">
        <v>21000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  <c r="AU114" s="53">
        <v>0</v>
      </c>
      <c r="AV114" s="53">
        <v>0</v>
      </c>
      <c r="AW114" s="53">
        <v>0</v>
      </c>
      <c r="AX114" s="53">
        <v>0</v>
      </c>
      <c r="AY114" s="53">
        <v>0</v>
      </c>
      <c r="AZ114" s="53">
        <v>0</v>
      </c>
      <c r="BA114" s="53">
        <v>0</v>
      </c>
      <c r="BB114" s="53">
        <v>0</v>
      </c>
      <c r="BC114" s="53">
        <v>0</v>
      </c>
      <c r="BD114" s="53">
        <v>0</v>
      </c>
      <c r="BE114" s="53">
        <v>0</v>
      </c>
      <c r="BF114" s="53">
        <v>0</v>
      </c>
      <c r="BG114" s="53">
        <v>0</v>
      </c>
      <c r="BH114" s="53">
        <v>0</v>
      </c>
      <c r="BI114" s="53">
        <v>10439.69</v>
      </c>
      <c r="BJ114" s="53">
        <v>0</v>
      </c>
      <c r="BK114" s="53">
        <v>0</v>
      </c>
      <c r="BL114" s="53">
        <v>0</v>
      </c>
      <c r="BM114" s="53">
        <v>0</v>
      </c>
      <c r="BN114" s="53">
        <v>0</v>
      </c>
      <c r="BO114" s="53">
        <v>0</v>
      </c>
      <c r="BP114" s="53">
        <v>0</v>
      </c>
      <c r="BQ114" s="53">
        <v>0</v>
      </c>
      <c r="BR114" s="53">
        <v>0</v>
      </c>
      <c r="BS114" s="53">
        <v>0</v>
      </c>
      <c r="BT114" s="53">
        <v>0</v>
      </c>
      <c r="BU114" s="53">
        <v>0</v>
      </c>
      <c r="BV114" s="53">
        <v>0</v>
      </c>
      <c r="BW114" s="53">
        <v>0</v>
      </c>
      <c r="BX114" s="53">
        <v>0</v>
      </c>
      <c r="BY114" s="54">
        <v>2793250</v>
      </c>
    </row>
    <row r="115" spans="1:77" x14ac:dyDescent="0.2">
      <c r="A115" s="51" t="s">
        <v>291</v>
      </c>
      <c r="B115" s="52" t="s">
        <v>424</v>
      </c>
      <c r="C115" s="51" t="s">
        <v>425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2900</v>
      </c>
      <c r="T115" s="53">
        <v>0</v>
      </c>
      <c r="U115" s="53">
        <v>0</v>
      </c>
      <c r="V115" s="53">
        <v>132683</v>
      </c>
      <c r="W115" s="53">
        <v>0</v>
      </c>
      <c r="X115" s="53">
        <v>0</v>
      </c>
      <c r="Y115" s="53">
        <v>0</v>
      </c>
      <c r="Z115" s="53">
        <v>985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  <c r="BF115" s="53">
        <v>0</v>
      </c>
      <c r="BG115" s="53">
        <v>0</v>
      </c>
      <c r="BH115" s="53">
        <v>0</v>
      </c>
      <c r="BI115" s="53">
        <v>0</v>
      </c>
      <c r="BJ115" s="53">
        <v>0</v>
      </c>
      <c r="BK115" s="53">
        <v>5170.5</v>
      </c>
      <c r="BL115" s="53">
        <v>0</v>
      </c>
      <c r="BM115" s="53">
        <v>0</v>
      </c>
      <c r="BN115" s="53">
        <v>0</v>
      </c>
      <c r="BO115" s="53">
        <v>0</v>
      </c>
      <c r="BP115" s="53">
        <v>0</v>
      </c>
      <c r="BQ115" s="53">
        <v>0</v>
      </c>
      <c r="BR115" s="53">
        <v>0</v>
      </c>
      <c r="BS115" s="53">
        <v>0</v>
      </c>
      <c r="BT115" s="53">
        <v>0</v>
      </c>
      <c r="BU115" s="53">
        <v>0</v>
      </c>
      <c r="BV115" s="53">
        <v>0</v>
      </c>
      <c r="BW115" s="53">
        <v>0</v>
      </c>
      <c r="BX115" s="53">
        <v>0</v>
      </c>
      <c r="BY115" s="54">
        <v>41256500</v>
      </c>
    </row>
    <row r="116" spans="1:77" x14ac:dyDescent="0.2">
      <c r="A116" s="51" t="s">
        <v>291</v>
      </c>
      <c r="B116" s="52" t="s">
        <v>426</v>
      </c>
      <c r="C116" s="51" t="s">
        <v>427</v>
      </c>
      <c r="D116" s="53">
        <v>31455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79464.89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20000</v>
      </c>
      <c r="Q116" s="53">
        <v>19000</v>
      </c>
      <c r="R116" s="53">
        <v>0</v>
      </c>
      <c r="S116" s="53">
        <v>0</v>
      </c>
      <c r="T116" s="53">
        <v>0</v>
      </c>
      <c r="U116" s="53">
        <v>0</v>
      </c>
      <c r="V116" s="53">
        <v>60161.4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12785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24000</v>
      </c>
      <c r="AR116" s="53">
        <v>0</v>
      </c>
      <c r="AS116" s="53">
        <v>0</v>
      </c>
      <c r="AT116" s="53">
        <v>0</v>
      </c>
      <c r="AU116" s="53">
        <v>0</v>
      </c>
      <c r="AV116" s="53">
        <v>0</v>
      </c>
      <c r="AW116" s="53">
        <v>0</v>
      </c>
      <c r="AX116" s="53">
        <v>0</v>
      </c>
      <c r="AY116" s="53">
        <v>0</v>
      </c>
      <c r="AZ116" s="53">
        <v>0</v>
      </c>
      <c r="BA116" s="53">
        <v>0</v>
      </c>
      <c r="BB116" s="53">
        <v>0</v>
      </c>
      <c r="BC116" s="53">
        <v>0</v>
      </c>
      <c r="BD116" s="53">
        <v>0</v>
      </c>
      <c r="BE116" s="53">
        <v>0</v>
      </c>
      <c r="BF116" s="53">
        <v>0</v>
      </c>
      <c r="BG116" s="53">
        <v>0</v>
      </c>
      <c r="BH116" s="53">
        <v>0</v>
      </c>
      <c r="BI116" s="53">
        <v>0</v>
      </c>
      <c r="BJ116" s="53">
        <v>0</v>
      </c>
      <c r="BK116" s="53">
        <v>0</v>
      </c>
      <c r="BL116" s="53">
        <v>0</v>
      </c>
      <c r="BM116" s="53">
        <v>0</v>
      </c>
      <c r="BN116" s="53">
        <v>0</v>
      </c>
      <c r="BO116" s="53">
        <v>0</v>
      </c>
      <c r="BP116" s="53">
        <v>0</v>
      </c>
      <c r="BQ116" s="53">
        <v>0</v>
      </c>
      <c r="BR116" s="53">
        <v>0</v>
      </c>
      <c r="BS116" s="53">
        <v>0</v>
      </c>
      <c r="BT116" s="53">
        <v>0</v>
      </c>
      <c r="BU116" s="53">
        <v>0</v>
      </c>
      <c r="BV116" s="53">
        <v>0</v>
      </c>
      <c r="BW116" s="53">
        <v>0</v>
      </c>
      <c r="BX116" s="53">
        <v>0</v>
      </c>
      <c r="BY116" s="54">
        <v>5099333.33</v>
      </c>
    </row>
    <row r="117" spans="1:77" x14ac:dyDescent="0.2">
      <c r="A117" s="51" t="s">
        <v>291</v>
      </c>
      <c r="B117" s="52" t="s">
        <v>428</v>
      </c>
      <c r="C117" s="51" t="s">
        <v>429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53">
        <v>0</v>
      </c>
      <c r="AT117" s="53">
        <v>0</v>
      </c>
      <c r="AU117" s="53">
        <v>0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0</v>
      </c>
      <c r="BC117" s="53">
        <v>0</v>
      </c>
      <c r="BD117" s="53">
        <v>0</v>
      </c>
      <c r="BE117" s="53">
        <v>0</v>
      </c>
      <c r="BF117" s="53">
        <v>0</v>
      </c>
      <c r="BG117" s="53">
        <v>0</v>
      </c>
      <c r="BH117" s="53">
        <v>0</v>
      </c>
      <c r="BI117" s="53">
        <v>0</v>
      </c>
      <c r="BJ117" s="53">
        <v>0</v>
      </c>
      <c r="BK117" s="53">
        <v>0</v>
      </c>
      <c r="BL117" s="53">
        <v>0</v>
      </c>
      <c r="BM117" s="53">
        <v>0</v>
      </c>
      <c r="BN117" s="53">
        <v>0</v>
      </c>
      <c r="BO117" s="53">
        <v>0</v>
      </c>
      <c r="BP117" s="53">
        <v>0</v>
      </c>
      <c r="BQ117" s="53">
        <v>0</v>
      </c>
      <c r="BR117" s="53">
        <v>0</v>
      </c>
      <c r="BS117" s="53">
        <v>0</v>
      </c>
      <c r="BT117" s="53">
        <v>0</v>
      </c>
      <c r="BU117" s="53">
        <v>0</v>
      </c>
      <c r="BV117" s="53">
        <v>0</v>
      </c>
      <c r="BW117" s="53">
        <v>0</v>
      </c>
      <c r="BX117" s="53">
        <v>0</v>
      </c>
      <c r="BY117" s="54">
        <v>10786370</v>
      </c>
    </row>
    <row r="118" spans="1:77" x14ac:dyDescent="0.2">
      <c r="A118" s="51" t="s">
        <v>291</v>
      </c>
      <c r="B118" s="52" t="s">
        <v>430</v>
      </c>
      <c r="C118" s="51" t="s">
        <v>431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155000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180000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4170000</v>
      </c>
      <c r="AF118" s="53">
        <v>60000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270000</v>
      </c>
      <c r="AZ118" s="53">
        <v>0</v>
      </c>
      <c r="BA118" s="53">
        <v>0</v>
      </c>
      <c r="BB118" s="53">
        <v>0</v>
      </c>
      <c r="BC118" s="53">
        <v>0</v>
      </c>
      <c r="BD118" s="53">
        <v>0</v>
      </c>
      <c r="BE118" s="53">
        <v>0</v>
      </c>
      <c r="BF118" s="53">
        <v>25522</v>
      </c>
      <c r="BG118" s="53">
        <v>0</v>
      </c>
      <c r="BH118" s="53">
        <v>0</v>
      </c>
      <c r="BI118" s="53">
        <v>0</v>
      </c>
      <c r="BJ118" s="53">
        <v>0</v>
      </c>
      <c r="BK118" s="53">
        <v>0</v>
      </c>
      <c r="BL118" s="53">
        <v>0</v>
      </c>
      <c r="BM118" s="53">
        <v>0</v>
      </c>
      <c r="BN118" s="53">
        <v>0</v>
      </c>
      <c r="BO118" s="53">
        <v>0</v>
      </c>
      <c r="BP118" s="53">
        <v>0</v>
      </c>
      <c r="BQ118" s="53">
        <v>0</v>
      </c>
      <c r="BR118" s="53">
        <v>0</v>
      </c>
      <c r="BS118" s="53">
        <v>0</v>
      </c>
      <c r="BT118" s="53">
        <v>0</v>
      </c>
      <c r="BU118" s="53">
        <v>0</v>
      </c>
      <c r="BV118" s="53">
        <v>0</v>
      </c>
      <c r="BW118" s="53">
        <v>0</v>
      </c>
      <c r="BX118" s="53">
        <v>0</v>
      </c>
      <c r="BY118" s="54">
        <v>1726568.52</v>
      </c>
    </row>
    <row r="119" spans="1:77" x14ac:dyDescent="0.2">
      <c r="A119" s="51" t="s">
        <v>291</v>
      </c>
      <c r="B119" s="52" t="s">
        <v>432</v>
      </c>
      <c r="C119" s="51" t="s">
        <v>433</v>
      </c>
      <c r="D119" s="53">
        <v>34276</v>
      </c>
      <c r="E119" s="53">
        <v>0</v>
      </c>
      <c r="F119" s="53">
        <v>0</v>
      </c>
      <c r="G119" s="53">
        <v>0</v>
      </c>
      <c r="H119" s="53">
        <v>0</v>
      </c>
      <c r="I119" s="53">
        <v>114045</v>
      </c>
      <c r="J119" s="53">
        <v>7908</v>
      </c>
      <c r="K119" s="53">
        <v>0</v>
      </c>
      <c r="L119" s="53">
        <v>7333</v>
      </c>
      <c r="M119" s="53">
        <v>0</v>
      </c>
      <c r="N119" s="53">
        <v>0</v>
      </c>
      <c r="O119" s="53">
        <v>35689.599999999999</v>
      </c>
      <c r="P119" s="53">
        <v>0</v>
      </c>
      <c r="Q119" s="53">
        <v>8123</v>
      </c>
      <c r="R119" s="53">
        <v>0</v>
      </c>
      <c r="S119" s="53">
        <v>237944.17</v>
      </c>
      <c r="T119" s="53">
        <v>0</v>
      </c>
      <c r="U119" s="53">
        <v>15600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61596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67900</v>
      </c>
      <c r="AR119" s="53">
        <v>0</v>
      </c>
      <c r="AS119" s="53">
        <v>0</v>
      </c>
      <c r="AT119" s="53">
        <v>1720</v>
      </c>
      <c r="AU119" s="53">
        <v>10000</v>
      </c>
      <c r="AV119" s="53">
        <v>0</v>
      </c>
      <c r="AW119" s="53">
        <v>0</v>
      </c>
      <c r="AX119" s="53">
        <v>18500</v>
      </c>
      <c r="AY119" s="53">
        <v>73917</v>
      </c>
      <c r="AZ119" s="53">
        <v>0</v>
      </c>
      <c r="BA119" s="53">
        <v>0</v>
      </c>
      <c r="BB119" s="53">
        <v>75060</v>
      </c>
      <c r="BC119" s="53">
        <v>0</v>
      </c>
      <c r="BD119" s="53">
        <v>0</v>
      </c>
      <c r="BE119" s="53">
        <v>0</v>
      </c>
      <c r="BF119" s="53">
        <v>0</v>
      </c>
      <c r="BG119" s="53">
        <v>0</v>
      </c>
      <c r="BH119" s="53">
        <v>0</v>
      </c>
      <c r="BI119" s="53">
        <v>0</v>
      </c>
      <c r="BJ119" s="53">
        <v>0</v>
      </c>
      <c r="BK119" s="53">
        <v>11160</v>
      </c>
      <c r="BL119" s="53">
        <v>0</v>
      </c>
      <c r="BM119" s="53">
        <v>3045</v>
      </c>
      <c r="BN119" s="53">
        <v>15654</v>
      </c>
      <c r="BO119" s="53">
        <v>0</v>
      </c>
      <c r="BP119" s="53">
        <v>3200</v>
      </c>
      <c r="BQ119" s="53">
        <v>0</v>
      </c>
      <c r="BR119" s="53">
        <v>0</v>
      </c>
      <c r="BS119" s="53">
        <v>3410</v>
      </c>
      <c r="BT119" s="53">
        <v>17248</v>
      </c>
      <c r="BU119" s="53">
        <v>0</v>
      </c>
      <c r="BV119" s="53">
        <v>3960</v>
      </c>
      <c r="BW119" s="53">
        <v>4750</v>
      </c>
      <c r="BX119" s="53">
        <v>0</v>
      </c>
      <c r="BY119" s="54">
        <v>9825147.5299999993</v>
      </c>
    </row>
    <row r="120" spans="1:77" x14ac:dyDescent="0.2">
      <c r="A120" s="51" t="s">
        <v>291</v>
      </c>
      <c r="B120" s="52" t="s">
        <v>434</v>
      </c>
      <c r="C120" s="51" t="s">
        <v>435</v>
      </c>
      <c r="D120" s="53">
        <v>2569000.4</v>
      </c>
      <c r="E120" s="53">
        <v>659039.23</v>
      </c>
      <c r="F120" s="53">
        <v>1070527.1399999999</v>
      </c>
      <c r="G120" s="53">
        <v>167416</v>
      </c>
      <c r="H120" s="53">
        <v>595901.5</v>
      </c>
      <c r="I120" s="53">
        <v>211164</v>
      </c>
      <c r="J120" s="53">
        <v>2465841</v>
      </c>
      <c r="K120" s="53">
        <v>923758.8</v>
      </c>
      <c r="L120" s="53">
        <v>302019.52</v>
      </c>
      <c r="M120" s="53">
        <v>2285281.39</v>
      </c>
      <c r="N120" s="53">
        <v>131518</v>
      </c>
      <c r="O120" s="53">
        <v>347186.86</v>
      </c>
      <c r="P120" s="53">
        <v>270022</v>
      </c>
      <c r="Q120" s="53">
        <v>457847.5</v>
      </c>
      <c r="R120" s="53">
        <v>0</v>
      </c>
      <c r="S120" s="53">
        <v>0</v>
      </c>
      <c r="T120" s="53">
        <v>0</v>
      </c>
      <c r="U120" s="53">
        <v>149251.79999999999</v>
      </c>
      <c r="V120" s="53">
        <v>3322050</v>
      </c>
      <c r="W120" s="53">
        <v>286650</v>
      </c>
      <c r="X120" s="53">
        <v>114050</v>
      </c>
      <c r="Y120" s="53">
        <v>131404</v>
      </c>
      <c r="Z120" s="53">
        <v>108380.2</v>
      </c>
      <c r="AA120" s="53">
        <v>248382</v>
      </c>
      <c r="AB120" s="53">
        <v>0</v>
      </c>
      <c r="AC120" s="53">
        <v>0</v>
      </c>
      <c r="AD120" s="53">
        <v>85440</v>
      </c>
      <c r="AE120" s="53">
        <v>7951692</v>
      </c>
      <c r="AF120" s="53">
        <v>0</v>
      </c>
      <c r="AG120" s="53">
        <v>198018.26</v>
      </c>
      <c r="AH120" s="53">
        <v>68442.5</v>
      </c>
      <c r="AI120" s="53">
        <v>140304.20000000001</v>
      </c>
      <c r="AJ120" s="53">
        <v>281465</v>
      </c>
      <c r="AK120" s="53">
        <v>0</v>
      </c>
      <c r="AL120" s="53">
        <v>111888</v>
      </c>
      <c r="AM120" s="53">
        <v>81759</v>
      </c>
      <c r="AN120" s="53">
        <v>160510</v>
      </c>
      <c r="AO120" s="53">
        <v>227553.07</v>
      </c>
      <c r="AP120" s="53">
        <v>13900</v>
      </c>
      <c r="AQ120" s="53">
        <v>1680514.9</v>
      </c>
      <c r="AR120" s="53">
        <v>451803</v>
      </c>
      <c r="AS120" s="53">
        <v>232178</v>
      </c>
      <c r="AT120" s="53">
        <v>182512</v>
      </c>
      <c r="AU120" s="53">
        <v>325493.39</v>
      </c>
      <c r="AV120" s="53">
        <v>212747</v>
      </c>
      <c r="AW120" s="53">
        <v>280727</v>
      </c>
      <c r="AX120" s="53">
        <v>4915074.4000000004</v>
      </c>
      <c r="AY120" s="53">
        <v>71040</v>
      </c>
      <c r="AZ120" s="53">
        <v>152827</v>
      </c>
      <c r="BA120" s="53">
        <v>195697.89</v>
      </c>
      <c r="BB120" s="53">
        <v>233721</v>
      </c>
      <c r="BC120" s="53">
        <v>165802</v>
      </c>
      <c r="BD120" s="53">
        <v>301900</v>
      </c>
      <c r="BE120" s="53">
        <v>110394</v>
      </c>
      <c r="BF120" s="53">
        <v>74661.88</v>
      </c>
      <c r="BG120" s="53">
        <v>0</v>
      </c>
      <c r="BH120" s="53">
        <v>17300</v>
      </c>
      <c r="BI120" s="53">
        <v>1609465.02</v>
      </c>
      <c r="BJ120" s="53">
        <v>204960</v>
      </c>
      <c r="BK120" s="53">
        <v>455532.86</v>
      </c>
      <c r="BL120" s="53">
        <v>121446</v>
      </c>
      <c r="BM120" s="53">
        <v>77662</v>
      </c>
      <c r="BN120" s="53">
        <v>238603</v>
      </c>
      <c r="BO120" s="53">
        <v>67725</v>
      </c>
      <c r="BP120" s="53">
        <v>2622819.06</v>
      </c>
      <c r="BQ120" s="53">
        <v>47402</v>
      </c>
      <c r="BR120" s="53">
        <v>102198</v>
      </c>
      <c r="BS120" s="53">
        <v>0</v>
      </c>
      <c r="BT120" s="53">
        <v>101617</v>
      </c>
      <c r="BU120" s="53">
        <v>620748</v>
      </c>
      <c r="BV120" s="53">
        <v>351407</v>
      </c>
      <c r="BW120" s="53">
        <v>157264</v>
      </c>
      <c r="BX120" s="53">
        <v>169815</v>
      </c>
      <c r="BY120" s="54">
        <v>26475164.129999995</v>
      </c>
    </row>
    <row r="121" spans="1:77" x14ac:dyDescent="0.2">
      <c r="A121" s="51" t="s">
        <v>291</v>
      </c>
      <c r="B121" s="52" t="s">
        <v>436</v>
      </c>
      <c r="C121" s="51" t="s">
        <v>437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  <c r="AU121" s="53">
        <v>0</v>
      </c>
      <c r="AV121" s="53">
        <v>0</v>
      </c>
      <c r="AW121" s="53">
        <v>0</v>
      </c>
      <c r="AX121" s="53">
        <v>0</v>
      </c>
      <c r="AY121" s="53">
        <v>0</v>
      </c>
      <c r="AZ121" s="53">
        <v>0</v>
      </c>
      <c r="BA121" s="53">
        <v>0</v>
      </c>
      <c r="BB121" s="53">
        <v>0</v>
      </c>
      <c r="BC121" s="53">
        <v>0</v>
      </c>
      <c r="BD121" s="53">
        <v>0</v>
      </c>
      <c r="BE121" s="53">
        <v>0</v>
      </c>
      <c r="BF121" s="53">
        <v>0</v>
      </c>
      <c r="BG121" s="53">
        <v>0</v>
      </c>
      <c r="BH121" s="53">
        <v>0</v>
      </c>
      <c r="BI121" s="53">
        <v>0</v>
      </c>
      <c r="BJ121" s="53">
        <v>0</v>
      </c>
      <c r="BK121" s="53">
        <v>0</v>
      </c>
      <c r="BL121" s="53">
        <v>0</v>
      </c>
      <c r="BM121" s="53">
        <v>0</v>
      </c>
      <c r="BN121" s="53">
        <v>0</v>
      </c>
      <c r="BO121" s="53">
        <v>0</v>
      </c>
      <c r="BP121" s="53">
        <v>0</v>
      </c>
      <c r="BQ121" s="53">
        <v>0</v>
      </c>
      <c r="BR121" s="53">
        <v>0</v>
      </c>
      <c r="BS121" s="53">
        <v>0</v>
      </c>
      <c r="BT121" s="53">
        <v>0</v>
      </c>
      <c r="BU121" s="53">
        <v>0</v>
      </c>
      <c r="BV121" s="53">
        <v>0</v>
      </c>
      <c r="BW121" s="53">
        <v>0</v>
      </c>
      <c r="BX121" s="53">
        <v>0</v>
      </c>
      <c r="BY121" s="54">
        <v>6881874</v>
      </c>
    </row>
    <row r="122" spans="1:77" x14ac:dyDescent="0.2">
      <c r="A122" s="51" t="s">
        <v>291</v>
      </c>
      <c r="B122" s="52" t="s">
        <v>438</v>
      </c>
      <c r="C122" s="51" t="s">
        <v>439</v>
      </c>
      <c r="D122" s="53">
        <v>0</v>
      </c>
      <c r="E122" s="53">
        <v>25320</v>
      </c>
      <c r="F122" s="53">
        <v>0</v>
      </c>
      <c r="G122" s="53">
        <v>0</v>
      </c>
      <c r="H122" s="53">
        <v>0</v>
      </c>
      <c r="I122" s="53">
        <v>0</v>
      </c>
      <c r="J122" s="53">
        <v>2190000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40592.54</v>
      </c>
      <c r="V122" s="53">
        <v>112100</v>
      </c>
      <c r="W122" s="53">
        <v>30500</v>
      </c>
      <c r="X122" s="53">
        <v>31392</v>
      </c>
      <c r="Y122" s="53">
        <v>0</v>
      </c>
      <c r="Z122" s="53">
        <v>0</v>
      </c>
      <c r="AA122" s="53">
        <v>1350</v>
      </c>
      <c r="AB122" s="53">
        <v>0</v>
      </c>
      <c r="AC122" s="53">
        <v>0</v>
      </c>
      <c r="AD122" s="53">
        <v>3000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3650</v>
      </c>
      <c r="AQ122" s="53">
        <v>0</v>
      </c>
      <c r="AR122" s="53">
        <v>0</v>
      </c>
      <c r="AS122" s="53">
        <v>0</v>
      </c>
      <c r="AT122" s="53">
        <v>0</v>
      </c>
      <c r="AU122" s="53">
        <v>1200</v>
      </c>
      <c r="AV122" s="53">
        <v>0</v>
      </c>
      <c r="AW122" s="53">
        <v>0</v>
      </c>
      <c r="AX122" s="53">
        <v>0</v>
      </c>
      <c r="AY122" s="53">
        <v>0</v>
      </c>
      <c r="AZ122" s="53">
        <v>3000</v>
      </c>
      <c r="BA122" s="53">
        <v>0</v>
      </c>
      <c r="BB122" s="53">
        <v>0</v>
      </c>
      <c r="BC122" s="53">
        <v>0</v>
      </c>
      <c r="BD122" s="53">
        <v>0</v>
      </c>
      <c r="BE122" s="53">
        <v>63800</v>
      </c>
      <c r="BF122" s="53">
        <v>0</v>
      </c>
      <c r="BG122" s="53">
        <v>0</v>
      </c>
      <c r="BH122" s="53">
        <v>0</v>
      </c>
      <c r="BI122" s="53">
        <v>0</v>
      </c>
      <c r="BJ122" s="53">
        <v>256100</v>
      </c>
      <c r="BK122" s="53">
        <v>0</v>
      </c>
      <c r="BL122" s="53">
        <v>0</v>
      </c>
      <c r="BM122" s="53">
        <v>0</v>
      </c>
      <c r="BN122" s="53">
        <v>0</v>
      </c>
      <c r="BO122" s="53">
        <v>0</v>
      </c>
      <c r="BP122" s="53">
        <v>0</v>
      </c>
      <c r="BQ122" s="53">
        <v>0</v>
      </c>
      <c r="BR122" s="53">
        <v>0</v>
      </c>
      <c r="BS122" s="53">
        <v>0</v>
      </c>
      <c r="BT122" s="53">
        <v>0</v>
      </c>
      <c r="BU122" s="53">
        <v>0</v>
      </c>
      <c r="BV122" s="53">
        <v>0</v>
      </c>
      <c r="BW122" s="53">
        <v>0</v>
      </c>
      <c r="BX122" s="53">
        <v>0</v>
      </c>
      <c r="BY122" s="54">
        <v>2091554.95</v>
      </c>
    </row>
    <row r="123" spans="1:77" x14ac:dyDescent="0.2">
      <c r="A123" s="51" t="s">
        <v>291</v>
      </c>
      <c r="B123" s="52" t="s">
        <v>440</v>
      </c>
      <c r="C123" s="51" t="s">
        <v>441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111000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9600</v>
      </c>
      <c r="W123" s="53">
        <v>0</v>
      </c>
      <c r="X123" s="53">
        <v>0</v>
      </c>
      <c r="Y123" s="53">
        <v>980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17320</v>
      </c>
      <c r="AG123" s="53">
        <v>0</v>
      </c>
      <c r="AH123" s="53">
        <v>0</v>
      </c>
      <c r="AI123" s="53">
        <v>0</v>
      </c>
      <c r="AJ123" s="53">
        <v>0</v>
      </c>
      <c r="AK123" s="53">
        <v>960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26480</v>
      </c>
      <c r="AR123" s="53">
        <v>0</v>
      </c>
      <c r="AS123" s="53">
        <v>0</v>
      </c>
      <c r="AT123" s="53">
        <v>0</v>
      </c>
      <c r="AU123" s="53">
        <v>0</v>
      </c>
      <c r="AV123" s="53">
        <v>0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0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0</v>
      </c>
      <c r="BN123" s="53">
        <v>0</v>
      </c>
      <c r="BO123" s="53">
        <v>0</v>
      </c>
      <c r="BP123" s="53">
        <v>320</v>
      </c>
      <c r="BQ123" s="53">
        <v>4000</v>
      </c>
      <c r="BR123" s="53">
        <v>0</v>
      </c>
      <c r="BS123" s="53">
        <v>0</v>
      </c>
      <c r="BT123" s="53">
        <v>160</v>
      </c>
      <c r="BU123" s="53">
        <v>0</v>
      </c>
      <c r="BV123" s="53">
        <v>0</v>
      </c>
      <c r="BW123" s="53">
        <v>0</v>
      </c>
      <c r="BX123" s="53">
        <v>0</v>
      </c>
      <c r="BY123" s="54">
        <v>3386225.1799999997</v>
      </c>
    </row>
    <row r="124" spans="1:77" x14ac:dyDescent="0.2">
      <c r="A124" s="51" t="s">
        <v>291</v>
      </c>
      <c r="B124" s="52" t="s">
        <v>442</v>
      </c>
      <c r="C124" s="51" t="s">
        <v>443</v>
      </c>
      <c r="D124" s="53">
        <v>125460</v>
      </c>
      <c r="E124" s="53">
        <v>0</v>
      </c>
      <c r="F124" s="53">
        <v>0</v>
      </c>
      <c r="G124" s="53">
        <v>0</v>
      </c>
      <c r="H124" s="53">
        <v>26600</v>
      </c>
      <c r="I124" s="53">
        <v>0</v>
      </c>
      <c r="J124" s="53">
        <v>750</v>
      </c>
      <c r="K124" s="53">
        <v>0</v>
      </c>
      <c r="L124" s="53">
        <v>1760</v>
      </c>
      <c r="M124" s="53">
        <v>0</v>
      </c>
      <c r="N124" s="53">
        <v>160</v>
      </c>
      <c r="O124" s="53">
        <v>0</v>
      </c>
      <c r="P124" s="53">
        <v>87100</v>
      </c>
      <c r="Q124" s="53">
        <v>0</v>
      </c>
      <c r="R124" s="53">
        <v>0</v>
      </c>
      <c r="S124" s="53">
        <v>0</v>
      </c>
      <c r="T124" s="53">
        <v>79941.38</v>
      </c>
      <c r="U124" s="53">
        <v>16148</v>
      </c>
      <c r="V124" s="53">
        <v>1013567</v>
      </c>
      <c r="W124" s="53">
        <v>9760</v>
      </c>
      <c r="X124" s="53">
        <v>40155</v>
      </c>
      <c r="Y124" s="53">
        <v>31280</v>
      </c>
      <c r="Z124" s="53">
        <v>320</v>
      </c>
      <c r="AA124" s="53">
        <v>0</v>
      </c>
      <c r="AB124" s="53">
        <v>27816</v>
      </c>
      <c r="AC124" s="53">
        <v>0</v>
      </c>
      <c r="AD124" s="53">
        <v>46240</v>
      </c>
      <c r="AE124" s="53">
        <v>149405</v>
      </c>
      <c r="AF124" s="53">
        <v>0</v>
      </c>
      <c r="AG124" s="53">
        <v>0</v>
      </c>
      <c r="AH124" s="53">
        <v>0</v>
      </c>
      <c r="AI124" s="53">
        <v>0</v>
      </c>
      <c r="AJ124" s="53">
        <v>13520</v>
      </c>
      <c r="AK124" s="53">
        <v>33120</v>
      </c>
      <c r="AL124" s="53">
        <v>0</v>
      </c>
      <c r="AM124" s="53">
        <v>800</v>
      </c>
      <c r="AN124" s="53">
        <v>0</v>
      </c>
      <c r="AO124" s="53">
        <v>1140</v>
      </c>
      <c r="AP124" s="53">
        <v>8720</v>
      </c>
      <c r="AQ124" s="53">
        <v>71360</v>
      </c>
      <c r="AR124" s="53">
        <v>14880</v>
      </c>
      <c r="AS124" s="53">
        <v>0</v>
      </c>
      <c r="AT124" s="53">
        <v>10960</v>
      </c>
      <c r="AU124" s="53">
        <v>720</v>
      </c>
      <c r="AV124" s="53">
        <v>5440</v>
      </c>
      <c r="AW124" s="53">
        <v>2240</v>
      </c>
      <c r="AX124" s="53">
        <v>98900</v>
      </c>
      <c r="AY124" s="53">
        <v>39720</v>
      </c>
      <c r="AZ124" s="53">
        <v>66040</v>
      </c>
      <c r="BA124" s="53">
        <v>0</v>
      </c>
      <c r="BB124" s="53">
        <v>0</v>
      </c>
      <c r="BC124" s="53">
        <v>3136</v>
      </c>
      <c r="BD124" s="53">
        <v>61920</v>
      </c>
      <c r="BE124" s="53">
        <v>70520</v>
      </c>
      <c r="BF124" s="53">
        <v>720</v>
      </c>
      <c r="BG124" s="53">
        <v>25120</v>
      </c>
      <c r="BH124" s="53">
        <v>7520</v>
      </c>
      <c r="BI124" s="53">
        <v>76120</v>
      </c>
      <c r="BJ124" s="53">
        <v>140260</v>
      </c>
      <c r="BK124" s="53">
        <v>960</v>
      </c>
      <c r="BL124" s="53">
        <v>0</v>
      </c>
      <c r="BM124" s="53">
        <v>32380</v>
      </c>
      <c r="BN124" s="53">
        <v>0</v>
      </c>
      <c r="BO124" s="53">
        <v>25860</v>
      </c>
      <c r="BP124" s="53">
        <v>34850</v>
      </c>
      <c r="BQ124" s="53">
        <v>11200</v>
      </c>
      <c r="BR124" s="53">
        <v>320</v>
      </c>
      <c r="BS124" s="53">
        <v>2200</v>
      </c>
      <c r="BT124" s="53">
        <v>16920</v>
      </c>
      <c r="BU124" s="53">
        <v>51410</v>
      </c>
      <c r="BV124" s="53">
        <v>0</v>
      </c>
      <c r="BW124" s="53">
        <v>2320</v>
      </c>
      <c r="BX124" s="53">
        <v>10720</v>
      </c>
      <c r="BY124" s="54">
        <v>3733606.9899999998</v>
      </c>
    </row>
    <row r="125" spans="1:77" x14ac:dyDescent="0.2">
      <c r="A125" s="51" t="s">
        <v>291</v>
      </c>
      <c r="B125" s="52" t="s">
        <v>444</v>
      </c>
      <c r="C125" s="51" t="s">
        <v>445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4800</v>
      </c>
      <c r="V125" s="53">
        <v>2400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141751.76999999999</v>
      </c>
      <c r="AG125" s="53">
        <v>0</v>
      </c>
      <c r="AH125" s="53">
        <v>0</v>
      </c>
      <c r="AI125" s="53">
        <v>0</v>
      </c>
      <c r="AJ125" s="53">
        <v>0</v>
      </c>
      <c r="AK125" s="53">
        <v>1920</v>
      </c>
      <c r="AL125" s="53">
        <v>0</v>
      </c>
      <c r="AM125" s="53">
        <v>0</v>
      </c>
      <c r="AN125" s="53">
        <v>0</v>
      </c>
      <c r="AO125" s="53">
        <v>0</v>
      </c>
      <c r="AP125" s="53">
        <v>0</v>
      </c>
      <c r="AQ125" s="53">
        <v>73820</v>
      </c>
      <c r="AR125" s="53">
        <v>0</v>
      </c>
      <c r="AS125" s="53">
        <v>0</v>
      </c>
      <c r="AT125" s="53">
        <v>0</v>
      </c>
      <c r="AU125" s="53">
        <v>0</v>
      </c>
      <c r="AV125" s="53">
        <v>0</v>
      </c>
      <c r="AW125" s="53">
        <v>0</v>
      </c>
      <c r="AX125" s="53">
        <v>0</v>
      </c>
      <c r="AY125" s="53">
        <v>0</v>
      </c>
      <c r="AZ125" s="53">
        <v>0</v>
      </c>
      <c r="BA125" s="53">
        <v>0</v>
      </c>
      <c r="BB125" s="53">
        <v>0</v>
      </c>
      <c r="BC125" s="53">
        <v>0</v>
      </c>
      <c r="BD125" s="53">
        <v>0</v>
      </c>
      <c r="BE125" s="53">
        <v>0</v>
      </c>
      <c r="BF125" s="53">
        <v>0</v>
      </c>
      <c r="BG125" s="53">
        <v>0</v>
      </c>
      <c r="BH125" s="53">
        <v>0</v>
      </c>
      <c r="BI125" s="53">
        <v>0</v>
      </c>
      <c r="BJ125" s="53">
        <v>0</v>
      </c>
      <c r="BK125" s="53">
        <v>0</v>
      </c>
      <c r="BL125" s="53">
        <v>0</v>
      </c>
      <c r="BM125" s="53">
        <v>0</v>
      </c>
      <c r="BN125" s="53">
        <v>0</v>
      </c>
      <c r="BO125" s="53">
        <v>0</v>
      </c>
      <c r="BP125" s="53">
        <v>0</v>
      </c>
      <c r="BQ125" s="53">
        <v>0</v>
      </c>
      <c r="BR125" s="53">
        <v>0</v>
      </c>
      <c r="BS125" s="53">
        <v>0</v>
      </c>
      <c r="BT125" s="53">
        <v>0</v>
      </c>
      <c r="BU125" s="53">
        <v>0</v>
      </c>
      <c r="BV125" s="53">
        <v>0</v>
      </c>
      <c r="BW125" s="53">
        <v>0</v>
      </c>
      <c r="BX125" s="53">
        <v>0</v>
      </c>
      <c r="BY125" s="54">
        <v>751601115.55000007</v>
      </c>
    </row>
    <row r="126" spans="1:77" x14ac:dyDescent="0.2">
      <c r="A126" s="51" t="s">
        <v>291</v>
      </c>
      <c r="B126" s="52" t="s">
        <v>446</v>
      </c>
      <c r="C126" s="51" t="s">
        <v>447</v>
      </c>
      <c r="D126" s="53">
        <v>235267.88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3600</v>
      </c>
      <c r="K126" s="53">
        <v>0</v>
      </c>
      <c r="L126" s="53">
        <v>0</v>
      </c>
      <c r="M126" s="53">
        <v>0</v>
      </c>
      <c r="N126" s="53">
        <v>1400</v>
      </c>
      <c r="O126" s="53">
        <v>0</v>
      </c>
      <c r="P126" s="53">
        <v>150844.35999999999</v>
      </c>
      <c r="Q126" s="53">
        <v>0</v>
      </c>
      <c r="R126" s="53">
        <v>0</v>
      </c>
      <c r="S126" s="53">
        <v>0</v>
      </c>
      <c r="T126" s="53">
        <v>62175</v>
      </c>
      <c r="U126" s="53">
        <v>60878</v>
      </c>
      <c r="V126" s="53">
        <v>923587</v>
      </c>
      <c r="W126" s="53">
        <v>192952.75</v>
      </c>
      <c r="X126" s="53">
        <v>103665</v>
      </c>
      <c r="Y126" s="53">
        <v>74796</v>
      </c>
      <c r="Z126" s="53">
        <v>6100</v>
      </c>
      <c r="AA126" s="53">
        <v>0</v>
      </c>
      <c r="AB126" s="53">
        <v>66026.8</v>
      </c>
      <c r="AC126" s="53">
        <v>0</v>
      </c>
      <c r="AD126" s="53">
        <v>54625</v>
      </c>
      <c r="AE126" s="53">
        <v>58042</v>
      </c>
      <c r="AF126" s="53">
        <v>0</v>
      </c>
      <c r="AG126" s="53">
        <v>0</v>
      </c>
      <c r="AH126" s="53">
        <v>0</v>
      </c>
      <c r="AI126" s="53">
        <v>0</v>
      </c>
      <c r="AJ126" s="53">
        <v>50385</v>
      </c>
      <c r="AK126" s="53">
        <v>128180</v>
      </c>
      <c r="AL126" s="53">
        <v>0</v>
      </c>
      <c r="AM126" s="53">
        <v>0</v>
      </c>
      <c r="AN126" s="53">
        <v>0</v>
      </c>
      <c r="AO126" s="53">
        <v>0</v>
      </c>
      <c r="AP126" s="53">
        <v>22928</v>
      </c>
      <c r="AQ126" s="53">
        <v>54794.5</v>
      </c>
      <c r="AR126" s="53">
        <v>800</v>
      </c>
      <c r="AS126" s="53">
        <v>0</v>
      </c>
      <c r="AT126" s="53">
        <v>12450</v>
      </c>
      <c r="AU126" s="53">
        <v>0</v>
      </c>
      <c r="AV126" s="53">
        <v>31420</v>
      </c>
      <c r="AW126" s="53">
        <v>0</v>
      </c>
      <c r="AX126" s="53">
        <v>0</v>
      </c>
      <c r="AY126" s="53">
        <v>182902</v>
      </c>
      <c r="AZ126" s="53">
        <v>123533.75999999999</v>
      </c>
      <c r="BA126" s="53">
        <v>0</v>
      </c>
      <c r="BB126" s="53">
        <v>0</v>
      </c>
      <c r="BC126" s="53">
        <v>0</v>
      </c>
      <c r="BD126" s="53">
        <v>80533</v>
      </c>
      <c r="BE126" s="53">
        <v>190803</v>
      </c>
      <c r="BF126" s="53">
        <v>0</v>
      </c>
      <c r="BG126" s="53">
        <v>35450</v>
      </c>
      <c r="BH126" s="53">
        <v>37600</v>
      </c>
      <c r="BI126" s="53">
        <v>27497.5</v>
      </c>
      <c r="BJ126" s="53">
        <v>404383.8</v>
      </c>
      <c r="BK126" s="53">
        <v>0</v>
      </c>
      <c r="BL126" s="53">
        <v>0</v>
      </c>
      <c r="BM126" s="53">
        <v>52820</v>
      </c>
      <c r="BN126" s="53">
        <v>0</v>
      </c>
      <c r="BO126" s="53">
        <v>33864</v>
      </c>
      <c r="BP126" s="53">
        <v>17180</v>
      </c>
      <c r="BQ126" s="53">
        <v>25950</v>
      </c>
      <c r="BR126" s="53">
        <v>0</v>
      </c>
      <c r="BS126" s="53">
        <v>11600</v>
      </c>
      <c r="BT126" s="53">
        <v>19483</v>
      </c>
      <c r="BU126" s="53">
        <v>80970</v>
      </c>
      <c r="BV126" s="53">
        <v>0</v>
      </c>
      <c r="BW126" s="53">
        <v>10170</v>
      </c>
      <c r="BX126" s="53">
        <v>27683</v>
      </c>
      <c r="BY126" s="54">
        <v>71345524.960000008</v>
      </c>
    </row>
    <row r="127" spans="1:77" x14ac:dyDescent="0.2">
      <c r="A127" s="51" t="s">
        <v>291</v>
      </c>
      <c r="B127" s="52" t="s">
        <v>448</v>
      </c>
      <c r="C127" s="51" t="s">
        <v>449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237744</v>
      </c>
      <c r="W127" s="53">
        <v>0</v>
      </c>
      <c r="X127" s="53">
        <v>0</v>
      </c>
      <c r="Y127" s="53">
        <v>0</v>
      </c>
      <c r="Z127" s="53">
        <v>648</v>
      </c>
      <c r="AA127" s="53">
        <v>0</v>
      </c>
      <c r="AB127" s="53">
        <v>0</v>
      </c>
      <c r="AC127" s="53">
        <v>326925.40000000002</v>
      </c>
      <c r="AD127" s="53">
        <v>3254</v>
      </c>
      <c r="AE127" s="53">
        <v>0</v>
      </c>
      <c r="AF127" s="53">
        <v>170171</v>
      </c>
      <c r="AG127" s="53">
        <v>0</v>
      </c>
      <c r="AH127" s="53">
        <v>0</v>
      </c>
      <c r="AI127" s="53">
        <v>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53">
        <v>0</v>
      </c>
      <c r="AP127" s="53">
        <v>0</v>
      </c>
      <c r="AQ127" s="53">
        <v>60984</v>
      </c>
      <c r="AR127" s="53">
        <v>0</v>
      </c>
      <c r="AS127" s="53">
        <v>0</v>
      </c>
      <c r="AT127" s="53">
        <v>0</v>
      </c>
      <c r="AU127" s="53">
        <v>0</v>
      </c>
      <c r="AV127" s="53">
        <v>0</v>
      </c>
      <c r="AW127" s="53">
        <v>0</v>
      </c>
      <c r="AX127" s="53">
        <v>0</v>
      </c>
      <c r="AY127" s="53">
        <v>0</v>
      </c>
      <c r="AZ127" s="53">
        <v>0</v>
      </c>
      <c r="BA127" s="53">
        <v>0</v>
      </c>
      <c r="BB127" s="53">
        <v>0</v>
      </c>
      <c r="BC127" s="53">
        <v>0</v>
      </c>
      <c r="BD127" s="53">
        <v>0</v>
      </c>
      <c r="BE127" s="53">
        <v>0</v>
      </c>
      <c r="BF127" s="53">
        <v>0</v>
      </c>
      <c r="BG127" s="53">
        <v>0</v>
      </c>
      <c r="BH127" s="53">
        <v>0</v>
      </c>
      <c r="BI127" s="53">
        <v>0</v>
      </c>
      <c r="BJ127" s="53">
        <v>0</v>
      </c>
      <c r="BK127" s="53">
        <v>0</v>
      </c>
      <c r="BL127" s="53">
        <v>0</v>
      </c>
      <c r="BM127" s="53">
        <v>0</v>
      </c>
      <c r="BN127" s="53">
        <v>0</v>
      </c>
      <c r="BO127" s="53">
        <v>0</v>
      </c>
      <c r="BP127" s="53">
        <v>0</v>
      </c>
      <c r="BQ127" s="53">
        <v>0</v>
      </c>
      <c r="BR127" s="53">
        <v>0</v>
      </c>
      <c r="BS127" s="53">
        <v>1980</v>
      </c>
      <c r="BT127" s="53">
        <v>960</v>
      </c>
      <c r="BU127" s="53">
        <v>0</v>
      </c>
      <c r="BV127" s="53">
        <v>0</v>
      </c>
      <c r="BW127" s="53">
        <v>0</v>
      </c>
      <c r="BX127" s="53">
        <v>0</v>
      </c>
      <c r="BY127" s="54">
        <v>13293470.92</v>
      </c>
    </row>
    <row r="128" spans="1:77" x14ac:dyDescent="0.2">
      <c r="A128" s="51" t="s">
        <v>291</v>
      </c>
      <c r="B128" s="52" t="s">
        <v>450</v>
      </c>
      <c r="C128" s="51" t="s">
        <v>451</v>
      </c>
      <c r="D128" s="53">
        <v>195337.92</v>
      </c>
      <c r="E128" s="53">
        <v>30014.5</v>
      </c>
      <c r="F128" s="53">
        <v>4097</v>
      </c>
      <c r="G128" s="53">
        <v>20361</v>
      </c>
      <c r="H128" s="53">
        <v>93393</v>
      </c>
      <c r="I128" s="53">
        <v>0</v>
      </c>
      <c r="J128" s="53">
        <v>94920</v>
      </c>
      <c r="K128" s="53">
        <v>3840</v>
      </c>
      <c r="L128" s="53">
        <v>30979.919999999998</v>
      </c>
      <c r="M128" s="53">
        <v>22655</v>
      </c>
      <c r="N128" s="53">
        <v>16818</v>
      </c>
      <c r="O128" s="53">
        <v>0</v>
      </c>
      <c r="P128" s="53">
        <v>392338.12</v>
      </c>
      <c r="Q128" s="53">
        <v>0</v>
      </c>
      <c r="R128" s="53">
        <v>224393.8</v>
      </c>
      <c r="S128" s="53">
        <v>0</v>
      </c>
      <c r="T128" s="53">
        <v>106450</v>
      </c>
      <c r="U128" s="53">
        <v>44170</v>
      </c>
      <c r="V128" s="53">
        <v>852254</v>
      </c>
      <c r="W128" s="53">
        <v>69781.820000000007</v>
      </c>
      <c r="X128" s="53">
        <v>40883</v>
      </c>
      <c r="Y128" s="53">
        <v>46784</v>
      </c>
      <c r="Z128" s="53">
        <v>4196</v>
      </c>
      <c r="AA128" s="53">
        <v>4130</v>
      </c>
      <c r="AB128" s="53">
        <v>164516</v>
      </c>
      <c r="AC128" s="53">
        <v>0</v>
      </c>
      <c r="AD128" s="53">
        <v>16861.599999999999</v>
      </c>
      <c r="AE128" s="53">
        <v>165133</v>
      </c>
      <c r="AF128" s="53">
        <v>0</v>
      </c>
      <c r="AG128" s="53">
        <v>0</v>
      </c>
      <c r="AH128" s="53">
        <v>14109.22</v>
      </c>
      <c r="AI128" s="53">
        <v>0</v>
      </c>
      <c r="AJ128" s="53">
        <v>11703</v>
      </c>
      <c r="AK128" s="53">
        <v>202667</v>
      </c>
      <c r="AL128" s="53">
        <v>0</v>
      </c>
      <c r="AM128" s="53">
        <v>17360</v>
      </c>
      <c r="AN128" s="53">
        <v>0</v>
      </c>
      <c r="AO128" s="53">
        <v>0</v>
      </c>
      <c r="AP128" s="53">
        <v>18959</v>
      </c>
      <c r="AQ128" s="53">
        <v>130509</v>
      </c>
      <c r="AR128" s="53">
        <v>3419</v>
      </c>
      <c r="AS128" s="53">
        <v>0</v>
      </c>
      <c r="AT128" s="53">
        <v>12831</v>
      </c>
      <c r="AU128" s="53">
        <v>7700</v>
      </c>
      <c r="AV128" s="53">
        <v>115051</v>
      </c>
      <c r="AW128" s="53">
        <v>77695.600000000006</v>
      </c>
      <c r="AX128" s="53">
        <v>54355</v>
      </c>
      <c r="AY128" s="53">
        <v>145550</v>
      </c>
      <c r="AZ128" s="53">
        <v>54276.800000000003</v>
      </c>
      <c r="BA128" s="53">
        <v>0</v>
      </c>
      <c r="BB128" s="53">
        <v>0</v>
      </c>
      <c r="BC128" s="53">
        <v>48766.22</v>
      </c>
      <c r="BD128" s="53">
        <v>92591</v>
      </c>
      <c r="BE128" s="53">
        <v>45742</v>
      </c>
      <c r="BF128" s="53">
        <v>1764</v>
      </c>
      <c r="BG128" s="53">
        <v>88102.16</v>
      </c>
      <c r="BH128" s="53">
        <v>47011</v>
      </c>
      <c r="BI128" s="53">
        <v>15165</v>
      </c>
      <c r="BJ128" s="53">
        <v>140594</v>
      </c>
      <c r="BK128" s="53">
        <v>0</v>
      </c>
      <c r="BL128" s="53">
        <v>0</v>
      </c>
      <c r="BM128" s="53">
        <v>24650</v>
      </c>
      <c r="BN128" s="53">
        <v>0</v>
      </c>
      <c r="BO128" s="53">
        <v>38914</v>
      </c>
      <c r="BP128" s="53">
        <v>42440.44</v>
      </c>
      <c r="BQ128" s="53">
        <v>25452</v>
      </c>
      <c r="BR128" s="53">
        <v>60825</v>
      </c>
      <c r="BS128" s="53">
        <v>16856</v>
      </c>
      <c r="BT128" s="53">
        <v>16210</v>
      </c>
      <c r="BU128" s="53">
        <v>77663</v>
      </c>
      <c r="BV128" s="53">
        <v>0</v>
      </c>
      <c r="BW128" s="53">
        <v>3865</v>
      </c>
      <c r="BX128" s="53">
        <v>15677</v>
      </c>
      <c r="BY128" s="54">
        <v>3070957.81</v>
      </c>
    </row>
    <row r="129" spans="1:77" x14ac:dyDescent="0.2">
      <c r="A129" s="94" t="s">
        <v>452</v>
      </c>
      <c r="B129" s="95"/>
      <c r="C129" s="96"/>
      <c r="D129" s="57">
        <f>SUM(D48:D128)</f>
        <v>456344079.40000004</v>
      </c>
      <c r="E129" s="57">
        <f t="shared" ref="E129:BP129" si="4">SUM(E48:E128)</f>
        <v>129576192.11</v>
      </c>
      <c r="F129" s="57">
        <f t="shared" si="4"/>
        <v>151964361.95999998</v>
      </c>
      <c r="G129" s="57">
        <f t="shared" si="4"/>
        <v>75750416.020000011</v>
      </c>
      <c r="H129" s="57">
        <f t="shared" si="4"/>
        <v>60467475.249999993</v>
      </c>
      <c r="I129" s="57">
        <f t="shared" si="4"/>
        <v>22825524.760000002</v>
      </c>
      <c r="J129" s="57">
        <f t="shared" si="4"/>
        <v>822816036.9200002</v>
      </c>
      <c r="K129" s="57">
        <f t="shared" si="4"/>
        <v>111967033.67</v>
      </c>
      <c r="L129" s="57">
        <f t="shared" si="4"/>
        <v>38447013.690000005</v>
      </c>
      <c r="M129" s="57">
        <f t="shared" si="4"/>
        <v>264664845.41000003</v>
      </c>
      <c r="N129" s="57">
        <f t="shared" si="4"/>
        <v>35420891.699999996</v>
      </c>
      <c r="O129" s="57">
        <f t="shared" si="4"/>
        <v>88807656.809999987</v>
      </c>
      <c r="P129" s="57">
        <f t="shared" si="4"/>
        <v>169133336.91000003</v>
      </c>
      <c r="Q129" s="57">
        <f t="shared" si="4"/>
        <v>139956103.42999998</v>
      </c>
      <c r="R129" s="57">
        <f t="shared" si="4"/>
        <v>19900985.650000002</v>
      </c>
      <c r="S129" s="57">
        <f t="shared" si="4"/>
        <v>62604421.800000004</v>
      </c>
      <c r="T129" s="57">
        <f t="shared" si="4"/>
        <v>50769894.110000007</v>
      </c>
      <c r="U129" s="57">
        <f t="shared" si="4"/>
        <v>25364773.129999999</v>
      </c>
      <c r="V129" s="57">
        <f t="shared" si="4"/>
        <v>490947287.64999998</v>
      </c>
      <c r="W129" s="57">
        <f t="shared" si="4"/>
        <v>140922889.59</v>
      </c>
      <c r="X129" s="57">
        <f t="shared" si="4"/>
        <v>62206838.269999996</v>
      </c>
      <c r="Y129" s="57">
        <f t="shared" si="4"/>
        <v>139800650.82000002</v>
      </c>
      <c r="Z129" s="57">
        <f t="shared" si="4"/>
        <v>39667887.25</v>
      </c>
      <c r="AA129" s="57">
        <f t="shared" si="4"/>
        <v>58839485.189999998</v>
      </c>
      <c r="AB129" s="57">
        <f t="shared" si="4"/>
        <v>54094148.709999993</v>
      </c>
      <c r="AC129" s="57">
        <f t="shared" si="4"/>
        <v>27458783.729999997</v>
      </c>
      <c r="AD129" s="57">
        <f t="shared" si="4"/>
        <v>22553471.540000003</v>
      </c>
      <c r="AE129" s="57">
        <f t="shared" si="4"/>
        <v>655917201.97000003</v>
      </c>
      <c r="AF129" s="57">
        <f t="shared" si="4"/>
        <v>40788406.050000004</v>
      </c>
      <c r="AG129" s="57">
        <f t="shared" si="4"/>
        <v>29942425.130000003</v>
      </c>
      <c r="AH129" s="57">
        <f t="shared" si="4"/>
        <v>29516944.149999999</v>
      </c>
      <c r="AI129" s="57">
        <f t="shared" si="4"/>
        <v>26882998.059999999</v>
      </c>
      <c r="AJ129" s="57">
        <f t="shared" si="4"/>
        <v>49207267.640000001</v>
      </c>
      <c r="AK129" s="57">
        <f t="shared" si="4"/>
        <v>37391018.169999994</v>
      </c>
      <c r="AL129" s="57">
        <f t="shared" si="4"/>
        <v>38332056.599999994</v>
      </c>
      <c r="AM129" s="57">
        <f t="shared" si="4"/>
        <v>57556181.599999994</v>
      </c>
      <c r="AN129" s="57">
        <f t="shared" si="4"/>
        <v>31350380.469999999</v>
      </c>
      <c r="AO129" s="57">
        <f t="shared" si="4"/>
        <v>36450751.629999995</v>
      </c>
      <c r="AP129" s="57">
        <f t="shared" si="4"/>
        <v>32510186.25</v>
      </c>
      <c r="AQ129" s="57">
        <f t="shared" si="4"/>
        <v>256578233.07999998</v>
      </c>
      <c r="AR129" s="57">
        <f t="shared" si="4"/>
        <v>43013936.909999996</v>
      </c>
      <c r="AS129" s="57">
        <f t="shared" si="4"/>
        <v>37685449.379999995</v>
      </c>
      <c r="AT129" s="57">
        <f t="shared" si="4"/>
        <v>36774522.849999994</v>
      </c>
      <c r="AU129" s="57">
        <f t="shared" si="4"/>
        <v>36805408.839999996</v>
      </c>
      <c r="AV129" s="57">
        <f t="shared" si="4"/>
        <v>16637089.9</v>
      </c>
      <c r="AW129" s="57">
        <f t="shared" si="4"/>
        <v>24278171.630000003</v>
      </c>
      <c r="AX129" s="57">
        <f t="shared" si="4"/>
        <v>467329399.12000006</v>
      </c>
      <c r="AY129" s="57">
        <f t="shared" si="4"/>
        <v>42590954.120000005</v>
      </c>
      <c r="AZ129" s="57">
        <f t="shared" si="4"/>
        <v>49567038.219999984</v>
      </c>
      <c r="BA129" s="57">
        <f t="shared" si="4"/>
        <v>77644369.590000004</v>
      </c>
      <c r="BB129" s="57">
        <f t="shared" si="4"/>
        <v>67422418.929999992</v>
      </c>
      <c r="BC129" s="57">
        <f t="shared" si="4"/>
        <v>52020789.130000003</v>
      </c>
      <c r="BD129" s="57">
        <f t="shared" si="4"/>
        <v>98938824.679899991</v>
      </c>
      <c r="BE129" s="57">
        <f t="shared" si="4"/>
        <v>77833995.760000005</v>
      </c>
      <c r="BF129" s="57">
        <f t="shared" si="4"/>
        <v>48714032.580000006</v>
      </c>
      <c r="BG129" s="57">
        <f t="shared" si="4"/>
        <v>23706787.629999995</v>
      </c>
      <c r="BH129" s="57">
        <f t="shared" si="4"/>
        <v>12158801.870000001</v>
      </c>
      <c r="BI129" s="57">
        <f t="shared" si="4"/>
        <v>411465055.04999989</v>
      </c>
      <c r="BJ129" s="57">
        <f t="shared" si="4"/>
        <v>173198697.48999998</v>
      </c>
      <c r="BK129" s="57">
        <f t="shared" si="4"/>
        <v>42464251.530000009</v>
      </c>
      <c r="BL129" s="57">
        <f t="shared" si="4"/>
        <v>25404151.940000001</v>
      </c>
      <c r="BM129" s="57">
        <f t="shared" si="4"/>
        <v>42396427.18</v>
      </c>
      <c r="BN129" s="57">
        <f t="shared" si="4"/>
        <v>59957234.700000003</v>
      </c>
      <c r="BO129" s="57">
        <f t="shared" si="4"/>
        <v>30542300.110000007</v>
      </c>
      <c r="BP129" s="57">
        <f t="shared" si="4"/>
        <v>288094937.54000002</v>
      </c>
      <c r="BQ129" s="57">
        <f t="shared" ref="BQ129:BX129" si="5">SUM(BQ48:BQ128)</f>
        <v>37475858.689999998</v>
      </c>
      <c r="BR129" s="57">
        <f t="shared" si="5"/>
        <v>36943458.640000008</v>
      </c>
      <c r="BS129" s="57">
        <f t="shared" si="5"/>
        <v>56996156.370000012</v>
      </c>
      <c r="BT129" s="57">
        <f t="shared" si="5"/>
        <v>61831521.100000001</v>
      </c>
      <c r="BU129" s="57">
        <f t="shared" si="5"/>
        <v>105216528.94</v>
      </c>
      <c r="BV129" s="57">
        <f t="shared" si="5"/>
        <v>38063557.509999998</v>
      </c>
      <c r="BW129" s="57">
        <f t="shared" si="5"/>
        <v>19954428.489999998</v>
      </c>
      <c r="BX129" s="57">
        <f t="shared" si="5"/>
        <v>16770583.51</v>
      </c>
      <c r="BY129" s="58">
        <f>SUM(BY48:BY119)</f>
        <v>5401952933.6599989</v>
      </c>
    </row>
    <row r="130" spans="1:77" x14ac:dyDescent="0.2">
      <c r="A130" s="51" t="s">
        <v>453</v>
      </c>
      <c r="B130" s="52" t="s">
        <v>454</v>
      </c>
      <c r="C130" s="51" t="s">
        <v>455</v>
      </c>
      <c r="D130" s="53">
        <v>1326207.17</v>
      </c>
      <c r="E130" s="53">
        <v>598342.06000000006</v>
      </c>
      <c r="F130" s="53">
        <v>230127.97</v>
      </c>
      <c r="G130" s="53">
        <v>0</v>
      </c>
      <c r="H130" s="53">
        <v>102259.72</v>
      </c>
      <c r="I130" s="53">
        <v>146615.35</v>
      </c>
      <c r="J130" s="53">
        <v>0</v>
      </c>
      <c r="K130" s="53">
        <v>242400</v>
      </c>
      <c r="L130" s="53">
        <v>255682.64</v>
      </c>
      <c r="M130" s="53">
        <v>0</v>
      </c>
      <c r="N130" s="53">
        <v>178878</v>
      </c>
      <c r="O130" s="53">
        <v>0</v>
      </c>
      <c r="P130" s="53">
        <v>380444.48</v>
      </c>
      <c r="Q130" s="53">
        <v>372249.35</v>
      </c>
      <c r="R130" s="53">
        <v>212204.61</v>
      </c>
      <c r="S130" s="53">
        <v>323785.11</v>
      </c>
      <c r="T130" s="53">
        <v>917851.36</v>
      </c>
      <c r="U130" s="53">
        <v>457752.12</v>
      </c>
      <c r="V130" s="53">
        <v>1292667.01</v>
      </c>
      <c r="W130" s="53">
        <v>457160.68</v>
      </c>
      <c r="X130" s="53">
        <v>321343.38</v>
      </c>
      <c r="Y130" s="53">
        <v>223074</v>
      </c>
      <c r="Z130" s="53">
        <v>0</v>
      </c>
      <c r="AA130" s="53">
        <v>0</v>
      </c>
      <c r="AB130" s="53">
        <v>0</v>
      </c>
      <c r="AC130" s="53">
        <v>0</v>
      </c>
      <c r="AD130" s="53">
        <v>209212.88</v>
      </c>
      <c r="AE130" s="53">
        <v>4408969.32</v>
      </c>
      <c r="AF130" s="53">
        <v>187487.45</v>
      </c>
      <c r="AG130" s="53">
        <v>0</v>
      </c>
      <c r="AH130" s="53">
        <v>219592.76</v>
      </c>
      <c r="AI130" s="53">
        <v>168571.88</v>
      </c>
      <c r="AJ130" s="53">
        <v>101865.8</v>
      </c>
      <c r="AK130" s="53">
        <v>100689.64</v>
      </c>
      <c r="AL130" s="53">
        <v>0</v>
      </c>
      <c r="AM130" s="53">
        <v>222546.95</v>
      </c>
      <c r="AN130" s="53">
        <v>0</v>
      </c>
      <c r="AO130" s="53">
        <v>152467.63</v>
      </c>
      <c r="AP130" s="53">
        <v>0</v>
      </c>
      <c r="AQ130" s="53">
        <v>1470824.58</v>
      </c>
      <c r="AR130" s="53">
        <v>152611.91</v>
      </c>
      <c r="AS130" s="53">
        <v>148588</v>
      </c>
      <c r="AT130" s="53">
        <v>18987.240000000002</v>
      </c>
      <c r="AU130" s="53">
        <v>43673.38</v>
      </c>
      <c r="AV130" s="53">
        <v>52581.11</v>
      </c>
      <c r="AW130" s="53">
        <v>263192.38</v>
      </c>
      <c r="AX130" s="53">
        <v>3156011.84</v>
      </c>
      <c r="AY130" s="53">
        <v>414556.64</v>
      </c>
      <c r="AZ130" s="53">
        <v>45638.080000000002</v>
      </c>
      <c r="BA130" s="53">
        <v>535687.4</v>
      </c>
      <c r="BB130" s="53">
        <v>0</v>
      </c>
      <c r="BC130" s="53">
        <v>0</v>
      </c>
      <c r="BD130" s="53">
        <v>201448.5993</v>
      </c>
      <c r="BE130" s="53">
        <v>413873.34</v>
      </c>
      <c r="BF130" s="53">
        <v>568066.6</v>
      </c>
      <c r="BG130" s="53">
        <v>31548</v>
      </c>
      <c r="BH130" s="53">
        <v>107976</v>
      </c>
      <c r="BI130" s="53">
        <v>1240314.18</v>
      </c>
      <c r="BJ130" s="53">
        <v>177540.45</v>
      </c>
      <c r="BK130" s="53">
        <v>81546.39</v>
      </c>
      <c r="BL130" s="53">
        <v>192893.27</v>
      </c>
      <c r="BM130" s="53">
        <v>191101.84</v>
      </c>
      <c r="BN130" s="53">
        <v>453173.28</v>
      </c>
      <c r="BO130" s="53">
        <v>179822.66</v>
      </c>
      <c r="BP130" s="53">
        <v>3033659.19</v>
      </c>
      <c r="BQ130" s="53">
        <v>415503.24</v>
      </c>
      <c r="BR130" s="53">
        <v>304973.38</v>
      </c>
      <c r="BS130" s="53">
        <v>115042.05</v>
      </c>
      <c r="BT130" s="53">
        <v>335285.06</v>
      </c>
      <c r="BU130" s="53">
        <v>2469940.4300000002</v>
      </c>
      <c r="BV130" s="53">
        <v>209334</v>
      </c>
      <c r="BW130" s="53">
        <v>241792.45</v>
      </c>
      <c r="BX130" s="53">
        <v>1215110.1399999999</v>
      </c>
      <c r="BY130" s="54">
        <v>22986767.630000003</v>
      </c>
    </row>
    <row r="131" spans="1:77" x14ac:dyDescent="0.2">
      <c r="A131" s="51" t="s">
        <v>453</v>
      </c>
      <c r="B131" s="52" t="s">
        <v>456</v>
      </c>
      <c r="C131" s="51" t="s">
        <v>457</v>
      </c>
      <c r="D131" s="53">
        <v>2056173.2</v>
      </c>
      <c r="E131" s="53">
        <v>4001653.61</v>
      </c>
      <c r="F131" s="53">
        <v>3898176.17</v>
      </c>
      <c r="G131" s="53">
        <v>0</v>
      </c>
      <c r="H131" s="53">
        <v>0</v>
      </c>
      <c r="I131" s="53">
        <v>0</v>
      </c>
      <c r="J131" s="53">
        <v>1593690.14</v>
      </c>
      <c r="K131" s="53">
        <v>2801252.16</v>
      </c>
      <c r="L131" s="53">
        <v>193253.36</v>
      </c>
      <c r="M131" s="53">
        <v>0</v>
      </c>
      <c r="N131" s="53">
        <v>0</v>
      </c>
      <c r="O131" s="53">
        <v>0</v>
      </c>
      <c r="P131" s="53">
        <v>5230399.04</v>
      </c>
      <c r="Q131" s="53">
        <v>1987883.49</v>
      </c>
      <c r="R131" s="53">
        <v>0</v>
      </c>
      <c r="S131" s="53">
        <v>1360384.9798000001</v>
      </c>
      <c r="T131" s="53">
        <v>0</v>
      </c>
      <c r="U131" s="53">
        <v>1244627.8600000001</v>
      </c>
      <c r="V131" s="53">
        <v>18572958.48</v>
      </c>
      <c r="W131" s="53">
        <v>0</v>
      </c>
      <c r="X131" s="53">
        <v>4931105.07</v>
      </c>
      <c r="Y131" s="53">
        <v>0</v>
      </c>
      <c r="Z131" s="53">
        <v>842610.06</v>
      </c>
      <c r="AA131" s="53">
        <v>1235072.72</v>
      </c>
      <c r="AB131" s="53">
        <v>0</v>
      </c>
      <c r="AC131" s="53">
        <v>0</v>
      </c>
      <c r="AD131" s="53">
        <v>1147335.6499999999</v>
      </c>
      <c r="AE131" s="53">
        <v>2407497.75</v>
      </c>
      <c r="AF131" s="53">
        <v>1367243.31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93838.34</v>
      </c>
      <c r="AM131" s="53">
        <v>1900745.57</v>
      </c>
      <c r="AN131" s="53">
        <v>0</v>
      </c>
      <c r="AO131" s="53">
        <v>217750.17</v>
      </c>
      <c r="AP131" s="53">
        <v>0</v>
      </c>
      <c r="AQ131" s="53">
        <v>0</v>
      </c>
      <c r="AR131" s="53">
        <v>254551.87</v>
      </c>
      <c r="AS131" s="53">
        <v>289719.2</v>
      </c>
      <c r="AT131" s="53">
        <v>25218.66</v>
      </c>
      <c r="AU131" s="53">
        <v>380171.73</v>
      </c>
      <c r="AV131" s="53">
        <v>0</v>
      </c>
      <c r="AW131" s="53">
        <v>541192.02</v>
      </c>
      <c r="AX131" s="53">
        <v>0</v>
      </c>
      <c r="AY131" s="53">
        <v>353000.69</v>
      </c>
      <c r="AZ131" s="53">
        <v>0</v>
      </c>
      <c r="BA131" s="53">
        <v>0</v>
      </c>
      <c r="BB131" s="53">
        <v>0</v>
      </c>
      <c r="BC131" s="53">
        <v>0</v>
      </c>
      <c r="BD131" s="53">
        <v>5376693.3600000003</v>
      </c>
      <c r="BE131" s="53">
        <v>0</v>
      </c>
      <c r="BF131" s="53">
        <v>476859.96</v>
      </c>
      <c r="BG131" s="53">
        <v>0</v>
      </c>
      <c r="BH131" s="53">
        <v>310400</v>
      </c>
      <c r="BI131" s="53">
        <v>16134315.130000001</v>
      </c>
      <c r="BJ131" s="53">
        <v>1129796.1599999999</v>
      </c>
      <c r="BK131" s="53">
        <v>0</v>
      </c>
      <c r="BL131" s="53">
        <v>0</v>
      </c>
      <c r="BM131" s="53">
        <v>5027.37</v>
      </c>
      <c r="BN131" s="53">
        <v>1245789.77</v>
      </c>
      <c r="BO131" s="53">
        <v>0</v>
      </c>
      <c r="BP131" s="53">
        <v>0</v>
      </c>
      <c r="BQ131" s="53">
        <v>0</v>
      </c>
      <c r="BR131" s="53">
        <v>220912.86</v>
      </c>
      <c r="BS131" s="53">
        <v>4030649.75</v>
      </c>
      <c r="BT131" s="53">
        <v>0</v>
      </c>
      <c r="BU131" s="53">
        <v>1181746.79</v>
      </c>
      <c r="BV131" s="53">
        <v>230750.11</v>
      </c>
      <c r="BW131" s="53">
        <v>0</v>
      </c>
      <c r="BX131" s="53">
        <v>23946.38</v>
      </c>
      <c r="BY131" s="54">
        <v>68197090.929999992</v>
      </c>
    </row>
    <row r="132" spans="1:77" x14ac:dyDescent="0.2">
      <c r="A132" s="51" t="s">
        <v>453</v>
      </c>
      <c r="B132" s="52" t="s">
        <v>458</v>
      </c>
      <c r="C132" s="51" t="s">
        <v>459</v>
      </c>
      <c r="D132" s="53">
        <v>17159854.34</v>
      </c>
      <c r="E132" s="53">
        <v>2028461.21</v>
      </c>
      <c r="F132" s="53">
        <v>0</v>
      </c>
      <c r="G132" s="53">
        <v>0</v>
      </c>
      <c r="H132" s="53">
        <v>1397781.17</v>
      </c>
      <c r="I132" s="53">
        <v>67901.919999999998</v>
      </c>
      <c r="J132" s="53">
        <v>8703478.4700000007</v>
      </c>
      <c r="K132" s="53">
        <v>0</v>
      </c>
      <c r="L132" s="53">
        <v>0</v>
      </c>
      <c r="M132" s="53">
        <v>6029866.6399999997</v>
      </c>
      <c r="N132" s="53">
        <v>0</v>
      </c>
      <c r="O132" s="53">
        <v>1521313.26</v>
      </c>
      <c r="P132" s="53">
        <v>0</v>
      </c>
      <c r="Q132" s="53">
        <v>185539.99</v>
      </c>
      <c r="R132" s="53">
        <v>823304.81</v>
      </c>
      <c r="S132" s="53">
        <v>35605.479899999998</v>
      </c>
      <c r="T132" s="53">
        <v>0</v>
      </c>
      <c r="U132" s="53">
        <v>0</v>
      </c>
      <c r="V132" s="53">
        <v>0</v>
      </c>
      <c r="W132" s="53">
        <v>0</v>
      </c>
      <c r="X132" s="53">
        <v>62687.13</v>
      </c>
      <c r="Y132" s="53">
        <v>8924301.9299999997</v>
      </c>
      <c r="Z132" s="53">
        <v>0</v>
      </c>
      <c r="AA132" s="53">
        <v>0</v>
      </c>
      <c r="AB132" s="53">
        <v>0</v>
      </c>
      <c r="AC132" s="53">
        <v>0</v>
      </c>
      <c r="AD132" s="53">
        <v>49453.120000000003</v>
      </c>
      <c r="AE132" s="53">
        <v>25385619.280000001</v>
      </c>
      <c r="AF132" s="53">
        <v>0</v>
      </c>
      <c r="AG132" s="53">
        <v>0</v>
      </c>
      <c r="AH132" s="53">
        <v>0</v>
      </c>
      <c r="AI132" s="53">
        <v>0</v>
      </c>
      <c r="AJ132" s="53">
        <v>128829.48</v>
      </c>
      <c r="AK132" s="53">
        <v>0</v>
      </c>
      <c r="AL132" s="53">
        <v>0</v>
      </c>
      <c r="AM132" s="53">
        <v>0</v>
      </c>
      <c r="AN132" s="53">
        <v>0</v>
      </c>
      <c r="AO132" s="53">
        <v>0</v>
      </c>
      <c r="AP132" s="53">
        <v>0</v>
      </c>
      <c r="AQ132" s="53">
        <v>10707483.17</v>
      </c>
      <c r="AR132" s="53">
        <v>128084.71</v>
      </c>
      <c r="AS132" s="53">
        <v>0</v>
      </c>
      <c r="AT132" s="53">
        <v>0</v>
      </c>
      <c r="AU132" s="53">
        <v>0</v>
      </c>
      <c r="AV132" s="53">
        <v>0</v>
      </c>
      <c r="AW132" s="53">
        <v>31197.16</v>
      </c>
      <c r="AX132" s="53">
        <v>31403316.16</v>
      </c>
      <c r="AY132" s="53">
        <v>0</v>
      </c>
      <c r="AZ132" s="53">
        <v>0</v>
      </c>
      <c r="BA132" s="53">
        <v>2563962.02</v>
      </c>
      <c r="BB132" s="53">
        <v>0</v>
      </c>
      <c r="BC132" s="53">
        <v>0</v>
      </c>
      <c r="BD132" s="53">
        <v>0</v>
      </c>
      <c r="BE132" s="53">
        <v>1223138.6599999999</v>
      </c>
      <c r="BF132" s="53">
        <v>31389.26</v>
      </c>
      <c r="BG132" s="53">
        <v>40346.160000000003</v>
      </c>
      <c r="BH132" s="53">
        <v>0</v>
      </c>
      <c r="BI132" s="53">
        <v>1128743.23</v>
      </c>
      <c r="BJ132" s="53">
        <v>0</v>
      </c>
      <c r="BK132" s="53">
        <v>0</v>
      </c>
      <c r="BL132" s="53">
        <v>0</v>
      </c>
      <c r="BM132" s="53">
        <v>0</v>
      </c>
      <c r="BN132" s="53">
        <v>0</v>
      </c>
      <c r="BO132" s="53">
        <v>0</v>
      </c>
      <c r="BP132" s="53">
        <v>8853534.8800000008</v>
      </c>
      <c r="BQ132" s="53">
        <v>504308.34</v>
      </c>
      <c r="BR132" s="53">
        <v>73525.73</v>
      </c>
      <c r="BS132" s="53">
        <v>0</v>
      </c>
      <c r="BT132" s="53">
        <v>1221358.98</v>
      </c>
      <c r="BU132" s="53">
        <v>630287.21</v>
      </c>
      <c r="BV132" s="53">
        <v>23825.05</v>
      </c>
      <c r="BW132" s="53">
        <v>400962.12</v>
      </c>
      <c r="BX132" s="53">
        <v>157361.88</v>
      </c>
      <c r="BY132" s="54">
        <v>84387518.439999998</v>
      </c>
    </row>
    <row r="133" spans="1:77" x14ac:dyDescent="0.2">
      <c r="A133" s="51" t="s">
        <v>453</v>
      </c>
      <c r="B133" s="52" t="s">
        <v>460</v>
      </c>
      <c r="C133" s="51" t="s">
        <v>461</v>
      </c>
      <c r="D133" s="53">
        <v>0</v>
      </c>
      <c r="E133" s="53">
        <v>296609.28999999998</v>
      </c>
      <c r="F133" s="53">
        <v>0</v>
      </c>
      <c r="G133" s="53">
        <v>71360</v>
      </c>
      <c r="H133" s="53">
        <v>0</v>
      </c>
      <c r="I133" s="53">
        <v>69237.67</v>
      </c>
      <c r="J133" s="53">
        <v>0</v>
      </c>
      <c r="K133" s="53">
        <v>0</v>
      </c>
      <c r="L133" s="53">
        <v>30239.919999999998</v>
      </c>
      <c r="M133" s="53">
        <v>0</v>
      </c>
      <c r="N133" s="53">
        <v>0</v>
      </c>
      <c r="O133" s="53">
        <v>0</v>
      </c>
      <c r="P133" s="53">
        <v>0</v>
      </c>
      <c r="Q133" s="53">
        <v>35062.97</v>
      </c>
      <c r="R133" s="53">
        <v>0</v>
      </c>
      <c r="S133" s="53">
        <v>116043.86</v>
      </c>
      <c r="T133" s="53">
        <v>0</v>
      </c>
      <c r="U133" s="53">
        <v>618117.84</v>
      </c>
      <c r="V133" s="53">
        <v>0</v>
      </c>
      <c r="W133" s="53">
        <v>0</v>
      </c>
      <c r="X133" s="53">
        <v>0</v>
      </c>
      <c r="Y133" s="53">
        <v>0</v>
      </c>
      <c r="Z133" s="53">
        <v>8598.61</v>
      </c>
      <c r="AA133" s="53">
        <v>0</v>
      </c>
      <c r="AB133" s="53">
        <v>0</v>
      </c>
      <c r="AC133" s="53">
        <v>0</v>
      </c>
      <c r="AD133" s="53">
        <v>120770.24000000001</v>
      </c>
      <c r="AE133" s="53">
        <v>0</v>
      </c>
      <c r="AF133" s="53">
        <v>6757.05</v>
      </c>
      <c r="AG133" s="53">
        <v>0</v>
      </c>
      <c r="AH133" s="53">
        <v>0</v>
      </c>
      <c r="AI133" s="53">
        <v>11589.94</v>
      </c>
      <c r="AJ133" s="53">
        <v>0</v>
      </c>
      <c r="AK133" s="53">
        <v>0</v>
      </c>
      <c r="AL133" s="53">
        <v>0</v>
      </c>
      <c r="AM133" s="53">
        <v>0</v>
      </c>
      <c r="AN133" s="53">
        <v>12082.2</v>
      </c>
      <c r="AO133" s="53">
        <v>0</v>
      </c>
      <c r="AP133" s="53">
        <v>28426.51</v>
      </c>
      <c r="AQ133" s="53">
        <v>489498.17</v>
      </c>
      <c r="AR133" s="53">
        <v>67065.210000000006</v>
      </c>
      <c r="AS133" s="53">
        <v>178206.82</v>
      </c>
      <c r="AT133" s="53">
        <v>0</v>
      </c>
      <c r="AU133" s="53">
        <v>0</v>
      </c>
      <c r="AV133" s="53">
        <v>69227.11</v>
      </c>
      <c r="AW133" s="53">
        <v>0</v>
      </c>
      <c r="AX133" s="53">
        <v>0</v>
      </c>
      <c r="AY133" s="53">
        <v>0</v>
      </c>
      <c r="AZ133" s="53">
        <v>0</v>
      </c>
      <c r="BA133" s="53">
        <v>0</v>
      </c>
      <c r="BB133" s="53">
        <v>0</v>
      </c>
      <c r="BC133" s="53">
        <v>0</v>
      </c>
      <c r="BD133" s="53">
        <v>0</v>
      </c>
      <c r="BE133" s="53">
        <v>0</v>
      </c>
      <c r="BF133" s="53">
        <v>24876.14</v>
      </c>
      <c r="BG133" s="53">
        <v>0</v>
      </c>
      <c r="BH133" s="53">
        <v>43000</v>
      </c>
      <c r="BI133" s="53">
        <v>0</v>
      </c>
      <c r="BJ133" s="53">
        <v>0</v>
      </c>
      <c r="BK133" s="53">
        <v>0</v>
      </c>
      <c r="BL133" s="53">
        <v>0</v>
      </c>
      <c r="BM133" s="53">
        <v>0</v>
      </c>
      <c r="BN133" s="53">
        <v>0</v>
      </c>
      <c r="BO133" s="53">
        <v>0</v>
      </c>
      <c r="BP133" s="53">
        <v>86650.02</v>
      </c>
      <c r="BQ133" s="53">
        <v>26603.599999999999</v>
      </c>
      <c r="BR133" s="53">
        <v>21823.35</v>
      </c>
      <c r="BS133" s="53">
        <v>0</v>
      </c>
      <c r="BT133" s="53">
        <v>0</v>
      </c>
      <c r="BU133" s="53">
        <v>0</v>
      </c>
      <c r="BV133" s="53">
        <v>0</v>
      </c>
      <c r="BW133" s="53">
        <v>399254.11</v>
      </c>
      <c r="BX133" s="53">
        <v>1424131.27</v>
      </c>
      <c r="BY133" s="54">
        <v>4833395.7399999993</v>
      </c>
    </row>
    <row r="134" spans="1:77" x14ac:dyDescent="0.2">
      <c r="A134" s="51" t="s">
        <v>453</v>
      </c>
      <c r="B134" s="52" t="s">
        <v>462</v>
      </c>
      <c r="C134" s="51" t="s">
        <v>463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112972.88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66042.720000000001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3">
        <v>0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0</v>
      </c>
      <c r="AI134" s="53">
        <v>0</v>
      </c>
      <c r="AJ134" s="53">
        <v>0</v>
      </c>
      <c r="AK134" s="53">
        <v>0</v>
      </c>
      <c r="AL134" s="53">
        <v>0</v>
      </c>
      <c r="AM134" s="53">
        <v>0</v>
      </c>
      <c r="AN134" s="53">
        <v>0</v>
      </c>
      <c r="AO134" s="53">
        <v>0</v>
      </c>
      <c r="AP134" s="53">
        <v>0</v>
      </c>
      <c r="AQ134" s="53">
        <v>0</v>
      </c>
      <c r="AR134" s="53">
        <v>0</v>
      </c>
      <c r="AS134" s="53">
        <v>0</v>
      </c>
      <c r="AT134" s="53">
        <v>0</v>
      </c>
      <c r="AU134" s="53">
        <v>0</v>
      </c>
      <c r="AV134" s="53">
        <v>0</v>
      </c>
      <c r="AW134" s="53">
        <v>0</v>
      </c>
      <c r="AX134" s="53">
        <v>0</v>
      </c>
      <c r="AY134" s="53">
        <v>53333.36</v>
      </c>
      <c r="AZ134" s="53">
        <v>0</v>
      </c>
      <c r="BA134" s="53">
        <v>0</v>
      </c>
      <c r="BB134" s="53">
        <v>0</v>
      </c>
      <c r="BC134" s="53">
        <v>0</v>
      </c>
      <c r="BD134" s="53">
        <v>0</v>
      </c>
      <c r="BE134" s="53">
        <v>0</v>
      </c>
      <c r="BF134" s="53">
        <v>8295.18</v>
      </c>
      <c r="BG134" s="53">
        <v>0</v>
      </c>
      <c r="BH134" s="53">
        <v>88888.88</v>
      </c>
      <c r="BI134" s="53">
        <v>0</v>
      </c>
      <c r="BJ134" s="53">
        <v>0</v>
      </c>
      <c r="BK134" s="53">
        <v>0</v>
      </c>
      <c r="BL134" s="53">
        <v>0</v>
      </c>
      <c r="BM134" s="53">
        <v>0</v>
      </c>
      <c r="BN134" s="53">
        <v>0</v>
      </c>
      <c r="BO134" s="53">
        <v>0</v>
      </c>
      <c r="BP134" s="53">
        <v>0</v>
      </c>
      <c r="BQ134" s="53">
        <v>45382.15</v>
      </c>
      <c r="BR134" s="53">
        <v>79890.38</v>
      </c>
      <c r="BS134" s="53">
        <v>0</v>
      </c>
      <c r="BT134" s="53">
        <v>0</v>
      </c>
      <c r="BU134" s="53">
        <v>30915.360000000001</v>
      </c>
      <c r="BV134" s="53">
        <v>0</v>
      </c>
      <c r="BW134" s="53">
        <v>0</v>
      </c>
      <c r="BX134" s="53">
        <v>0</v>
      </c>
      <c r="BY134" s="54">
        <v>952057.05999999994</v>
      </c>
    </row>
    <row r="135" spans="1:77" x14ac:dyDescent="0.2">
      <c r="A135" s="51" t="s">
        <v>453</v>
      </c>
      <c r="B135" s="52" t="s">
        <v>464</v>
      </c>
      <c r="C135" s="51" t="s">
        <v>465</v>
      </c>
      <c r="D135" s="53">
        <v>0</v>
      </c>
      <c r="E135" s="53">
        <v>98353.81</v>
      </c>
      <c r="F135" s="53">
        <v>0</v>
      </c>
      <c r="G135" s="53">
        <v>0</v>
      </c>
      <c r="H135" s="53">
        <v>0</v>
      </c>
      <c r="I135" s="53">
        <v>34601.699999999997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74132.289999999994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53">
        <v>0</v>
      </c>
      <c r="Z135" s="53">
        <v>0</v>
      </c>
      <c r="AA135" s="53">
        <v>0</v>
      </c>
      <c r="AB135" s="53">
        <v>0</v>
      </c>
      <c r="AC135" s="53">
        <v>0</v>
      </c>
      <c r="AD135" s="53">
        <v>0</v>
      </c>
      <c r="AE135" s="53">
        <v>0</v>
      </c>
      <c r="AF135" s="53">
        <v>0</v>
      </c>
      <c r="AG135" s="53">
        <v>0</v>
      </c>
      <c r="AH135" s="53">
        <v>0</v>
      </c>
      <c r="AI135" s="53">
        <v>0</v>
      </c>
      <c r="AJ135" s="53">
        <v>0</v>
      </c>
      <c r="AK135" s="53">
        <v>0</v>
      </c>
      <c r="AL135" s="53">
        <v>0</v>
      </c>
      <c r="AM135" s="53">
        <v>0</v>
      </c>
      <c r="AN135" s="53">
        <v>0</v>
      </c>
      <c r="AO135" s="53">
        <v>0</v>
      </c>
      <c r="AP135" s="53">
        <v>0</v>
      </c>
      <c r="AQ135" s="53">
        <v>0</v>
      </c>
      <c r="AR135" s="53">
        <v>4416.5600000000004</v>
      </c>
      <c r="AS135" s="53">
        <v>0</v>
      </c>
      <c r="AT135" s="53">
        <v>0</v>
      </c>
      <c r="AU135" s="53">
        <v>0</v>
      </c>
      <c r="AV135" s="53">
        <v>0</v>
      </c>
      <c r="AW135" s="53">
        <v>0</v>
      </c>
      <c r="AX135" s="53">
        <v>0</v>
      </c>
      <c r="AY135" s="53">
        <v>0</v>
      </c>
      <c r="AZ135" s="53">
        <v>0</v>
      </c>
      <c r="BA135" s="53">
        <v>0</v>
      </c>
      <c r="BB135" s="53">
        <v>0</v>
      </c>
      <c r="BC135" s="53">
        <v>0</v>
      </c>
      <c r="BD135" s="53">
        <v>0</v>
      </c>
      <c r="BE135" s="53">
        <v>0</v>
      </c>
      <c r="BF135" s="53">
        <v>35738.17</v>
      </c>
      <c r="BG135" s="53">
        <v>0</v>
      </c>
      <c r="BH135" s="53">
        <v>56622.239999999998</v>
      </c>
      <c r="BI135" s="53">
        <v>0</v>
      </c>
      <c r="BJ135" s="53">
        <v>0</v>
      </c>
      <c r="BK135" s="53">
        <v>0</v>
      </c>
      <c r="BL135" s="53">
        <v>0</v>
      </c>
      <c r="BM135" s="53">
        <v>0</v>
      </c>
      <c r="BN135" s="53">
        <v>0</v>
      </c>
      <c r="BO135" s="53">
        <v>0</v>
      </c>
      <c r="BP135" s="53">
        <v>0</v>
      </c>
      <c r="BQ135" s="53">
        <v>0</v>
      </c>
      <c r="BR135" s="53">
        <v>252121.43</v>
      </c>
      <c r="BS135" s="53">
        <v>0</v>
      </c>
      <c r="BT135" s="53">
        <v>0</v>
      </c>
      <c r="BU135" s="53">
        <v>0</v>
      </c>
      <c r="BV135" s="53">
        <v>0</v>
      </c>
      <c r="BW135" s="53">
        <v>0</v>
      </c>
      <c r="BX135" s="53">
        <v>0</v>
      </c>
      <c r="BY135" s="54">
        <v>3689944.57</v>
      </c>
    </row>
    <row r="136" spans="1:77" x14ac:dyDescent="0.2">
      <c r="A136" s="51" t="s">
        <v>453</v>
      </c>
      <c r="B136" s="52" t="s">
        <v>466</v>
      </c>
      <c r="C136" s="51" t="s">
        <v>467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3">
        <v>0</v>
      </c>
      <c r="AG136" s="53">
        <v>0</v>
      </c>
      <c r="AH136" s="53">
        <v>0</v>
      </c>
      <c r="AI136" s="53">
        <v>0</v>
      </c>
      <c r="AJ136" s="53">
        <v>0</v>
      </c>
      <c r="AK136" s="53">
        <v>0</v>
      </c>
      <c r="AL136" s="53">
        <v>0</v>
      </c>
      <c r="AM136" s="53">
        <v>0</v>
      </c>
      <c r="AN136" s="53">
        <v>0</v>
      </c>
      <c r="AO136" s="53">
        <v>0</v>
      </c>
      <c r="AP136" s="53">
        <v>0</v>
      </c>
      <c r="AQ136" s="53">
        <v>0</v>
      </c>
      <c r="AR136" s="53">
        <v>0</v>
      </c>
      <c r="AS136" s="53">
        <v>0</v>
      </c>
      <c r="AT136" s="53">
        <v>0</v>
      </c>
      <c r="AU136" s="53">
        <v>0</v>
      </c>
      <c r="AV136" s="53">
        <v>0</v>
      </c>
      <c r="AW136" s="53">
        <v>0</v>
      </c>
      <c r="AX136" s="53">
        <v>0</v>
      </c>
      <c r="AY136" s="53">
        <v>0</v>
      </c>
      <c r="AZ136" s="53">
        <v>0</v>
      </c>
      <c r="BA136" s="53">
        <v>0</v>
      </c>
      <c r="BB136" s="53">
        <v>0</v>
      </c>
      <c r="BC136" s="53">
        <v>0</v>
      </c>
      <c r="BD136" s="53">
        <v>0</v>
      </c>
      <c r="BE136" s="53">
        <v>0</v>
      </c>
      <c r="BF136" s="53">
        <v>0</v>
      </c>
      <c r="BG136" s="53">
        <v>0</v>
      </c>
      <c r="BH136" s="53">
        <v>53755.519999999997</v>
      </c>
      <c r="BI136" s="53">
        <v>254475.22</v>
      </c>
      <c r="BJ136" s="53">
        <v>0</v>
      </c>
      <c r="BK136" s="53">
        <v>0</v>
      </c>
      <c r="BL136" s="53">
        <v>0</v>
      </c>
      <c r="BM136" s="53">
        <v>0</v>
      </c>
      <c r="BN136" s="53">
        <v>0</v>
      </c>
      <c r="BO136" s="53">
        <v>0</v>
      </c>
      <c r="BP136" s="53">
        <v>0</v>
      </c>
      <c r="BQ136" s="53">
        <v>0</v>
      </c>
      <c r="BR136" s="53">
        <v>0</v>
      </c>
      <c r="BS136" s="53">
        <v>0</v>
      </c>
      <c r="BT136" s="53">
        <v>0</v>
      </c>
      <c r="BU136" s="53">
        <v>0</v>
      </c>
      <c r="BV136" s="53">
        <v>0</v>
      </c>
      <c r="BW136" s="53">
        <v>0</v>
      </c>
      <c r="BX136" s="53">
        <v>1596.34</v>
      </c>
      <c r="BY136" s="54">
        <v>399637.64</v>
      </c>
    </row>
    <row r="137" spans="1:77" x14ac:dyDescent="0.2">
      <c r="A137" s="51" t="s">
        <v>453</v>
      </c>
      <c r="B137" s="52" t="s">
        <v>468</v>
      </c>
      <c r="C137" s="51" t="s">
        <v>469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  <c r="Z137" s="53">
        <v>0</v>
      </c>
      <c r="AA137" s="53">
        <v>0</v>
      </c>
      <c r="AB137" s="53">
        <v>0</v>
      </c>
      <c r="AC137" s="53">
        <v>0</v>
      </c>
      <c r="AD137" s="53">
        <v>0</v>
      </c>
      <c r="AE137" s="53">
        <v>0</v>
      </c>
      <c r="AF137" s="53">
        <v>0</v>
      </c>
      <c r="AG137" s="53">
        <v>0</v>
      </c>
      <c r="AH137" s="53">
        <v>0</v>
      </c>
      <c r="AI137" s="53">
        <v>0</v>
      </c>
      <c r="AJ137" s="53">
        <v>0</v>
      </c>
      <c r="AK137" s="53">
        <v>0</v>
      </c>
      <c r="AL137" s="53">
        <v>0</v>
      </c>
      <c r="AM137" s="53">
        <v>0</v>
      </c>
      <c r="AN137" s="53">
        <v>0</v>
      </c>
      <c r="AO137" s="53">
        <v>0</v>
      </c>
      <c r="AP137" s="53">
        <v>0</v>
      </c>
      <c r="AQ137" s="53">
        <v>0</v>
      </c>
      <c r="AR137" s="53">
        <v>0</v>
      </c>
      <c r="AS137" s="53">
        <v>0</v>
      </c>
      <c r="AT137" s="53">
        <v>0</v>
      </c>
      <c r="AU137" s="53">
        <v>0</v>
      </c>
      <c r="AV137" s="53">
        <v>0</v>
      </c>
      <c r="AW137" s="53">
        <v>0</v>
      </c>
      <c r="AX137" s="53">
        <v>0</v>
      </c>
      <c r="AY137" s="53">
        <v>0</v>
      </c>
      <c r="AZ137" s="53">
        <v>0</v>
      </c>
      <c r="BA137" s="53">
        <v>0</v>
      </c>
      <c r="BB137" s="53">
        <v>0</v>
      </c>
      <c r="BC137" s="53">
        <v>0</v>
      </c>
      <c r="BD137" s="53">
        <v>0</v>
      </c>
      <c r="BE137" s="53">
        <v>0</v>
      </c>
      <c r="BF137" s="53">
        <v>0</v>
      </c>
      <c r="BG137" s="53">
        <v>0</v>
      </c>
      <c r="BH137" s="53">
        <v>0</v>
      </c>
      <c r="BI137" s="53">
        <v>0</v>
      </c>
      <c r="BJ137" s="53">
        <v>0</v>
      </c>
      <c r="BK137" s="53">
        <v>0</v>
      </c>
      <c r="BL137" s="53">
        <v>0</v>
      </c>
      <c r="BM137" s="53">
        <v>0</v>
      </c>
      <c r="BN137" s="53">
        <v>0</v>
      </c>
      <c r="BO137" s="53">
        <v>0</v>
      </c>
      <c r="BP137" s="53">
        <v>0</v>
      </c>
      <c r="BQ137" s="53">
        <v>0</v>
      </c>
      <c r="BR137" s="53">
        <v>0</v>
      </c>
      <c r="BS137" s="53">
        <v>0</v>
      </c>
      <c r="BT137" s="53">
        <v>0</v>
      </c>
      <c r="BU137" s="53">
        <v>0</v>
      </c>
      <c r="BV137" s="53">
        <v>0</v>
      </c>
      <c r="BW137" s="53">
        <v>0</v>
      </c>
      <c r="BX137" s="53">
        <v>0</v>
      </c>
      <c r="BY137" s="54">
        <v>6186.77</v>
      </c>
    </row>
    <row r="138" spans="1:77" x14ac:dyDescent="0.2">
      <c r="A138" s="51" t="s">
        <v>453</v>
      </c>
      <c r="B138" s="52" t="s">
        <v>470</v>
      </c>
      <c r="C138" s="51" t="s">
        <v>471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66827.94</v>
      </c>
      <c r="J138" s="53">
        <v>0</v>
      </c>
      <c r="K138" s="53">
        <v>0</v>
      </c>
      <c r="L138" s="53">
        <v>152000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  <c r="Z138" s="53">
        <v>0</v>
      </c>
      <c r="AA138" s="53">
        <v>0</v>
      </c>
      <c r="AB138" s="53">
        <v>0</v>
      </c>
      <c r="AC138" s="53">
        <v>0</v>
      </c>
      <c r="AD138" s="53">
        <v>0</v>
      </c>
      <c r="AE138" s="53">
        <v>0</v>
      </c>
      <c r="AF138" s="53">
        <v>0</v>
      </c>
      <c r="AG138" s="53">
        <v>0</v>
      </c>
      <c r="AH138" s="53">
        <v>0</v>
      </c>
      <c r="AI138" s="53">
        <v>0</v>
      </c>
      <c r="AJ138" s="53">
        <v>0</v>
      </c>
      <c r="AK138" s="53">
        <v>0</v>
      </c>
      <c r="AL138" s="53">
        <v>0</v>
      </c>
      <c r="AM138" s="53">
        <v>0</v>
      </c>
      <c r="AN138" s="53">
        <v>0</v>
      </c>
      <c r="AO138" s="53">
        <v>0</v>
      </c>
      <c r="AP138" s="53">
        <v>0</v>
      </c>
      <c r="AQ138" s="53">
        <v>0</v>
      </c>
      <c r="AR138" s="53">
        <v>0</v>
      </c>
      <c r="AS138" s="53">
        <v>0</v>
      </c>
      <c r="AT138" s="53">
        <v>0</v>
      </c>
      <c r="AU138" s="53">
        <v>0</v>
      </c>
      <c r="AV138" s="53">
        <v>0</v>
      </c>
      <c r="AW138" s="53">
        <v>0</v>
      </c>
      <c r="AX138" s="53">
        <v>0</v>
      </c>
      <c r="AY138" s="53">
        <v>17933.36</v>
      </c>
      <c r="AZ138" s="53">
        <v>0</v>
      </c>
      <c r="BA138" s="53">
        <v>0</v>
      </c>
      <c r="BB138" s="53">
        <v>0</v>
      </c>
      <c r="BC138" s="53">
        <v>0</v>
      </c>
      <c r="BD138" s="53">
        <v>0</v>
      </c>
      <c r="BE138" s="53">
        <v>0</v>
      </c>
      <c r="BF138" s="53">
        <v>0</v>
      </c>
      <c r="BG138" s="53">
        <v>0</v>
      </c>
      <c r="BH138" s="53">
        <v>181235.52</v>
      </c>
      <c r="BI138" s="53">
        <v>0</v>
      </c>
      <c r="BJ138" s="53">
        <v>0</v>
      </c>
      <c r="BK138" s="53">
        <v>0</v>
      </c>
      <c r="BL138" s="53">
        <v>0</v>
      </c>
      <c r="BM138" s="53">
        <v>0</v>
      </c>
      <c r="BN138" s="53">
        <v>0</v>
      </c>
      <c r="BO138" s="53">
        <v>0</v>
      </c>
      <c r="BP138" s="53">
        <v>0</v>
      </c>
      <c r="BQ138" s="53">
        <v>0</v>
      </c>
      <c r="BR138" s="53">
        <v>20723.490000000002</v>
      </c>
      <c r="BS138" s="53">
        <v>0</v>
      </c>
      <c r="BT138" s="53">
        <v>0</v>
      </c>
      <c r="BU138" s="53">
        <v>0</v>
      </c>
      <c r="BV138" s="53">
        <v>0</v>
      </c>
      <c r="BW138" s="53">
        <v>0</v>
      </c>
      <c r="BX138" s="53">
        <v>0</v>
      </c>
      <c r="BY138" s="54">
        <v>485805</v>
      </c>
    </row>
    <row r="139" spans="1:77" x14ac:dyDescent="0.2">
      <c r="A139" s="51" t="s">
        <v>453</v>
      </c>
      <c r="B139" s="52" t="s">
        <v>472</v>
      </c>
      <c r="C139" s="51" t="s">
        <v>473</v>
      </c>
      <c r="D139" s="53">
        <v>1517112.77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366914.25</v>
      </c>
      <c r="L139" s="53">
        <v>16362.72</v>
      </c>
      <c r="M139" s="53">
        <v>14403.22</v>
      </c>
      <c r="N139" s="53">
        <v>0</v>
      </c>
      <c r="O139" s="53">
        <v>0</v>
      </c>
      <c r="P139" s="53">
        <v>0</v>
      </c>
      <c r="Q139" s="53">
        <v>4569.54</v>
      </c>
      <c r="R139" s="53">
        <v>0</v>
      </c>
      <c r="S139" s="53">
        <v>9430.6998999999996</v>
      </c>
      <c r="T139" s="53">
        <v>26377.119999999999</v>
      </c>
      <c r="U139" s="53">
        <v>15851.7</v>
      </c>
      <c r="V139" s="53">
        <v>44391.75</v>
      </c>
      <c r="W139" s="53">
        <v>14189.04</v>
      </c>
      <c r="X139" s="53">
        <v>0</v>
      </c>
      <c r="Y139" s="53">
        <v>0</v>
      </c>
      <c r="Z139" s="53">
        <v>80477.89</v>
      </c>
      <c r="AA139" s="53">
        <v>0</v>
      </c>
      <c r="AB139" s="53">
        <v>0</v>
      </c>
      <c r="AC139" s="53">
        <v>0</v>
      </c>
      <c r="AD139" s="53">
        <v>0</v>
      </c>
      <c r="AE139" s="53">
        <v>0</v>
      </c>
      <c r="AF139" s="53">
        <v>3729.54</v>
      </c>
      <c r="AG139" s="53">
        <v>0</v>
      </c>
      <c r="AH139" s="53">
        <v>0</v>
      </c>
      <c r="AI139" s="53">
        <v>0</v>
      </c>
      <c r="AJ139" s="53">
        <v>0</v>
      </c>
      <c r="AK139" s="53">
        <v>0</v>
      </c>
      <c r="AL139" s="53">
        <v>0</v>
      </c>
      <c r="AM139" s="53">
        <v>0</v>
      </c>
      <c r="AN139" s="53">
        <v>0</v>
      </c>
      <c r="AO139" s="53">
        <v>0</v>
      </c>
      <c r="AP139" s="53">
        <v>164669.26</v>
      </c>
      <c r="AQ139" s="53">
        <v>755338.57</v>
      </c>
      <c r="AR139" s="53">
        <v>0</v>
      </c>
      <c r="AS139" s="53">
        <v>0</v>
      </c>
      <c r="AT139" s="53">
        <v>0</v>
      </c>
      <c r="AU139" s="53">
        <v>0</v>
      </c>
      <c r="AV139" s="53">
        <v>0</v>
      </c>
      <c r="AW139" s="53">
        <v>0</v>
      </c>
      <c r="AX139" s="53">
        <v>0</v>
      </c>
      <c r="AY139" s="53">
        <v>0</v>
      </c>
      <c r="AZ139" s="53">
        <v>15555.52</v>
      </c>
      <c r="BA139" s="53">
        <v>0</v>
      </c>
      <c r="BB139" s="53">
        <v>0</v>
      </c>
      <c r="BC139" s="53">
        <v>0</v>
      </c>
      <c r="BD139" s="53">
        <v>0</v>
      </c>
      <c r="BE139" s="53">
        <v>0</v>
      </c>
      <c r="BF139" s="53">
        <v>76323.179999999993</v>
      </c>
      <c r="BG139" s="53">
        <v>0</v>
      </c>
      <c r="BH139" s="53">
        <v>0</v>
      </c>
      <c r="BI139" s="53">
        <v>1857122.2</v>
      </c>
      <c r="BJ139" s="53">
        <v>0</v>
      </c>
      <c r="BK139" s="53">
        <v>7860.8</v>
      </c>
      <c r="BL139" s="53">
        <v>24869.599999999999</v>
      </c>
      <c r="BM139" s="53">
        <v>32857.51</v>
      </c>
      <c r="BN139" s="53">
        <v>0</v>
      </c>
      <c r="BO139" s="53">
        <v>0</v>
      </c>
      <c r="BP139" s="53">
        <v>0</v>
      </c>
      <c r="BQ139" s="53">
        <v>0</v>
      </c>
      <c r="BR139" s="53">
        <v>0</v>
      </c>
      <c r="BS139" s="53">
        <v>0</v>
      </c>
      <c r="BT139" s="53">
        <v>0</v>
      </c>
      <c r="BU139" s="53">
        <v>0</v>
      </c>
      <c r="BV139" s="53">
        <v>0</v>
      </c>
      <c r="BW139" s="53">
        <v>1647.49</v>
      </c>
      <c r="BX139" s="53">
        <v>3342.39</v>
      </c>
      <c r="BY139" s="54">
        <v>6954924.0499999998</v>
      </c>
    </row>
    <row r="140" spans="1:77" x14ac:dyDescent="0.2">
      <c r="A140" s="51" t="s">
        <v>453</v>
      </c>
      <c r="B140" s="52" t="s">
        <v>474</v>
      </c>
      <c r="C140" s="51" t="s">
        <v>475</v>
      </c>
      <c r="D140" s="53">
        <v>614455.54</v>
      </c>
      <c r="E140" s="53">
        <v>1071239.04</v>
      </c>
      <c r="F140" s="53">
        <v>51879.08</v>
      </c>
      <c r="G140" s="53">
        <v>0</v>
      </c>
      <c r="H140" s="53">
        <v>107380.48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98384.9</v>
      </c>
      <c r="R140" s="53">
        <v>0</v>
      </c>
      <c r="S140" s="53">
        <v>0</v>
      </c>
      <c r="T140" s="53">
        <v>266000</v>
      </c>
      <c r="U140" s="53">
        <v>183493.07</v>
      </c>
      <c r="V140" s="53">
        <v>186274.02</v>
      </c>
      <c r="W140" s="53">
        <v>0</v>
      </c>
      <c r="X140" s="53">
        <v>0</v>
      </c>
      <c r="Y140" s="53">
        <v>0</v>
      </c>
      <c r="Z140" s="53">
        <v>265235.90000000002</v>
      </c>
      <c r="AA140" s="53">
        <v>0</v>
      </c>
      <c r="AB140" s="53">
        <v>0</v>
      </c>
      <c r="AC140" s="53">
        <v>0</v>
      </c>
      <c r="AD140" s="53">
        <v>0</v>
      </c>
      <c r="AE140" s="53">
        <v>108444.93</v>
      </c>
      <c r="AF140" s="53">
        <v>414948.97</v>
      </c>
      <c r="AG140" s="53">
        <v>130357.22</v>
      </c>
      <c r="AH140" s="53">
        <v>174813.82</v>
      </c>
      <c r="AI140" s="53">
        <v>147184.14000000001</v>
      </c>
      <c r="AJ140" s="53">
        <v>125358.22</v>
      </c>
      <c r="AK140" s="53">
        <v>130357.22</v>
      </c>
      <c r="AL140" s="53">
        <v>130357.22</v>
      </c>
      <c r="AM140" s="53">
        <v>130357.22</v>
      </c>
      <c r="AN140" s="53">
        <v>147005.04999999999</v>
      </c>
      <c r="AO140" s="53">
        <v>130357.22</v>
      </c>
      <c r="AP140" s="53">
        <v>177022.09</v>
      </c>
      <c r="AQ140" s="53">
        <v>630488.05000000005</v>
      </c>
      <c r="AR140" s="53">
        <v>0</v>
      </c>
      <c r="AS140" s="53">
        <v>259643.7</v>
      </c>
      <c r="AT140" s="53">
        <v>0</v>
      </c>
      <c r="AU140" s="53">
        <v>0</v>
      </c>
      <c r="AV140" s="53">
        <v>6663</v>
      </c>
      <c r="AW140" s="53">
        <v>0</v>
      </c>
      <c r="AX140" s="53">
        <v>710410.57</v>
      </c>
      <c r="AY140" s="53">
        <v>232750</v>
      </c>
      <c r="AZ140" s="53">
        <v>734999</v>
      </c>
      <c r="BA140" s="53">
        <v>266035.08</v>
      </c>
      <c r="BB140" s="53">
        <v>0</v>
      </c>
      <c r="BC140" s="53">
        <v>0</v>
      </c>
      <c r="BD140" s="53">
        <v>0</v>
      </c>
      <c r="BE140" s="53">
        <v>0</v>
      </c>
      <c r="BF140" s="53">
        <v>0</v>
      </c>
      <c r="BG140" s="53">
        <v>93066.64</v>
      </c>
      <c r="BH140" s="53">
        <v>190285.68</v>
      </c>
      <c r="BI140" s="53">
        <v>16732.599999999999</v>
      </c>
      <c r="BJ140" s="53">
        <v>284874.78000000003</v>
      </c>
      <c r="BK140" s="53">
        <v>39557.39</v>
      </c>
      <c r="BL140" s="53">
        <v>266341.43</v>
      </c>
      <c r="BM140" s="53">
        <v>34681.879999999997</v>
      </c>
      <c r="BN140" s="53">
        <v>39941.699999999997</v>
      </c>
      <c r="BO140" s="53">
        <v>233130.78</v>
      </c>
      <c r="BP140" s="53">
        <v>371467.77</v>
      </c>
      <c r="BQ140" s="53">
        <v>172163.71</v>
      </c>
      <c r="BR140" s="53">
        <v>532557.19999999995</v>
      </c>
      <c r="BS140" s="53">
        <v>0</v>
      </c>
      <c r="BT140" s="53">
        <v>0</v>
      </c>
      <c r="BU140" s="53">
        <v>267294.88</v>
      </c>
      <c r="BV140" s="53">
        <v>0</v>
      </c>
      <c r="BW140" s="53">
        <v>0</v>
      </c>
      <c r="BX140" s="53">
        <v>432548.56</v>
      </c>
      <c r="BY140" s="54">
        <v>6966909.1599999992</v>
      </c>
    </row>
    <row r="141" spans="1:77" x14ac:dyDescent="0.2">
      <c r="A141" s="51" t="s">
        <v>453</v>
      </c>
      <c r="B141" s="52" t="s">
        <v>476</v>
      </c>
      <c r="C141" s="51" t="s">
        <v>477</v>
      </c>
      <c r="D141" s="53">
        <v>107095.88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1261583.32</v>
      </c>
      <c r="L141" s="53">
        <v>0</v>
      </c>
      <c r="M141" s="53">
        <v>0</v>
      </c>
      <c r="N141" s="53">
        <v>0</v>
      </c>
      <c r="O141" s="53">
        <v>81843.27</v>
      </c>
      <c r="P141" s="53">
        <v>603599.92000000004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265.87</v>
      </c>
      <c r="W141" s="53">
        <v>166314.12</v>
      </c>
      <c r="X141" s="53">
        <v>0</v>
      </c>
      <c r="Y141" s="53">
        <v>0</v>
      </c>
      <c r="Z141" s="53">
        <v>8121.92</v>
      </c>
      <c r="AA141" s="53">
        <v>0</v>
      </c>
      <c r="AB141" s="53">
        <v>0</v>
      </c>
      <c r="AC141" s="53">
        <v>0</v>
      </c>
      <c r="AD141" s="53">
        <v>0</v>
      </c>
      <c r="AE141" s="53">
        <v>23269.52</v>
      </c>
      <c r="AF141" s="53">
        <v>156510.69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47657.51</v>
      </c>
      <c r="AM141" s="53">
        <v>0</v>
      </c>
      <c r="AN141" s="53">
        <v>0</v>
      </c>
      <c r="AO141" s="53">
        <v>0</v>
      </c>
      <c r="AP141" s="53">
        <v>44940.639999999999</v>
      </c>
      <c r="AQ141" s="53">
        <v>450704.88</v>
      </c>
      <c r="AR141" s="53">
        <v>0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0</v>
      </c>
      <c r="BC141" s="53">
        <v>0</v>
      </c>
      <c r="BD141" s="53">
        <v>0</v>
      </c>
      <c r="BE141" s="53">
        <v>0</v>
      </c>
      <c r="BF141" s="53">
        <v>4804.1899999999996</v>
      </c>
      <c r="BG141" s="53">
        <v>0</v>
      </c>
      <c r="BH141" s="53">
        <v>0</v>
      </c>
      <c r="BI141" s="53">
        <v>12545</v>
      </c>
      <c r="BJ141" s="53">
        <v>501495.52</v>
      </c>
      <c r="BK141" s="53">
        <v>33308.49</v>
      </c>
      <c r="BL141" s="53">
        <v>0</v>
      </c>
      <c r="BM141" s="53">
        <v>0</v>
      </c>
      <c r="BN141" s="53">
        <v>88112.47</v>
      </c>
      <c r="BO141" s="53">
        <v>0</v>
      </c>
      <c r="BP141" s="53">
        <v>185745.2</v>
      </c>
      <c r="BQ141" s="53">
        <v>40690.83</v>
      </c>
      <c r="BR141" s="53">
        <v>0</v>
      </c>
      <c r="BS141" s="53">
        <v>0</v>
      </c>
      <c r="BT141" s="53">
        <v>0</v>
      </c>
      <c r="BU141" s="53">
        <v>510888.56</v>
      </c>
      <c r="BV141" s="53">
        <v>0</v>
      </c>
      <c r="BW141" s="53">
        <v>165106.72</v>
      </c>
      <c r="BX141" s="53">
        <v>165106.72</v>
      </c>
      <c r="BY141" s="54">
        <v>4286149.9399999995</v>
      </c>
    </row>
    <row r="142" spans="1:77" x14ac:dyDescent="0.2">
      <c r="A142" s="51" t="s">
        <v>453</v>
      </c>
      <c r="B142" s="52" t="s">
        <v>478</v>
      </c>
      <c r="C142" s="51" t="s">
        <v>479</v>
      </c>
      <c r="D142" s="53">
        <v>84043.09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18613.38</v>
      </c>
      <c r="T142" s="53">
        <v>0</v>
      </c>
      <c r="U142" s="53">
        <v>0</v>
      </c>
      <c r="V142" s="53">
        <v>1060.0899999999999</v>
      </c>
      <c r="W142" s="53">
        <v>0</v>
      </c>
      <c r="X142" s="53">
        <v>0</v>
      </c>
      <c r="Y142" s="53">
        <v>0</v>
      </c>
      <c r="Z142" s="53">
        <v>5154.1000000000004</v>
      </c>
      <c r="AA142" s="53">
        <v>0</v>
      </c>
      <c r="AB142" s="53">
        <v>0</v>
      </c>
      <c r="AC142" s="53">
        <v>0</v>
      </c>
      <c r="AD142" s="53">
        <v>0</v>
      </c>
      <c r="AE142" s="53">
        <v>1131.03</v>
      </c>
      <c r="AF142" s="53">
        <v>0</v>
      </c>
      <c r="AG142" s="53">
        <v>0</v>
      </c>
      <c r="AH142" s="53">
        <v>0</v>
      </c>
      <c r="AI142" s="53">
        <v>0</v>
      </c>
      <c r="AJ142" s="53">
        <v>0</v>
      </c>
      <c r="AK142" s="53">
        <v>0</v>
      </c>
      <c r="AL142" s="53">
        <v>0</v>
      </c>
      <c r="AM142" s="53">
        <v>0</v>
      </c>
      <c r="AN142" s="53">
        <v>0</v>
      </c>
      <c r="AO142" s="53">
        <v>0</v>
      </c>
      <c r="AP142" s="53">
        <v>0</v>
      </c>
      <c r="AQ142" s="53">
        <v>320893</v>
      </c>
      <c r="AR142" s="53">
        <v>0</v>
      </c>
      <c r="AS142" s="53">
        <v>0</v>
      </c>
      <c r="AT142" s="53">
        <v>0</v>
      </c>
      <c r="AU142" s="53">
        <v>0</v>
      </c>
      <c r="AV142" s="53">
        <v>0</v>
      </c>
      <c r="AW142" s="53">
        <v>0</v>
      </c>
      <c r="AX142" s="53">
        <v>0</v>
      </c>
      <c r="AY142" s="53">
        <v>0</v>
      </c>
      <c r="AZ142" s="53">
        <v>0</v>
      </c>
      <c r="BA142" s="53">
        <v>0</v>
      </c>
      <c r="BB142" s="53">
        <v>0</v>
      </c>
      <c r="BC142" s="53">
        <v>0</v>
      </c>
      <c r="BD142" s="53">
        <v>0</v>
      </c>
      <c r="BE142" s="53">
        <v>0</v>
      </c>
      <c r="BF142" s="53">
        <v>0</v>
      </c>
      <c r="BG142" s="53">
        <v>0</v>
      </c>
      <c r="BH142" s="53">
        <v>0</v>
      </c>
      <c r="BI142" s="53">
        <v>283782.17</v>
      </c>
      <c r="BJ142" s="53">
        <v>0</v>
      </c>
      <c r="BK142" s="53">
        <v>0</v>
      </c>
      <c r="BL142" s="53">
        <v>0</v>
      </c>
      <c r="BM142" s="53">
        <v>0</v>
      </c>
      <c r="BN142" s="53">
        <v>0</v>
      </c>
      <c r="BO142" s="53">
        <v>0</v>
      </c>
      <c r="BP142" s="53">
        <v>0</v>
      </c>
      <c r="BQ142" s="53">
        <v>0</v>
      </c>
      <c r="BR142" s="53">
        <v>0</v>
      </c>
      <c r="BS142" s="53">
        <v>0</v>
      </c>
      <c r="BT142" s="53">
        <v>0</v>
      </c>
      <c r="BU142" s="53">
        <v>0</v>
      </c>
      <c r="BV142" s="53">
        <v>0</v>
      </c>
      <c r="BW142" s="53">
        <v>0</v>
      </c>
      <c r="BX142" s="53">
        <v>0</v>
      </c>
      <c r="BY142" s="54">
        <v>736469.96</v>
      </c>
    </row>
    <row r="143" spans="1:77" x14ac:dyDescent="0.2">
      <c r="A143" s="51" t="s">
        <v>453</v>
      </c>
      <c r="B143" s="52" t="s">
        <v>480</v>
      </c>
      <c r="C143" s="51" t="s">
        <v>481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292866.64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53">
        <v>0</v>
      </c>
      <c r="Z143" s="53">
        <v>6562.24</v>
      </c>
      <c r="AA143" s="53">
        <v>0</v>
      </c>
      <c r="AB143" s="53">
        <v>0</v>
      </c>
      <c r="AC143" s="53">
        <v>0</v>
      </c>
      <c r="AD143" s="53">
        <v>0</v>
      </c>
      <c r="AE143" s="53">
        <v>0</v>
      </c>
      <c r="AF143" s="53">
        <v>0</v>
      </c>
      <c r="AG143" s="53">
        <v>0</v>
      </c>
      <c r="AH143" s="53">
        <v>0</v>
      </c>
      <c r="AI143" s="53">
        <v>0</v>
      </c>
      <c r="AJ143" s="53">
        <v>0</v>
      </c>
      <c r="AK143" s="53">
        <v>0</v>
      </c>
      <c r="AL143" s="53">
        <v>0</v>
      </c>
      <c r="AM143" s="53">
        <v>0</v>
      </c>
      <c r="AN143" s="53">
        <v>0</v>
      </c>
      <c r="AO143" s="53">
        <v>0</v>
      </c>
      <c r="AP143" s="53">
        <v>0</v>
      </c>
      <c r="AQ143" s="53">
        <v>82588.67</v>
      </c>
      <c r="AR143" s="53">
        <v>0</v>
      </c>
      <c r="AS143" s="53">
        <v>0</v>
      </c>
      <c r="AT143" s="53">
        <v>0</v>
      </c>
      <c r="AU143" s="53">
        <v>0</v>
      </c>
      <c r="AV143" s="53">
        <v>0</v>
      </c>
      <c r="AW143" s="53">
        <v>0</v>
      </c>
      <c r="AX143" s="53">
        <v>0</v>
      </c>
      <c r="AY143" s="53">
        <v>0</v>
      </c>
      <c r="AZ143" s="53">
        <v>0</v>
      </c>
      <c r="BA143" s="53">
        <v>0</v>
      </c>
      <c r="BB143" s="53">
        <v>0</v>
      </c>
      <c r="BC143" s="53">
        <v>0</v>
      </c>
      <c r="BD143" s="53">
        <v>0</v>
      </c>
      <c r="BE143" s="53">
        <v>0</v>
      </c>
      <c r="BF143" s="53">
        <v>0</v>
      </c>
      <c r="BG143" s="53">
        <v>0</v>
      </c>
      <c r="BH143" s="53">
        <v>0</v>
      </c>
      <c r="BI143" s="53">
        <v>6864.31</v>
      </c>
      <c r="BJ143" s="53">
        <v>0</v>
      </c>
      <c r="BK143" s="53">
        <v>0</v>
      </c>
      <c r="BL143" s="53">
        <v>0</v>
      </c>
      <c r="BM143" s="53">
        <v>0</v>
      </c>
      <c r="BN143" s="53">
        <v>0</v>
      </c>
      <c r="BO143" s="53">
        <v>0</v>
      </c>
      <c r="BP143" s="53">
        <v>0</v>
      </c>
      <c r="BQ143" s="53">
        <v>0</v>
      </c>
      <c r="BR143" s="53">
        <v>0</v>
      </c>
      <c r="BS143" s="53">
        <v>0</v>
      </c>
      <c r="BT143" s="53">
        <v>0</v>
      </c>
      <c r="BU143" s="53">
        <v>0</v>
      </c>
      <c r="BV143" s="53">
        <v>0</v>
      </c>
      <c r="BW143" s="53">
        <v>0</v>
      </c>
      <c r="BX143" s="53">
        <v>0</v>
      </c>
      <c r="BY143" s="54">
        <v>444241.94</v>
      </c>
    </row>
    <row r="144" spans="1:77" x14ac:dyDescent="0.2">
      <c r="A144" s="51" t="s">
        <v>453</v>
      </c>
      <c r="B144" s="52" t="s">
        <v>482</v>
      </c>
      <c r="C144" s="51" t="s">
        <v>483</v>
      </c>
      <c r="D144" s="53">
        <v>0</v>
      </c>
      <c r="E144" s="53">
        <v>43447.67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1257.3399999999999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0</v>
      </c>
      <c r="AI144" s="53">
        <v>0</v>
      </c>
      <c r="AJ144" s="53">
        <v>0</v>
      </c>
      <c r="AK144" s="53">
        <v>0</v>
      </c>
      <c r="AL144" s="53">
        <v>0</v>
      </c>
      <c r="AM144" s="53">
        <v>0</v>
      </c>
      <c r="AN144" s="53">
        <v>0</v>
      </c>
      <c r="AO144" s="53">
        <v>20563.38</v>
      </c>
      <c r="AP144" s="53">
        <v>0</v>
      </c>
      <c r="AQ144" s="53">
        <v>4619.42</v>
      </c>
      <c r="AR144" s="53">
        <v>0</v>
      </c>
      <c r="AS144" s="53">
        <v>0</v>
      </c>
      <c r="AT144" s="53">
        <v>0</v>
      </c>
      <c r="AU144" s="53">
        <v>0</v>
      </c>
      <c r="AV144" s="53">
        <v>0</v>
      </c>
      <c r="AW144" s="53">
        <v>0</v>
      </c>
      <c r="AX144" s="53">
        <v>0</v>
      </c>
      <c r="AY144" s="53">
        <v>0</v>
      </c>
      <c r="AZ144" s="53">
        <v>0</v>
      </c>
      <c r="BA144" s="53">
        <v>0</v>
      </c>
      <c r="BB144" s="53">
        <v>0</v>
      </c>
      <c r="BC144" s="53">
        <v>0</v>
      </c>
      <c r="BD144" s="53">
        <v>0</v>
      </c>
      <c r="BE144" s="53">
        <v>0</v>
      </c>
      <c r="BF144" s="53">
        <v>0</v>
      </c>
      <c r="BG144" s="53">
        <v>0</v>
      </c>
      <c r="BH144" s="53">
        <v>0</v>
      </c>
      <c r="BI144" s="53">
        <v>0</v>
      </c>
      <c r="BJ144" s="53">
        <v>0</v>
      </c>
      <c r="BK144" s="53">
        <v>0</v>
      </c>
      <c r="BL144" s="53">
        <v>0</v>
      </c>
      <c r="BM144" s="53">
        <v>0</v>
      </c>
      <c r="BN144" s="53">
        <v>0</v>
      </c>
      <c r="BO144" s="53">
        <v>0</v>
      </c>
      <c r="BP144" s="53">
        <v>0</v>
      </c>
      <c r="BQ144" s="53">
        <v>0</v>
      </c>
      <c r="BR144" s="53">
        <v>0</v>
      </c>
      <c r="BS144" s="53">
        <v>0</v>
      </c>
      <c r="BT144" s="53">
        <v>0</v>
      </c>
      <c r="BU144" s="53">
        <v>665.64</v>
      </c>
      <c r="BV144" s="53">
        <v>0</v>
      </c>
      <c r="BW144" s="53">
        <v>0</v>
      </c>
      <c r="BX144" s="53">
        <v>0</v>
      </c>
      <c r="BY144" s="54">
        <v>119384.81999999999</v>
      </c>
    </row>
    <row r="145" spans="1:77" x14ac:dyDescent="0.2">
      <c r="A145" s="51" t="s">
        <v>453</v>
      </c>
      <c r="B145" s="52" t="s">
        <v>484</v>
      </c>
      <c r="C145" s="51" t="s">
        <v>485</v>
      </c>
      <c r="D145" s="53">
        <v>14262273.199999999</v>
      </c>
      <c r="E145" s="53">
        <v>95202.75</v>
      </c>
      <c r="F145" s="53">
        <v>222069.12</v>
      </c>
      <c r="G145" s="53">
        <v>0</v>
      </c>
      <c r="H145" s="53">
        <v>24766.02</v>
      </c>
      <c r="I145" s="53">
        <v>0</v>
      </c>
      <c r="J145" s="53">
        <v>163896.35</v>
      </c>
      <c r="K145" s="53">
        <v>2234953.35</v>
      </c>
      <c r="L145" s="53">
        <v>91408.31</v>
      </c>
      <c r="M145" s="53">
        <v>3964020.22</v>
      </c>
      <c r="N145" s="53">
        <v>218345.22</v>
      </c>
      <c r="O145" s="53">
        <v>346495.85</v>
      </c>
      <c r="P145" s="53">
        <v>1345197.36</v>
      </c>
      <c r="Q145" s="53">
        <v>1528937.07</v>
      </c>
      <c r="R145" s="53">
        <v>0</v>
      </c>
      <c r="S145" s="53">
        <v>914135.67</v>
      </c>
      <c r="T145" s="53">
        <v>174168.4</v>
      </c>
      <c r="U145" s="53">
        <v>123875.24</v>
      </c>
      <c r="V145" s="53">
        <v>14218842.67</v>
      </c>
      <c r="W145" s="53">
        <v>2249090.85</v>
      </c>
      <c r="X145" s="53">
        <v>41847.26</v>
      </c>
      <c r="Y145" s="53">
        <v>0</v>
      </c>
      <c r="Z145" s="53">
        <v>1188502.28</v>
      </c>
      <c r="AA145" s="53">
        <v>128333.31</v>
      </c>
      <c r="AB145" s="53">
        <v>0</v>
      </c>
      <c r="AC145" s="53">
        <v>0</v>
      </c>
      <c r="AD145" s="53">
        <v>0</v>
      </c>
      <c r="AE145" s="53">
        <v>7631616.29</v>
      </c>
      <c r="AF145" s="53">
        <v>1160089.8</v>
      </c>
      <c r="AG145" s="53">
        <v>210468.68</v>
      </c>
      <c r="AH145" s="53">
        <v>101322.62</v>
      </c>
      <c r="AI145" s="53">
        <v>111588.7</v>
      </c>
      <c r="AJ145" s="53">
        <v>524898.4</v>
      </c>
      <c r="AK145" s="53">
        <v>4883.12</v>
      </c>
      <c r="AL145" s="53">
        <v>308387.93</v>
      </c>
      <c r="AM145" s="53">
        <v>192994.63</v>
      </c>
      <c r="AN145" s="53">
        <v>27833.13</v>
      </c>
      <c r="AO145" s="53">
        <v>66774.41</v>
      </c>
      <c r="AP145" s="53">
        <v>500361.5</v>
      </c>
      <c r="AQ145" s="53">
        <v>22673318.379999999</v>
      </c>
      <c r="AR145" s="53">
        <v>44271.67</v>
      </c>
      <c r="AS145" s="53">
        <v>36645.269999999997</v>
      </c>
      <c r="AT145" s="53">
        <v>52013.7</v>
      </c>
      <c r="AU145" s="53">
        <v>62403.4</v>
      </c>
      <c r="AV145" s="53">
        <v>221475.27</v>
      </c>
      <c r="AW145" s="53">
        <v>83218.990000000005</v>
      </c>
      <c r="AX145" s="53">
        <v>0</v>
      </c>
      <c r="AY145" s="53">
        <v>244000</v>
      </c>
      <c r="AZ145" s="53">
        <v>26219.32</v>
      </c>
      <c r="BA145" s="53">
        <v>250893.95</v>
      </c>
      <c r="BB145" s="53">
        <v>0</v>
      </c>
      <c r="BC145" s="53">
        <v>0</v>
      </c>
      <c r="BD145" s="53">
        <v>1864191.66</v>
      </c>
      <c r="BE145" s="53">
        <v>122666.66</v>
      </c>
      <c r="BF145" s="53">
        <v>212460.44</v>
      </c>
      <c r="BG145" s="53">
        <v>107949.08</v>
      </c>
      <c r="BH145" s="53">
        <v>0</v>
      </c>
      <c r="BI145" s="53">
        <v>21965525.68</v>
      </c>
      <c r="BJ145" s="53">
        <v>1969470.51</v>
      </c>
      <c r="BK145" s="53">
        <v>161141.44</v>
      </c>
      <c r="BL145" s="53">
        <v>177783.42</v>
      </c>
      <c r="BM145" s="53">
        <v>315161.78999999998</v>
      </c>
      <c r="BN145" s="53">
        <v>588910.69999999995</v>
      </c>
      <c r="BO145" s="53">
        <v>285447.64</v>
      </c>
      <c r="BP145" s="53">
        <v>12561461.27</v>
      </c>
      <c r="BQ145" s="53">
        <v>4929.4399999999996</v>
      </c>
      <c r="BR145" s="53">
        <v>303647.81</v>
      </c>
      <c r="BS145" s="53">
        <v>180300.37</v>
      </c>
      <c r="BT145" s="53">
        <v>0</v>
      </c>
      <c r="BU145" s="53">
        <v>1250153.68</v>
      </c>
      <c r="BV145" s="53">
        <v>87023.39</v>
      </c>
      <c r="BW145" s="53">
        <v>387272.67</v>
      </c>
      <c r="BX145" s="53">
        <v>942731.43</v>
      </c>
      <c r="BY145" s="54">
        <v>95592605.049999982</v>
      </c>
    </row>
    <row r="146" spans="1:77" x14ac:dyDescent="0.2">
      <c r="A146" s="51" t="s">
        <v>453</v>
      </c>
      <c r="B146" s="52" t="s">
        <v>486</v>
      </c>
      <c r="C146" s="51" t="s">
        <v>487</v>
      </c>
      <c r="D146" s="53">
        <v>2095334.1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122712</v>
      </c>
      <c r="W146" s="53">
        <v>0</v>
      </c>
      <c r="X146" s="53">
        <v>0</v>
      </c>
      <c r="Y146" s="53">
        <v>0</v>
      </c>
      <c r="Z146" s="53">
        <v>9483.02</v>
      </c>
      <c r="AA146" s="53">
        <v>0</v>
      </c>
      <c r="AB146" s="53">
        <v>0</v>
      </c>
      <c r="AC146" s="53">
        <v>0</v>
      </c>
      <c r="AD146" s="53">
        <v>0</v>
      </c>
      <c r="AE146" s="53">
        <v>0</v>
      </c>
      <c r="AF146" s="53">
        <v>0</v>
      </c>
      <c r="AG146" s="53">
        <v>0</v>
      </c>
      <c r="AH146" s="53">
        <v>0</v>
      </c>
      <c r="AI146" s="53">
        <v>0</v>
      </c>
      <c r="AJ146" s="53">
        <v>0</v>
      </c>
      <c r="AK146" s="53">
        <v>0</v>
      </c>
      <c r="AL146" s="53">
        <v>0</v>
      </c>
      <c r="AM146" s="53">
        <v>0</v>
      </c>
      <c r="AN146" s="53">
        <v>0</v>
      </c>
      <c r="AO146" s="53">
        <v>0</v>
      </c>
      <c r="AP146" s="53">
        <v>8986.2999999999993</v>
      </c>
      <c r="AQ146" s="53">
        <v>528356</v>
      </c>
      <c r="AR146" s="53">
        <v>0</v>
      </c>
      <c r="AS146" s="53">
        <v>0</v>
      </c>
      <c r="AT146" s="53">
        <v>0</v>
      </c>
      <c r="AU146" s="53">
        <v>0</v>
      </c>
      <c r="AV146" s="53">
        <v>0</v>
      </c>
      <c r="AW146" s="53">
        <v>0</v>
      </c>
      <c r="AX146" s="53">
        <v>0</v>
      </c>
      <c r="AY146" s="53">
        <v>0</v>
      </c>
      <c r="AZ146" s="53">
        <v>0</v>
      </c>
      <c r="BA146" s="53">
        <v>0</v>
      </c>
      <c r="BB146" s="53">
        <v>0</v>
      </c>
      <c r="BC146" s="53">
        <v>0</v>
      </c>
      <c r="BD146" s="53">
        <v>0</v>
      </c>
      <c r="BE146" s="53">
        <v>0</v>
      </c>
      <c r="BF146" s="53">
        <v>0</v>
      </c>
      <c r="BG146" s="53">
        <v>0</v>
      </c>
      <c r="BH146" s="53">
        <v>0</v>
      </c>
      <c r="BI146" s="53">
        <v>885714.96</v>
      </c>
      <c r="BJ146" s="53">
        <v>0</v>
      </c>
      <c r="BK146" s="53">
        <v>0</v>
      </c>
      <c r="BL146" s="53">
        <v>0</v>
      </c>
      <c r="BM146" s="53">
        <v>0</v>
      </c>
      <c r="BN146" s="53">
        <v>0</v>
      </c>
      <c r="BO146" s="53">
        <v>0</v>
      </c>
      <c r="BP146" s="53">
        <v>0</v>
      </c>
      <c r="BQ146" s="53">
        <v>0</v>
      </c>
      <c r="BR146" s="53">
        <v>0</v>
      </c>
      <c r="BS146" s="53">
        <v>0</v>
      </c>
      <c r="BT146" s="53">
        <v>0</v>
      </c>
      <c r="BU146" s="53">
        <v>0</v>
      </c>
      <c r="BV146" s="53">
        <v>0</v>
      </c>
      <c r="BW146" s="53">
        <v>0</v>
      </c>
      <c r="BX146" s="53">
        <v>4269.4799999999996</v>
      </c>
      <c r="BY146" s="54">
        <v>2144602.77</v>
      </c>
    </row>
    <row r="147" spans="1:77" x14ac:dyDescent="0.2">
      <c r="A147" s="51" t="s">
        <v>453</v>
      </c>
      <c r="B147" s="52" t="s">
        <v>488</v>
      </c>
      <c r="C147" s="51" t="s">
        <v>489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1251878.8999999999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53">
        <v>0</v>
      </c>
      <c r="Z147" s="53">
        <v>0</v>
      </c>
      <c r="AA147" s="53">
        <v>0</v>
      </c>
      <c r="AB147" s="53">
        <v>0</v>
      </c>
      <c r="AC147" s="53">
        <v>0</v>
      </c>
      <c r="AD147" s="53">
        <v>0</v>
      </c>
      <c r="AE147" s="53">
        <v>400536.65</v>
      </c>
      <c r="AF147" s="53">
        <v>0</v>
      </c>
      <c r="AG147" s="53">
        <v>0</v>
      </c>
      <c r="AH147" s="53">
        <v>0</v>
      </c>
      <c r="AI147" s="53">
        <v>0</v>
      </c>
      <c r="AJ147" s="53">
        <v>0</v>
      </c>
      <c r="AK147" s="53">
        <v>0</v>
      </c>
      <c r="AL147" s="53">
        <v>0</v>
      </c>
      <c r="AM147" s="53">
        <v>0</v>
      </c>
      <c r="AN147" s="53">
        <v>0</v>
      </c>
      <c r="AO147" s="53">
        <v>0</v>
      </c>
      <c r="AP147" s="53">
        <v>0</v>
      </c>
      <c r="AQ147" s="53">
        <v>0</v>
      </c>
      <c r="AR147" s="53">
        <v>0</v>
      </c>
      <c r="AS147" s="53">
        <v>0</v>
      </c>
      <c r="AT147" s="53">
        <v>0</v>
      </c>
      <c r="AU147" s="53">
        <v>0</v>
      </c>
      <c r="AV147" s="53">
        <v>0</v>
      </c>
      <c r="AW147" s="53">
        <v>0</v>
      </c>
      <c r="AX147" s="53">
        <v>309999</v>
      </c>
      <c r="AY147" s="53">
        <v>0</v>
      </c>
      <c r="AZ147" s="53">
        <v>0</v>
      </c>
      <c r="BA147" s="53">
        <v>0</v>
      </c>
      <c r="BB147" s="53">
        <v>0</v>
      </c>
      <c r="BC147" s="53">
        <v>0</v>
      </c>
      <c r="BD147" s="53">
        <v>0</v>
      </c>
      <c r="BE147" s="53">
        <v>0</v>
      </c>
      <c r="BF147" s="53">
        <v>0</v>
      </c>
      <c r="BG147" s="53">
        <v>0</v>
      </c>
      <c r="BH147" s="53">
        <v>0</v>
      </c>
      <c r="BI147" s="53">
        <v>597241.16</v>
      </c>
      <c r="BJ147" s="53">
        <v>0</v>
      </c>
      <c r="BK147" s="53">
        <v>0</v>
      </c>
      <c r="BL147" s="53">
        <v>0</v>
      </c>
      <c r="BM147" s="53">
        <v>0</v>
      </c>
      <c r="BN147" s="53">
        <v>0</v>
      </c>
      <c r="BO147" s="53">
        <v>0</v>
      </c>
      <c r="BP147" s="53">
        <v>0</v>
      </c>
      <c r="BQ147" s="53">
        <v>0</v>
      </c>
      <c r="BR147" s="53">
        <v>0</v>
      </c>
      <c r="BS147" s="53">
        <v>0</v>
      </c>
      <c r="BT147" s="53">
        <v>0</v>
      </c>
      <c r="BU147" s="53">
        <v>0</v>
      </c>
      <c r="BV147" s="53">
        <v>0</v>
      </c>
      <c r="BW147" s="53">
        <v>0</v>
      </c>
      <c r="BX147" s="53">
        <v>0</v>
      </c>
      <c r="BY147" s="54">
        <v>2840924.25</v>
      </c>
    </row>
    <row r="148" spans="1:77" x14ac:dyDescent="0.2">
      <c r="A148" s="51" t="s">
        <v>453</v>
      </c>
      <c r="B148" s="52" t="s">
        <v>490</v>
      </c>
      <c r="C148" s="51" t="s">
        <v>491</v>
      </c>
      <c r="D148" s="53">
        <v>255503.45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3928</v>
      </c>
      <c r="O148" s="53">
        <v>0</v>
      </c>
      <c r="P148" s="53">
        <v>0</v>
      </c>
      <c r="Q148" s="53">
        <v>0</v>
      </c>
      <c r="R148" s="53">
        <v>0</v>
      </c>
      <c r="S148" s="53">
        <v>7052.05</v>
      </c>
      <c r="T148" s="53">
        <v>0</v>
      </c>
      <c r="U148" s="53">
        <v>0</v>
      </c>
      <c r="V148" s="53">
        <v>10134.51</v>
      </c>
      <c r="W148" s="53">
        <v>0</v>
      </c>
      <c r="X148" s="53">
        <v>0</v>
      </c>
      <c r="Y148" s="53">
        <v>0</v>
      </c>
      <c r="Z148" s="53">
        <v>3703.81</v>
      </c>
      <c r="AA148" s="53">
        <v>0</v>
      </c>
      <c r="AB148" s="53">
        <v>0</v>
      </c>
      <c r="AC148" s="53">
        <v>0</v>
      </c>
      <c r="AD148" s="53">
        <v>0</v>
      </c>
      <c r="AE148" s="53">
        <v>0</v>
      </c>
      <c r="AF148" s="53">
        <v>0</v>
      </c>
      <c r="AG148" s="53">
        <v>0</v>
      </c>
      <c r="AH148" s="53">
        <v>0</v>
      </c>
      <c r="AI148" s="53">
        <v>0</v>
      </c>
      <c r="AJ148" s="53">
        <v>0</v>
      </c>
      <c r="AK148" s="53">
        <v>0</v>
      </c>
      <c r="AL148" s="53">
        <v>0</v>
      </c>
      <c r="AM148" s="53">
        <v>0</v>
      </c>
      <c r="AN148" s="53">
        <v>0</v>
      </c>
      <c r="AO148" s="53">
        <v>0</v>
      </c>
      <c r="AP148" s="53">
        <v>0</v>
      </c>
      <c r="AQ148" s="53">
        <v>896319.07</v>
      </c>
      <c r="AR148" s="53">
        <v>0</v>
      </c>
      <c r="AS148" s="53">
        <v>0</v>
      </c>
      <c r="AT148" s="53">
        <v>0</v>
      </c>
      <c r="AU148" s="53">
        <v>0</v>
      </c>
      <c r="AV148" s="53">
        <v>0</v>
      </c>
      <c r="AW148" s="53">
        <v>0</v>
      </c>
      <c r="AX148" s="53">
        <v>0</v>
      </c>
      <c r="AY148" s="53">
        <v>0</v>
      </c>
      <c r="AZ148" s="53">
        <v>0</v>
      </c>
      <c r="BA148" s="53">
        <v>0</v>
      </c>
      <c r="BB148" s="53">
        <v>0</v>
      </c>
      <c r="BC148" s="53">
        <v>0</v>
      </c>
      <c r="BD148" s="53">
        <v>0</v>
      </c>
      <c r="BE148" s="53">
        <v>0</v>
      </c>
      <c r="BF148" s="53">
        <v>0</v>
      </c>
      <c r="BG148" s="53">
        <v>0</v>
      </c>
      <c r="BH148" s="53">
        <v>0</v>
      </c>
      <c r="BI148" s="53">
        <v>473513.35</v>
      </c>
      <c r="BJ148" s="53">
        <v>0</v>
      </c>
      <c r="BK148" s="53">
        <v>55653.78</v>
      </c>
      <c r="BL148" s="53">
        <v>0</v>
      </c>
      <c r="BM148" s="53">
        <v>0</v>
      </c>
      <c r="BN148" s="53">
        <v>42137.65</v>
      </c>
      <c r="BO148" s="53">
        <v>0</v>
      </c>
      <c r="BP148" s="53">
        <v>315517.26</v>
      </c>
      <c r="BQ148" s="53">
        <v>0</v>
      </c>
      <c r="BR148" s="53">
        <v>0</v>
      </c>
      <c r="BS148" s="53">
        <v>0</v>
      </c>
      <c r="BT148" s="53">
        <v>0</v>
      </c>
      <c r="BU148" s="53">
        <v>0</v>
      </c>
      <c r="BV148" s="53">
        <v>0</v>
      </c>
      <c r="BW148" s="53">
        <v>0</v>
      </c>
      <c r="BX148" s="53">
        <v>0</v>
      </c>
      <c r="BY148" s="54">
        <v>1814165.4500000002</v>
      </c>
    </row>
    <row r="149" spans="1:77" x14ac:dyDescent="0.2">
      <c r="A149" s="51" t="s">
        <v>453</v>
      </c>
      <c r="B149" s="52" t="s">
        <v>492</v>
      </c>
      <c r="C149" s="51" t="s">
        <v>493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0</v>
      </c>
      <c r="AI149" s="53">
        <v>0</v>
      </c>
      <c r="AJ149" s="53">
        <v>0</v>
      </c>
      <c r="AK149" s="53">
        <v>0</v>
      </c>
      <c r="AL149" s="53">
        <v>0</v>
      </c>
      <c r="AM149" s="53">
        <v>0</v>
      </c>
      <c r="AN149" s="53">
        <v>0</v>
      </c>
      <c r="AO149" s="53">
        <v>0</v>
      </c>
      <c r="AP149" s="53">
        <v>0</v>
      </c>
      <c r="AQ149" s="53">
        <v>51978.559999999998</v>
      </c>
      <c r="AR149" s="53">
        <v>0</v>
      </c>
      <c r="AS149" s="53">
        <v>0</v>
      </c>
      <c r="AT149" s="53">
        <v>0</v>
      </c>
      <c r="AU149" s="53">
        <v>0</v>
      </c>
      <c r="AV149" s="53">
        <v>0</v>
      </c>
      <c r="AW149" s="53">
        <v>0</v>
      </c>
      <c r="AX149" s="53">
        <v>0</v>
      </c>
      <c r="AY149" s="53">
        <v>0</v>
      </c>
      <c r="AZ149" s="53">
        <v>0</v>
      </c>
      <c r="BA149" s="53">
        <v>0</v>
      </c>
      <c r="BB149" s="53">
        <v>0</v>
      </c>
      <c r="BC149" s="53">
        <v>0</v>
      </c>
      <c r="BD149" s="53">
        <v>0</v>
      </c>
      <c r="BE149" s="53">
        <v>0</v>
      </c>
      <c r="BF149" s="53">
        <v>0</v>
      </c>
      <c r="BG149" s="53">
        <v>0</v>
      </c>
      <c r="BH149" s="53">
        <v>0</v>
      </c>
      <c r="BI149" s="53">
        <v>0</v>
      </c>
      <c r="BJ149" s="53">
        <v>0</v>
      </c>
      <c r="BK149" s="53">
        <v>0</v>
      </c>
      <c r="BL149" s="53">
        <v>0</v>
      </c>
      <c r="BM149" s="53">
        <v>0</v>
      </c>
      <c r="BN149" s="53">
        <v>0</v>
      </c>
      <c r="BO149" s="53">
        <v>0</v>
      </c>
      <c r="BP149" s="53">
        <v>0</v>
      </c>
      <c r="BQ149" s="53">
        <v>0</v>
      </c>
      <c r="BR149" s="53">
        <v>0</v>
      </c>
      <c r="BS149" s="53">
        <v>0</v>
      </c>
      <c r="BT149" s="53">
        <v>0</v>
      </c>
      <c r="BU149" s="53">
        <v>0</v>
      </c>
      <c r="BV149" s="53">
        <v>0</v>
      </c>
      <c r="BW149" s="53">
        <v>0</v>
      </c>
      <c r="BX149" s="53">
        <v>0</v>
      </c>
      <c r="BY149" s="54">
        <v>22579.64</v>
      </c>
    </row>
    <row r="150" spans="1:77" x14ac:dyDescent="0.2">
      <c r="A150" s="51" t="s">
        <v>453</v>
      </c>
      <c r="B150" s="52" t="s">
        <v>494</v>
      </c>
      <c r="C150" s="51" t="s">
        <v>495</v>
      </c>
      <c r="D150" s="53">
        <v>0</v>
      </c>
      <c r="E150" s="53">
        <v>2780.64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53">
        <v>0</v>
      </c>
      <c r="Z150" s="53">
        <v>0</v>
      </c>
      <c r="AA150" s="53">
        <v>0</v>
      </c>
      <c r="AB150" s="53">
        <v>0</v>
      </c>
      <c r="AC150" s="53">
        <v>0</v>
      </c>
      <c r="AD150" s="53">
        <v>0</v>
      </c>
      <c r="AE150" s="53">
        <v>0</v>
      </c>
      <c r="AF150" s="53">
        <v>0</v>
      </c>
      <c r="AG150" s="53">
        <v>0</v>
      </c>
      <c r="AH150" s="53">
        <v>0</v>
      </c>
      <c r="AI150" s="53">
        <v>0</v>
      </c>
      <c r="AJ150" s="53">
        <v>0</v>
      </c>
      <c r="AK150" s="53">
        <v>0</v>
      </c>
      <c r="AL150" s="53">
        <v>0</v>
      </c>
      <c r="AM150" s="53">
        <v>0</v>
      </c>
      <c r="AN150" s="53">
        <v>0</v>
      </c>
      <c r="AO150" s="53">
        <v>0</v>
      </c>
      <c r="AP150" s="53">
        <v>0</v>
      </c>
      <c r="AQ150" s="53">
        <v>0</v>
      </c>
      <c r="AR150" s="53">
        <v>0</v>
      </c>
      <c r="AS150" s="53">
        <v>0</v>
      </c>
      <c r="AT150" s="53">
        <v>0</v>
      </c>
      <c r="AU150" s="53">
        <v>0</v>
      </c>
      <c r="AV150" s="53">
        <v>0</v>
      </c>
      <c r="AW150" s="53">
        <v>0</v>
      </c>
      <c r="AX150" s="53">
        <v>0</v>
      </c>
      <c r="AY150" s="53">
        <v>0</v>
      </c>
      <c r="AZ150" s="53">
        <v>0</v>
      </c>
      <c r="BA150" s="53">
        <v>0</v>
      </c>
      <c r="BB150" s="53">
        <v>0</v>
      </c>
      <c r="BC150" s="53">
        <v>0</v>
      </c>
      <c r="BD150" s="53">
        <v>0</v>
      </c>
      <c r="BE150" s="53">
        <v>0</v>
      </c>
      <c r="BF150" s="53">
        <v>0</v>
      </c>
      <c r="BG150" s="53">
        <v>0</v>
      </c>
      <c r="BH150" s="53">
        <v>0</v>
      </c>
      <c r="BI150" s="53">
        <v>0</v>
      </c>
      <c r="BJ150" s="53">
        <v>0</v>
      </c>
      <c r="BK150" s="53">
        <v>0</v>
      </c>
      <c r="BL150" s="53">
        <v>0</v>
      </c>
      <c r="BM150" s="53">
        <v>0</v>
      </c>
      <c r="BN150" s="53">
        <v>0</v>
      </c>
      <c r="BO150" s="53">
        <v>0</v>
      </c>
      <c r="BP150" s="53">
        <v>0</v>
      </c>
      <c r="BQ150" s="53">
        <v>0</v>
      </c>
      <c r="BR150" s="53">
        <v>0</v>
      </c>
      <c r="BS150" s="53">
        <v>0</v>
      </c>
      <c r="BT150" s="53">
        <v>0</v>
      </c>
      <c r="BU150" s="53">
        <v>0</v>
      </c>
      <c r="BV150" s="53">
        <v>0</v>
      </c>
      <c r="BW150" s="53">
        <v>0</v>
      </c>
      <c r="BX150" s="53">
        <v>0</v>
      </c>
      <c r="BY150" s="54">
        <v>2116.94</v>
      </c>
    </row>
    <row r="151" spans="1:77" x14ac:dyDescent="0.2">
      <c r="A151" s="51" t="s">
        <v>453</v>
      </c>
      <c r="B151" s="52" t="s">
        <v>496</v>
      </c>
      <c r="C151" s="51" t="s">
        <v>497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53">
        <v>0</v>
      </c>
      <c r="Z151" s="53">
        <v>0</v>
      </c>
      <c r="AA151" s="53">
        <v>0</v>
      </c>
      <c r="AB151" s="53">
        <v>0</v>
      </c>
      <c r="AC151" s="53">
        <v>0</v>
      </c>
      <c r="AD151" s="53">
        <v>0</v>
      </c>
      <c r="AE151" s="53">
        <v>0</v>
      </c>
      <c r="AF151" s="53">
        <v>0</v>
      </c>
      <c r="AG151" s="53">
        <v>0</v>
      </c>
      <c r="AH151" s="53">
        <v>0</v>
      </c>
      <c r="AI151" s="53">
        <v>0</v>
      </c>
      <c r="AJ151" s="53">
        <v>0</v>
      </c>
      <c r="AK151" s="53">
        <v>0</v>
      </c>
      <c r="AL151" s="53">
        <v>0</v>
      </c>
      <c r="AM151" s="53">
        <v>0</v>
      </c>
      <c r="AN151" s="53">
        <v>0</v>
      </c>
      <c r="AO151" s="53">
        <v>0</v>
      </c>
      <c r="AP151" s="53">
        <v>0</v>
      </c>
      <c r="AQ151" s="53">
        <v>0</v>
      </c>
      <c r="AR151" s="53">
        <v>0</v>
      </c>
      <c r="AS151" s="53">
        <v>0</v>
      </c>
      <c r="AT151" s="53">
        <v>0</v>
      </c>
      <c r="AU151" s="53">
        <v>0</v>
      </c>
      <c r="AV151" s="53">
        <v>0</v>
      </c>
      <c r="AW151" s="53">
        <v>0</v>
      </c>
      <c r="AX151" s="53">
        <v>0</v>
      </c>
      <c r="AY151" s="53">
        <v>0</v>
      </c>
      <c r="AZ151" s="53">
        <v>0</v>
      </c>
      <c r="BA151" s="53">
        <v>0</v>
      </c>
      <c r="BB151" s="53">
        <v>0</v>
      </c>
      <c r="BC151" s="53">
        <v>0</v>
      </c>
      <c r="BD151" s="53">
        <v>0</v>
      </c>
      <c r="BE151" s="53">
        <v>0</v>
      </c>
      <c r="BF151" s="53">
        <v>0</v>
      </c>
      <c r="BG151" s="53">
        <v>0</v>
      </c>
      <c r="BH151" s="53">
        <v>0</v>
      </c>
      <c r="BI151" s="53">
        <v>0</v>
      </c>
      <c r="BJ151" s="53">
        <v>0</v>
      </c>
      <c r="BK151" s="53">
        <v>0</v>
      </c>
      <c r="BL151" s="53">
        <v>0</v>
      </c>
      <c r="BM151" s="53">
        <v>0</v>
      </c>
      <c r="BN151" s="53">
        <v>0</v>
      </c>
      <c r="BO151" s="53">
        <v>0</v>
      </c>
      <c r="BP151" s="53">
        <v>0</v>
      </c>
      <c r="BQ151" s="53">
        <v>0</v>
      </c>
      <c r="BR151" s="53">
        <v>0</v>
      </c>
      <c r="BS151" s="53">
        <v>0</v>
      </c>
      <c r="BT151" s="53">
        <v>0</v>
      </c>
      <c r="BU151" s="53">
        <v>0</v>
      </c>
      <c r="BV151" s="53">
        <v>0</v>
      </c>
      <c r="BW151" s="53">
        <v>0</v>
      </c>
      <c r="BX151" s="53">
        <v>0</v>
      </c>
      <c r="BY151" s="54">
        <v>1207893.7399999998</v>
      </c>
    </row>
    <row r="152" spans="1:77" x14ac:dyDescent="0.2">
      <c r="A152" s="51" t="s">
        <v>453</v>
      </c>
      <c r="B152" s="52" t="s">
        <v>498</v>
      </c>
      <c r="C152" s="51" t="s">
        <v>499</v>
      </c>
      <c r="D152" s="53">
        <v>2609.4499999999998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3">
        <v>0</v>
      </c>
      <c r="AG152" s="53">
        <v>0</v>
      </c>
      <c r="AH152" s="53">
        <v>0</v>
      </c>
      <c r="AI152" s="53">
        <v>0</v>
      </c>
      <c r="AJ152" s="53">
        <v>0</v>
      </c>
      <c r="AK152" s="53">
        <v>0</v>
      </c>
      <c r="AL152" s="53">
        <v>0</v>
      </c>
      <c r="AM152" s="53">
        <v>0</v>
      </c>
      <c r="AN152" s="53">
        <v>0</v>
      </c>
      <c r="AO152" s="53">
        <v>0</v>
      </c>
      <c r="AP152" s="53">
        <v>1649.31</v>
      </c>
      <c r="AQ152" s="53">
        <v>39626.089999999997</v>
      </c>
      <c r="AR152" s="53">
        <v>0</v>
      </c>
      <c r="AS152" s="53">
        <v>0</v>
      </c>
      <c r="AT152" s="53">
        <v>0</v>
      </c>
      <c r="AU152" s="53">
        <v>0</v>
      </c>
      <c r="AV152" s="53">
        <v>0</v>
      </c>
      <c r="AW152" s="53">
        <v>0</v>
      </c>
      <c r="AX152" s="53">
        <v>87452.13</v>
      </c>
      <c r="AY152" s="53">
        <v>0</v>
      </c>
      <c r="AZ152" s="53">
        <v>0</v>
      </c>
      <c r="BA152" s="53">
        <v>0</v>
      </c>
      <c r="BB152" s="53">
        <v>0</v>
      </c>
      <c r="BC152" s="53">
        <v>0</v>
      </c>
      <c r="BD152" s="53">
        <v>0</v>
      </c>
      <c r="BE152" s="53">
        <v>0</v>
      </c>
      <c r="BF152" s="53">
        <v>0</v>
      </c>
      <c r="BG152" s="53">
        <v>0</v>
      </c>
      <c r="BH152" s="53">
        <v>0</v>
      </c>
      <c r="BI152" s="53">
        <v>1877.56</v>
      </c>
      <c r="BJ152" s="53">
        <v>0</v>
      </c>
      <c r="BK152" s="53">
        <v>0</v>
      </c>
      <c r="BL152" s="53">
        <v>0</v>
      </c>
      <c r="BM152" s="53">
        <v>0</v>
      </c>
      <c r="BN152" s="53">
        <v>0</v>
      </c>
      <c r="BO152" s="53">
        <v>0</v>
      </c>
      <c r="BP152" s="53">
        <v>0</v>
      </c>
      <c r="BQ152" s="53">
        <v>0</v>
      </c>
      <c r="BR152" s="53">
        <v>0</v>
      </c>
      <c r="BS152" s="53">
        <v>0</v>
      </c>
      <c r="BT152" s="53">
        <v>0</v>
      </c>
      <c r="BU152" s="53">
        <v>0</v>
      </c>
      <c r="BV152" s="53">
        <v>0</v>
      </c>
      <c r="BW152" s="53">
        <v>0</v>
      </c>
      <c r="BX152" s="53">
        <v>0</v>
      </c>
      <c r="BY152" s="54">
        <v>89538.780000000013</v>
      </c>
    </row>
    <row r="153" spans="1:77" x14ac:dyDescent="0.2">
      <c r="A153" s="51" t="s">
        <v>453</v>
      </c>
      <c r="B153" s="52" t="s">
        <v>500</v>
      </c>
      <c r="C153" s="51" t="s">
        <v>501</v>
      </c>
      <c r="D153" s="53">
        <v>666541.48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3">
        <v>0</v>
      </c>
      <c r="Z153" s="53">
        <v>0</v>
      </c>
      <c r="AA153" s="53">
        <v>0</v>
      </c>
      <c r="AB153" s="53">
        <v>0</v>
      </c>
      <c r="AC153" s="53">
        <v>0</v>
      </c>
      <c r="AD153" s="53">
        <v>0</v>
      </c>
      <c r="AE153" s="53">
        <v>0</v>
      </c>
      <c r="AF153" s="53">
        <v>0</v>
      </c>
      <c r="AG153" s="53">
        <v>0</v>
      </c>
      <c r="AH153" s="53">
        <v>0</v>
      </c>
      <c r="AI153" s="53">
        <v>0</v>
      </c>
      <c r="AJ153" s="53">
        <v>0</v>
      </c>
      <c r="AK153" s="53">
        <v>0</v>
      </c>
      <c r="AL153" s="53">
        <v>0</v>
      </c>
      <c r="AM153" s="53">
        <v>0</v>
      </c>
      <c r="AN153" s="53">
        <v>0</v>
      </c>
      <c r="AO153" s="53">
        <v>0</v>
      </c>
      <c r="AP153" s="53">
        <v>0</v>
      </c>
      <c r="AQ153" s="53">
        <v>0</v>
      </c>
      <c r="AR153" s="53">
        <v>0</v>
      </c>
      <c r="AS153" s="53">
        <v>0</v>
      </c>
      <c r="AT153" s="53">
        <v>0</v>
      </c>
      <c r="AU153" s="53">
        <v>0</v>
      </c>
      <c r="AV153" s="53">
        <v>0</v>
      </c>
      <c r="AW153" s="53">
        <v>0</v>
      </c>
      <c r="AX153" s="53">
        <v>0</v>
      </c>
      <c r="AY153" s="53">
        <v>0</v>
      </c>
      <c r="AZ153" s="53">
        <v>0</v>
      </c>
      <c r="BA153" s="53">
        <v>0</v>
      </c>
      <c r="BB153" s="53">
        <v>0</v>
      </c>
      <c r="BC153" s="53">
        <v>0</v>
      </c>
      <c r="BD153" s="53">
        <v>0</v>
      </c>
      <c r="BE153" s="53">
        <v>0</v>
      </c>
      <c r="BF153" s="53">
        <v>0</v>
      </c>
      <c r="BG153" s="53">
        <v>0</v>
      </c>
      <c r="BH153" s="53">
        <v>0</v>
      </c>
      <c r="BI153" s="53">
        <v>0</v>
      </c>
      <c r="BJ153" s="53">
        <v>0</v>
      </c>
      <c r="BK153" s="53">
        <v>0</v>
      </c>
      <c r="BL153" s="53">
        <v>0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4"/>
    </row>
    <row r="154" spans="1:77" x14ac:dyDescent="0.2">
      <c r="A154" s="51" t="s">
        <v>453</v>
      </c>
      <c r="B154" s="52" t="s">
        <v>502</v>
      </c>
      <c r="C154" s="51" t="s">
        <v>503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3">
        <v>0</v>
      </c>
      <c r="AG154" s="53">
        <v>0</v>
      </c>
      <c r="AH154" s="53">
        <v>0</v>
      </c>
      <c r="AI154" s="53">
        <v>0</v>
      </c>
      <c r="AJ154" s="53">
        <v>0</v>
      </c>
      <c r="AK154" s="53">
        <v>0</v>
      </c>
      <c r="AL154" s="53">
        <v>0</v>
      </c>
      <c r="AM154" s="53">
        <v>0</v>
      </c>
      <c r="AN154" s="53">
        <v>0</v>
      </c>
      <c r="AO154" s="53">
        <v>0</v>
      </c>
      <c r="AP154" s="53">
        <v>0</v>
      </c>
      <c r="AQ154" s="53">
        <v>0</v>
      </c>
      <c r="AR154" s="53">
        <v>0</v>
      </c>
      <c r="AS154" s="53">
        <v>0</v>
      </c>
      <c r="AT154" s="53">
        <v>0</v>
      </c>
      <c r="AU154" s="53">
        <v>0</v>
      </c>
      <c r="AV154" s="53">
        <v>0</v>
      </c>
      <c r="AW154" s="53">
        <v>0</v>
      </c>
      <c r="AX154" s="53">
        <v>0</v>
      </c>
      <c r="AY154" s="53">
        <v>0</v>
      </c>
      <c r="AZ154" s="53">
        <v>0</v>
      </c>
      <c r="BA154" s="53">
        <v>0</v>
      </c>
      <c r="BB154" s="53">
        <v>0</v>
      </c>
      <c r="BC154" s="53">
        <v>0</v>
      </c>
      <c r="BD154" s="53">
        <v>0</v>
      </c>
      <c r="BE154" s="53">
        <v>0</v>
      </c>
      <c r="BF154" s="53">
        <v>0</v>
      </c>
      <c r="BG154" s="53">
        <v>0</v>
      </c>
      <c r="BH154" s="53">
        <v>0</v>
      </c>
      <c r="BI154" s="53">
        <v>0</v>
      </c>
      <c r="BJ154" s="53">
        <v>0</v>
      </c>
      <c r="BK154" s="53">
        <v>0</v>
      </c>
      <c r="BL154" s="53">
        <v>0</v>
      </c>
      <c r="BM154" s="53">
        <v>0</v>
      </c>
      <c r="BN154" s="53">
        <v>0</v>
      </c>
      <c r="BO154" s="53">
        <v>0</v>
      </c>
      <c r="BP154" s="53">
        <v>0</v>
      </c>
      <c r="BQ154" s="53">
        <v>0</v>
      </c>
      <c r="BR154" s="53">
        <v>0</v>
      </c>
      <c r="BS154" s="53">
        <v>0</v>
      </c>
      <c r="BT154" s="53">
        <v>0</v>
      </c>
      <c r="BU154" s="53">
        <v>0</v>
      </c>
      <c r="BV154" s="53">
        <v>0</v>
      </c>
      <c r="BW154" s="53">
        <v>0</v>
      </c>
      <c r="BX154" s="53">
        <v>0</v>
      </c>
      <c r="BY154" s="54">
        <v>30935.200000000001</v>
      </c>
    </row>
    <row r="155" spans="1:77" x14ac:dyDescent="0.2">
      <c r="A155" s="51" t="s">
        <v>453</v>
      </c>
      <c r="B155" s="52" t="s">
        <v>504</v>
      </c>
      <c r="C155" s="51" t="s">
        <v>505</v>
      </c>
      <c r="D155" s="53">
        <v>0</v>
      </c>
      <c r="E155" s="53">
        <v>101688.07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53">
        <v>0</v>
      </c>
      <c r="Z155" s="53">
        <v>0</v>
      </c>
      <c r="AA155" s="53">
        <v>0</v>
      </c>
      <c r="AB155" s="53">
        <v>0</v>
      </c>
      <c r="AC155" s="53">
        <v>0</v>
      </c>
      <c r="AD155" s="53">
        <v>0</v>
      </c>
      <c r="AE155" s="53">
        <v>0</v>
      </c>
      <c r="AF155" s="53">
        <v>0</v>
      </c>
      <c r="AG155" s="53">
        <v>0</v>
      </c>
      <c r="AH155" s="53">
        <v>0</v>
      </c>
      <c r="AI155" s="53">
        <v>0</v>
      </c>
      <c r="AJ155" s="53">
        <v>0</v>
      </c>
      <c r="AK155" s="53">
        <v>0</v>
      </c>
      <c r="AL155" s="53">
        <v>0</v>
      </c>
      <c r="AM155" s="53">
        <v>0</v>
      </c>
      <c r="AN155" s="53">
        <v>0</v>
      </c>
      <c r="AO155" s="53">
        <v>0</v>
      </c>
      <c r="AP155" s="53">
        <v>0</v>
      </c>
      <c r="AQ155" s="53">
        <v>0</v>
      </c>
      <c r="AR155" s="53">
        <v>0</v>
      </c>
      <c r="AS155" s="53">
        <v>0</v>
      </c>
      <c r="AT155" s="53">
        <v>0</v>
      </c>
      <c r="AU155" s="53">
        <v>0</v>
      </c>
      <c r="AV155" s="53">
        <v>0</v>
      </c>
      <c r="AW155" s="53">
        <v>0</v>
      </c>
      <c r="AX155" s="53">
        <v>0</v>
      </c>
      <c r="AY155" s="53">
        <v>0</v>
      </c>
      <c r="AZ155" s="53">
        <v>0</v>
      </c>
      <c r="BA155" s="53">
        <v>0</v>
      </c>
      <c r="BB155" s="53">
        <v>0</v>
      </c>
      <c r="BC155" s="53">
        <v>0</v>
      </c>
      <c r="BD155" s="53">
        <v>0</v>
      </c>
      <c r="BE155" s="53">
        <v>0</v>
      </c>
      <c r="BF155" s="53">
        <v>0</v>
      </c>
      <c r="BG155" s="53">
        <v>0</v>
      </c>
      <c r="BH155" s="53">
        <v>0</v>
      </c>
      <c r="BI155" s="53">
        <v>0</v>
      </c>
      <c r="BJ155" s="53">
        <v>0</v>
      </c>
      <c r="BK155" s="53">
        <v>0</v>
      </c>
      <c r="BL155" s="53">
        <v>0</v>
      </c>
      <c r="BM155" s="53">
        <v>0</v>
      </c>
      <c r="BN155" s="53">
        <v>0</v>
      </c>
      <c r="BO155" s="53">
        <v>0</v>
      </c>
      <c r="BP155" s="53">
        <v>0</v>
      </c>
      <c r="BQ155" s="53">
        <v>0</v>
      </c>
      <c r="BR155" s="53">
        <v>0</v>
      </c>
      <c r="BS155" s="53">
        <v>0</v>
      </c>
      <c r="BT155" s="53">
        <v>0</v>
      </c>
      <c r="BU155" s="53">
        <v>0</v>
      </c>
      <c r="BV155" s="53">
        <v>0</v>
      </c>
      <c r="BW155" s="53">
        <v>0</v>
      </c>
      <c r="BX155" s="53">
        <v>0</v>
      </c>
      <c r="BY155" s="54">
        <v>12573202.869900001</v>
      </c>
    </row>
    <row r="156" spans="1:77" x14ac:dyDescent="0.2">
      <c r="A156" s="51" t="s">
        <v>453</v>
      </c>
      <c r="B156" s="52" t="s">
        <v>506</v>
      </c>
      <c r="C156" s="51" t="s">
        <v>507</v>
      </c>
      <c r="D156" s="53">
        <v>0</v>
      </c>
      <c r="E156" s="53">
        <v>6684.17</v>
      </c>
      <c r="F156" s="53">
        <v>1604580.21</v>
      </c>
      <c r="G156" s="53">
        <v>234186</v>
      </c>
      <c r="H156" s="53">
        <v>0</v>
      </c>
      <c r="I156" s="53">
        <v>0</v>
      </c>
      <c r="J156" s="53">
        <v>2359514.65</v>
      </c>
      <c r="K156" s="53">
        <v>1267554.57</v>
      </c>
      <c r="L156" s="53">
        <v>0</v>
      </c>
      <c r="M156" s="53">
        <v>0</v>
      </c>
      <c r="N156" s="53">
        <v>0</v>
      </c>
      <c r="O156" s="53">
        <v>0</v>
      </c>
      <c r="P156" s="53">
        <v>1340371.04</v>
      </c>
      <c r="Q156" s="53">
        <v>576178.64</v>
      </c>
      <c r="R156" s="53">
        <v>0</v>
      </c>
      <c r="S156" s="53">
        <v>73520.800000000003</v>
      </c>
      <c r="T156" s="53">
        <v>499091.12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53">
        <v>721175.83</v>
      </c>
      <c r="AF156" s="53">
        <v>149549.44</v>
      </c>
      <c r="AG156" s="53">
        <v>48528.59</v>
      </c>
      <c r="AH156" s="53">
        <v>167348.25</v>
      </c>
      <c r="AI156" s="53">
        <v>126296.33</v>
      </c>
      <c r="AJ156" s="53">
        <v>262805.38</v>
      </c>
      <c r="AK156" s="53">
        <v>79280.7</v>
      </c>
      <c r="AL156" s="53">
        <v>380285.24</v>
      </c>
      <c r="AM156" s="53">
        <v>403590.99</v>
      </c>
      <c r="AN156" s="53">
        <v>439602.4</v>
      </c>
      <c r="AO156" s="53">
        <v>257948.02</v>
      </c>
      <c r="AP156" s="53">
        <v>279690.90999999997</v>
      </c>
      <c r="AQ156" s="53">
        <v>0</v>
      </c>
      <c r="AR156" s="53">
        <v>0</v>
      </c>
      <c r="AS156" s="53">
        <v>6666.67</v>
      </c>
      <c r="AT156" s="53">
        <v>178965.44</v>
      </c>
      <c r="AU156" s="53">
        <v>0</v>
      </c>
      <c r="AV156" s="53">
        <v>10066.07</v>
      </c>
      <c r="AW156" s="53">
        <v>0</v>
      </c>
      <c r="AX156" s="53">
        <v>0</v>
      </c>
      <c r="AY156" s="53">
        <v>192666.64</v>
      </c>
      <c r="AZ156" s="53">
        <v>22416.560000000001</v>
      </c>
      <c r="BA156" s="53">
        <v>0</v>
      </c>
      <c r="BB156" s="53">
        <v>617450.64</v>
      </c>
      <c r="BC156" s="53">
        <v>0</v>
      </c>
      <c r="BD156" s="53">
        <v>31366.609899999999</v>
      </c>
      <c r="BE156" s="53">
        <v>859054.34</v>
      </c>
      <c r="BF156" s="53">
        <v>0</v>
      </c>
      <c r="BG156" s="53">
        <v>0</v>
      </c>
      <c r="BH156" s="53">
        <v>0</v>
      </c>
      <c r="BI156" s="53">
        <v>0</v>
      </c>
      <c r="BJ156" s="53">
        <v>389004.18</v>
      </c>
      <c r="BK156" s="53">
        <v>199935.42</v>
      </c>
      <c r="BL156" s="53">
        <v>275617.42</v>
      </c>
      <c r="BM156" s="53">
        <v>0</v>
      </c>
      <c r="BN156" s="53">
        <v>0</v>
      </c>
      <c r="BO156" s="53">
        <v>209605.56</v>
      </c>
      <c r="BP156" s="53">
        <v>0</v>
      </c>
      <c r="BQ156" s="53">
        <v>61347.31</v>
      </c>
      <c r="BR156" s="53">
        <v>0</v>
      </c>
      <c r="BS156" s="53">
        <v>176703.35999999999</v>
      </c>
      <c r="BT156" s="53">
        <v>0</v>
      </c>
      <c r="BU156" s="53">
        <v>417834.2</v>
      </c>
      <c r="BV156" s="53">
        <v>342719.13</v>
      </c>
      <c r="BW156" s="53">
        <v>0</v>
      </c>
      <c r="BX156" s="53">
        <v>0</v>
      </c>
      <c r="BY156" s="54">
        <v>26761248.219999999</v>
      </c>
    </row>
    <row r="157" spans="1:77" x14ac:dyDescent="0.2">
      <c r="A157" s="51" t="s">
        <v>453</v>
      </c>
      <c r="B157" s="52" t="s">
        <v>508</v>
      </c>
      <c r="C157" s="51" t="s">
        <v>509</v>
      </c>
      <c r="D157" s="53">
        <v>0</v>
      </c>
      <c r="E157" s="53">
        <v>10580.16</v>
      </c>
      <c r="F157" s="53">
        <v>121926.95</v>
      </c>
      <c r="G157" s="53">
        <v>2018298</v>
      </c>
      <c r="H157" s="53">
        <v>0</v>
      </c>
      <c r="I157" s="53">
        <v>458623.89</v>
      </c>
      <c r="J157" s="53">
        <v>13689133.35</v>
      </c>
      <c r="K157" s="53">
        <v>2429132.09</v>
      </c>
      <c r="L157" s="53">
        <v>0</v>
      </c>
      <c r="M157" s="53">
        <v>0</v>
      </c>
      <c r="N157" s="53">
        <v>0</v>
      </c>
      <c r="O157" s="53">
        <v>0</v>
      </c>
      <c r="P157" s="53">
        <v>2828706.48</v>
      </c>
      <c r="Q157" s="53">
        <v>80536.56</v>
      </c>
      <c r="R157" s="53">
        <v>0</v>
      </c>
      <c r="S157" s="53">
        <v>0</v>
      </c>
      <c r="T157" s="53">
        <v>298665.84000000003</v>
      </c>
      <c r="U157" s="53">
        <v>0</v>
      </c>
      <c r="V157" s="53">
        <v>745153.9</v>
      </c>
      <c r="W157" s="53">
        <v>0</v>
      </c>
      <c r="X157" s="53">
        <v>462107.56</v>
      </c>
      <c r="Y157" s="53">
        <v>334957.55</v>
      </c>
      <c r="Z157" s="53">
        <v>11659.52</v>
      </c>
      <c r="AA157" s="53">
        <v>0</v>
      </c>
      <c r="AB157" s="53">
        <v>1075020.32</v>
      </c>
      <c r="AC157" s="53">
        <v>0</v>
      </c>
      <c r="AD157" s="53">
        <v>0</v>
      </c>
      <c r="AE157" s="53">
        <v>0</v>
      </c>
      <c r="AF157" s="53">
        <v>287526.48</v>
      </c>
      <c r="AG157" s="53">
        <v>382785.27</v>
      </c>
      <c r="AH157" s="53">
        <v>383301.13</v>
      </c>
      <c r="AI157" s="53">
        <v>218314.23999999999</v>
      </c>
      <c r="AJ157" s="53">
        <v>40.659999999999997</v>
      </c>
      <c r="AK157" s="53">
        <v>64533.9</v>
      </c>
      <c r="AL157" s="53">
        <v>579760.81999999995</v>
      </c>
      <c r="AM157" s="53">
        <v>272073.33</v>
      </c>
      <c r="AN157" s="53">
        <v>604262.07999999996</v>
      </c>
      <c r="AO157" s="53">
        <v>331385.28999999998</v>
      </c>
      <c r="AP157" s="53">
        <v>511292.74</v>
      </c>
      <c r="AQ157" s="53">
        <v>0</v>
      </c>
      <c r="AR157" s="53">
        <v>0</v>
      </c>
      <c r="AS157" s="53">
        <v>31182.01</v>
      </c>
      <c r="AT157" s="53">
        <v>85424.08</v>
      </c>
      <c r="AU157" s="53">
        <v>52168.36</v>
      </c>
      <c r="AV157" s="53">
        <v>99689.88</v>
      </c>
      <c r="AW157" s="53">
        <v>15788.9</v>
      </c>
      <c r="AX157" s="53">
        <v>0</v>
      </c>
      <c r="AY157" s="53">
        <v>303915.7</v>
      </c>
      <c r="AZ157" s="53">
        <v>0</v>
      </c>
      <c r="BA157" s="53">
        <v>0</v>
      </c>
      <c r="BB157" s="53">
        <v>0</v>
      </c>
      <c r="BC157" s="53">
        <v>0</v>
      </c>
      <c r="BD157" s="53">
        <v>1608053.57</v>
      </c>
      <c r="BE157" s="53">
        <v>0</v>
      </c>
      <c r="BF157" s="53">
        <v>94990.46</v>
      </c>
      <c r="BG157" s="53">
        <v>0</v>
      </c>
      <c r="BH157" s="53">
        <v>0</v>
      </c>
      <c r="BI157" s="53">
        <v>1725646.01</v>
      </c>
      <c r="BJ157" s="53">
        <v>66092.36</v>
      </c>
      <c r="BK157" s="53">
        <v>0</v>
      </c>
      <c r="BL157" s="53">
        <v>16531.91</v>
      </c>
      <c r="BM157" s="53">
        <v>0</v>
      </c>
      <c r="BN157" s="53">
        <v>0</v>
      </c>
      <c r="BO157" s="53">
        <v>0</v>
      </c>
      <c r="BP157" s="53">
        <v>0</v>
      </c>
      <c r="BQ157" s="53">
        <v>0</v>
      </c>
      <c r="BR157" s="53">
        <v>357766.28</v>
      </c>
      <c r="BS157" s="53">
        <v>468018.1</v>
      </c>
      <c r="BT157" s="53">
        <v>0</v>
      </c>
      <c r="BU157" s="53">
        <v>1179784.83</v>
      </c>
      <c r="BV157" s="53">
        <v>48733.1</v>
      </c>
      <c r="BW157" s="53">
        <v>0</v>
      </c>
      <c r="BX157" s="53">
        <v>0</v>
      </c>
      <c r="BY157" s="54">
        <v>32353244.569800004</v>
      </c>
    </row>
    <row r="158" spans="1:77" x14ac:dyDescent="0.2">
      <c r="A158" s="51" t="s">
        <v>453</v>
      </c>
      <c r="B158" s="52" t="s">
        <v>510</v>
      </c>
      <c r="C158" s="51" t="s">
        <v>511</v>
      </c>
      <c r="D158" s="53">
        <v>9510869.2799999993</v>
      </c>
      <c r="E158" s="53">
        <v>93529.63</v>
      </c>
      <c r="F158" s="53">
        <v>33825.69</v>
      </c>
      <c r="G158" s="53">
        <v>42074</v>
      </c>
      <c r="H158" s="53">
        <v>122836.28</v>
      </c>
      <c r="I158" s="53">
        <v>1158965.1100000001</v>
      </c>
      <c r="J158" s="53">
        <v>2417989.5699999998</v>
      </c>
      <c r="K158" s="53">
        <v>3711.17</v>
      </c>
      <c r="L158" s="53">
        <v>0</v>
      </c>
      <c r="M158" s="53">
        <v>8005731.2599999998</v>
      </c>
      <c r="N158" s="53">
        <v>240376.41</v>
      </c>
      <c r="O158" s="53">
        <v>2137348.52</v>
      </c>
      <c r="P158" s="53">
        <v>0</v>
      </c>
      <c r="Q158" s="53">
        <v>1600847.01</v>
      </c>
      <c r="R158" s="53">
        <v>0</v>
      </c>
      <c r="S158" s="53">
        <v>42751.569900000002</v>
      </c>
      <c r="T158" s="53">
        <v>0</v>
      </c>
      <c r="U158" s="53">
        <v>22201.3</v>
      </c>
      <c r="V158" s="53">
        <v>1433697.04</v>
      </c>
      <c r="W158" s="53">
        <v>0</v>
      </c>
      <c r="X158" s="53">
        <v>120949.1</v>
      </c>
      <c r="Y158" s="53">
        <v>35421.839999999997</v>
      </c>
      <c r="Z158" s="53">
        <v>0</v>
      </c>
      <c r="AA158" s="53">
        <v>0</v>
      </c>
      <c r="AB158" s="53">
        <v>251598.05</v>
      </c>
      <c r="AC158" s="53">
        <v>985452.64</v>
      </c>
      <c r="AD158" s="53">
        <v>0</v>
      </c>
      <c r="AE158" s="53">
        <v>0</v>
      </c>
      <c r="AF158" s="53">
        <v>60679.29</v>
      </c>
      <c r="AG158" s="53">
        <v>130051.94</v>
      </c>
      <c r="AH158" s="53">
        <v>141198.76</v>
      </c>
      <c r="AI158" s="53">
        <v>225261.82</v>
      </c>
      <c r="AJ158" s="53">
        <v>36946.9</v>
      </c>
      <c r="AK158" s="53">
        <v>701033.33</v>
      </c>
      <c r="AL158" s="53">
        <v>134057.71</v>
      </c>
      <c r="AM158" s="53">
        <v>60501.33</v>
      </c>
      <c r="AN158" s="53">
        <v>0</v>
      </c>
      <c r="AO158" s="53">
        <v>93060.65</v>
      </c>
      <c r="AP158" s="53">
        <v>135483.38</v>
      </c>
      <c r="AQ158" s="53">
        <v>0</v>
      </c>
      <c r="AR158" s="53">
        <v>0</v>
      </c>
      <c r="AS158" s="53">
        <v>0</v>
      </c>
      <c r="AT158" s="53">
        <v>12826.81</v>
      </c>
      <c r="AU158" s="53">
        <v>80130.03</v>
      </c>
      <c r="AV158" s="53">
        <v>0</v>
      </c>
      <c r="AW158" s="53">
        <v>41395.26</v>
      </c>
      <c r="AX158" s="53">
        <v>0</v>
      </c>
      <c r="AY158" s="53">
        <v>11617.36</v>
      </c>
      <c r="AZ158" s="53">
        <v>477467.79</v>
      </c>
      <c r="BA158" s="53">
        <v>0</v>
      </c>
      <c r="BB158" s="53">
        <v>3214744.24</v>
      </c>
      <c r="BC158" s="53">
        <v>0</v>
      </c>
      <c r="BD158" s="53">
        <v>354078.1899</v>
      </c>
      <c r="BE158" s="53">
        <v>272898.53999999998</v>
      </c>
      <c r="BF158" s="53">
        <v>63497.919999999998</v>
      </c>
      <c r="BG158" s="53">
        <v>144224.64000000001</v>
      </c>
      <c r="BH158" s="53">
        <v>68163.28</v>
      </c>
      <c r="BI158" s="53">
        <v>981145.83</v>
      </c>
      <c r="BJ158" s="53">
        <v>2490912.94</v>
      </c>
      <c r="BK158" s="53">
        <v>325547.78999999998</v>
      </c>
      <c r="BL158" s="53">
        <v>7109.03</v>
      </c>
      <c r="BM158" s="53">
        <v>309425.52</v>
      </c>
      <c r="BN158" s="53">
        <v>860035.83</v>
      </c>
      <c r="BO158" s="53">
        <v>402110.52</v>
      </c>
      <c r="BP158" s="53">
        <v>3972437.64</v>
      </c>
      <c r="BQ158" s="53">
        <v>125592.7</v>
      </c>
      <c r="BR158" s="53">
        <v>2833.81</v>
      </c>
      <c r="BS158" s="53">
        <v>124726.27</v>
      </c>
      <c r="BT158" s="53">
        <v>56317.62</v>
      </c>
      <c r="BU158" s="53">
        <v>46281.69</v>
      </c>
      <c r="BV158" s="53">
        <v>630449.94999999995</v>
      </c>
      <c r="BW158" s="53">
        <v>2479.2399999999998</v>
      </c>
      <c r="BX158" s="53">
        <v>50338.78</v>
      </c>
      <c r="BY158" s="54">
        <v>4557963.1500000013</v>
      </c>
    </row>
    <row r="159" spans="1:77" x14ac:dyDescent="0.2">
      <c r="A159" s="51" t="s">
        <v>453</v>
      </c>
      <c r="B159" s="52" t="s">
        <v>512</v>
      </c>
      <c r="C159" s="51" t="s">
        <v>513</v>
      </c>
      <c r="D159" s="53">
        <v>18987.29</v>
      </c>
      <c r="E159" s="53">
        <v>214776.13</v>
      </c>
      <c r="F159" s="53">
        <v>223596.92</v>
      </c>
      <c r="G159" s="53">
        <v>145895</v>
      </c>
      <c r="H159" s="53">
        <v>0</v>
      </c>
      <c r="I159" s="53">
        <v>57919.6</v>
      </c>
      <c r="J159" s="53">
        <v>0</v>
      </c>
      <c r="K159" s="53">
        <v>1876.43</v>
      </c>
      <c r="L159" s="53">
        <v>0</v>
      </c>
      <c r="M159" s="53">
        <v>1464293.92</v>
      </c>
      <c r="N159" s="53">
        <v>6261.13</v>
      </c>
      <c r="O159" s="53">
        <v>0</v>
      </c>
      <c r="P159" s="53">
        <v>0</v>
      </c>
      <c r="Q159" s="53">
        <v>96765.07</v>
      </c>
      <c r="R159" s="53">
        <v>0</v>
      </c>
      <c r="S159" s="53">
        <v>66968.539900000003</v>
      </c>
      <c r="T159" s="53">
        <v>0</v>
      </c>
      <c r="U159" s="53">
        <v>0</v>
      </c>
      <c r="V159" s="53">
        <v>652.09</v>
      </c>
      <c r="W159" s="53">
        <v>0</v>
      </c>
      <c r="X159" s="53">
        <v>725167.06</v>
      </c>
      <c r="Y159" s="53">
        <v>68918.58</v>
      </c>
      <c r="Z159" s="53">
        <v>7316.7</v>
      </c>
      <c r="AA159" s="53">
        <v>0</v>
      </c>
      <c r="AB159" s="53">
        <v>82523.42</v>
      </c>
      <c r="AC159" s="53">
        <v>469638.56</v>
      </c>
      <c r="AD159" s="53">
        <v>0</v>
      </c>
      <c r="AE159" s="53">
        <v>0</v>
      </c>
      <c r="AF159" s="53">
        <v>15455.04</v>
      </c>
      <c r="AG159" s="53">
        <v>314312.21999999997</v>
      </c>
      <c r="AH159" s="53">
        <v>32863.440000000002</v>
      </c>
      <c r="AI159" s="53">
        <v>75566.320000000007</v>
      </c>
      <c r="AJ159" s="53">
        <v>66377.48</v>
      </c>
      <c r="AK159" s="53">
        <v>364405.44</v>
      </c>
      <c r="AL159" s="53">
        <v>35661.57</v>
      </c>
      <c r="AM159" s="53">
        <v>100673.34</v>
      </c>
      <c r="AN159" s="53">
        <v>273743.03999999998</v>
      </c>
      <c r="AO159" s="53">
        <v>47113.06</v>
      </c>
      <c r="AP159" s="53">
        <v>4938.96</v>
      </c>
      <c r="AQ159" s="53">
        <v>0</v>
      </c>
      <c r="AR159" s="53">
        <v>0</v>
      </c>
      <c r="AS159" s="53">
        <v>152668.01999999999</v>
      </c>
      <c r="AT159" s="53">
        <v>0</v>
      </c>
      <c r="AU159" s="53">
        <v>24671.71</v>
      </c>
      <c r="AV159" s="53">
        <v>11424.14</v>
      </c>
      <c r="AW159" s="53">
        <v>20638.29</v>
      </c>
      <c r="AX159" s="53">
        <v>0</v>
      </c>
      <c r="AY159" s="53">
        <v>60532.36</v>
      </c>
      <c r="AZ159" s="53">
        <v>221310</v>
      </c>
      <c r="BA159" s="53">
        <v>0</v>
      </c>
      <c r="BB159" s="53">
        <v>0</v>
      </c>
      <c r="BC159" s="53">
        <v>0</v>
      </c>
      <c r="BD159" s="53">
        <v>1039235.25</v>
      </c>
      <c r="BE159" s="53">
        <v>153548.04</v>
      </c>
      <c r="BF159" s="53">
        <v>28796.57</v>
      </c>
      <c r="BG159" s="53">
        <v>11262.24</v>
      </c>
      <c r="BH159" s="53">
        <v>0</v>
      </c>
      <c r="BI159" s="53">
        <v>231742.36</v>
      </c>
      <c r="BJ159" s="53">
        <v>236317.1</v>
      </c>
      <c r="BK159" s="53">
        <v>32191.99</v>
      </c>
      <c r="BL159" s="53">
        <v>0</v>
      </c>
      <c r="BM159" s="53">
        <v>0</v>
      </c>
      <c r="BN159" s="53">
        <v>212196.87</v>
      </c>
      <c r="BO159" s="53">
        <v>7678.31</v>
      </c>
      <c r="BP159" s="53">
        <v>323423.01</v>
      </c>
      <c r="BQ159" s="53">
        <v>139858.82999999999</v>
      </c>
      <c r="BR159" s="53">
        <v>3622.3</v>
      </c>
      <c r="BS159" s="53">
        <v>92391.25</v>
      </c>
      <c r="BT159" s="53">
        <v>65869.95</v>
      </c>
      <c r="BU159" s="53">
        <v>33228.720000000001</v>
      </c>
      <c r="BV159" s="53">
        <v>90781.83</v>
      </c>
      <c r="BW159" s="53">
        <v>83652.63</v>
      </c>
      <c r="BX159" s="53">
        <v>2895.76</v>
      </c>
      <c r="BY159" s="54">
        <v>266030.57</v>
      </c>
    </row>
    <row r="160" spans="1:77" x14ac:dyDescent="0.2">
      <c r="A160" s="51" t="s">
        <v>453</v>
      </c>
      <c r="B160" s="52" t="s">
        <v>514</v>
      </c>
      <c r="C160" s="51" t="s">
        <v>515</v>
      </c>
      <c r="D160" s="53">
        <v>0</v>
      </c>
      <c r="E160" s="53">
        <v>0</v>
      </c>
      <c r="F160" s="53">
        <v>6017.61</v>
      </c>
      <c r="G160" s="53">
        <v>0</v>
      </c>
      <c r="H160" s="53">
        <v>0</v>
      </c>
      <c r="I160" s="53">
        <v>598.52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15404.62</v>
      </c>
      <c r="Y160" s="53">
        <v>0</v>
      </c>
      <c r="Z160" s="53">
        <v>0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3">
        <v>0</v>
      </c>
      <c r="AG160" s="53">
        <v>0</v>
      </c>
      <c r="AH160" s="53">
        <v>57640</v>
      </c>
      <c r="AI160" s="53">
        <v>0</v>
      </c>
      <c r="AJ160" s="53">
        <v>0</v>
      </c>
      <c r="AK160" s="53">
        <v>0</v>
      </c>
      <c r="AL160" s="53">
        <v>0</v>
      </c>
      <c r="AM160" s="53">
        <v>0</v>
      </c>
      <c r="AN160" s="53">
        <v>0</v>
      </c>
      <c r="AO160" s="53">
        <v>0</v>
      </c>
      <c r="AP160" s="53">
        <v>46247.63</v>
      </c>
      <c r="AQ160" s="53">
        <v>0</v>
      </c>
      <c r="AR160" s="53">
        <v>0</v>
      </c>
      <c r="AS160" s="53">
        <v>2486.64</v>
      </c>
      <c r="AT160" s="53">
        <v>0</v>
      </c>
      <c r="AU160" s="53">
        <v>0</v>
      </c>
      <c r="AV160" s="53">
        <v>0</v>
      </c>
      <c r="AW160" s="53">
        <v>0</v>
      </c>
      <c r="AX160" s="53">
        <v>0</v>
      </c>
      <c r="AY160" s="53">
        <v>0</v>
      </c>
      <c r="AZ160" s="53">
        <v>0</v>
      </c>
      <c r="BA160" s="53">
        <v>3989.19</v>
      </c>
      <c r="BB160" s="53">
        <v>0</v>
      </c>
      <c r="BC160" s="53">
        <v>0</v>
      </c>
      <c r="BD160" s="53">
        <v>0</v>
      </c>
      <c r="BE160" s="53">
        <v>151471.10999999999</v>
      </c>
      <c r="BF160" s="53">
        <v>0</v>
      </c>
      <c r="BG160" s="53">
        <v>0</v>
      </c>
      <c r="BH160" s="53">
        <v>0</v>
      </c>
      <c r="BI160" s="53">
        <v>0</v>
      </c>
      <c r="BJ160" s="53">
        <v>55387.95</v>
      </c>
      <c r="BK160" s="53">
        <v>38428.49</v>
      </c>
      <c r="BL160" s="53">
        <v>0</v>
      </c>
      <c r="BM160" s="53">
        <v>71523.73</v>
      </c>
      <c r="BN160" s="53">
        <v>4380.6099999999997</v>
      </c>
      <c r="BO160" s="53">
        <v>0</v>
      </c>
      <c r="BP160" s="53">
        <v>0</v>
      </c>
      <c r="BQ160" s="53">
        <v>0</v>
      </c>
      <c r="BR160" s="53">
        <v>0</v>
      </c>
      <c r="BS160" s="53">
        <v>0</v>
      </c>
      <c r="BT160" s="53">
        <v>8690.6200000000008</v>
      </c>
      <c r="BU160" s="53">
        <v>0</v>
      </c>
      <c r="BV160" s="53">
        <v>0</v>
      </c>
      <c r="BW160" s="53">
        <v>0</v>
      </c>
      <c r="BX160" s="53">
        <v>0</v>
      </c>
      <c r="BY160" s="54">
        <v>715998.07000000007</v>
      </c>
    </row>
    <row r="161" spans="1:77" x14ac:dyDescent="0.2">
      <c r="A161" s="51" t="s">
        <v>453</v>
      </c>
      <c r="B161" s="52" t="s">
        <v>516</v>
      </c>
      <c r="C161" s="51" t="s">
        <v>517</v>
      </c>
      <c r="D161" s="53">
        <v>0</v>
      </c>
      <c r="E161" s="53">
        <v>0</v>
      </c>
      <c r="F161" s="53">
        <v>131153.34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24638.93</v>
      </c>
      <c r="O161" s="53">
        <v>0</v>
      </c>
      <c r="P161" s="53">
        <v>0</v>
      </c>
      <c r="Q161" s="53">
        <v>135574.53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3">
        <v>0</v>
      </c>
      <c r="Z161" s="53">
        <v>0</v>
      </c>
      <c r="AA161" s="53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24937.78</v>
      </c>
      <c r="AH161" s="53">
        <v>0</v>
      </c>
      <c r="AI161" s="53">
        <v>110901.63</v>
      </c>
      <c r="AJ161" s="53">
        <v>3709.86</v>
      </c>
      <c r="AK161" s="53">
        <v>0</v>
      </c>
      <c r="AL161" s="53">
        <v>0</v>
      </c>
      <c r="AM161" s="53">
        <v>0</v>
      </c>
      <c r="AN161" s="53">
        <v>0</v>
      </c>
      <c r="AO161" s="53">
        <v>0</v>
      </c>
      <c r="AP161" s="53">
        <v>0</v>
      </c>
      <c r="AQ161" s="53">
        <v>0</v>
      </c>
      <c r="AR161" s="53">
        <v>0</v>
      </c>
      <c r="AS161" s="53">
        <v>10419.59</v>
      </c>
      <c r="AT161" s="53">
        <v>133601.26999999999</v>
      </c>
      <c r="AU161" s="53">
        <v>0</v>
      </c>
      <c r="AV161" s="53">
        <v>0</v>
      </c>
      <c r="AW161" s="53">
        <v>0</v>
      </c>
      <c r="AX161" s="53">
        <v>0</v>
      </c>
      <c r="AY161" s="53">
        <v>0</v>
      </c>
      <c r="AZ161" s="53">
        <v>0</v>
      </c>
      <c r="BA161" s="53">
        <v>0</v>
      </c>
      <c r="BB161" s="53">
        <v>0</v>
      </c>
      <c r="BC161" s="53">
        <v>0</v>
      </c>
      <c r="BD161" s="53">
        <v>0</v>
      </c>
      <c r="BE161" s="53">
        <v>20544</v>
      </c>
      <c r="BF161" s="53">
        <v>27041.06</v>
      </c>
      <c r="BG161" s="53">
        <v>0</v>
      </c>
      <c r="BH161" s="53">
        <v>0</v>
      </c>
      <c r="BI161" s="53">
        <v>0</v>
      </c>
      <c r="BJ161" s="53">
        <v>10527.08</v>
      </c>
      <c r="BK161" s="53">
        <v>6742.26</v>
      </c>
      <c r="BL161" s="53">
        <v>0</v>
      </c>
      <c r="BM161" s="53">
        <v>0</v>
      </c>
      <c r="BN161" s="53">
        <v>14424.43</v>
      </c>
      <c r="BO161" s="53">
        <v>0</v>
      </c>
      <c r="BP161" s="53">
        <v>0</v>
      </c>
      <c r="BQ161" s="53">
        <v>0</v>
      </c>
      <c r="BR161" s="53">
        <v>0</v>
      </c>
      <c r="BS161" s="53">
        <v>0</v>
      </c>
      <c r="BT161" s="53">
        <v>19019.509999999998</v>
      </c>
      <c r="BU161" s="53">
        <v>34708.31</v>
      </c>
      <c r="BV161" s="53">
        <v>357509.52</v>
      </c>
      <c r="BW161" s="53">
        <v>0</v>
      </c>
      <c r="BX161" s="53">
        <v>0</v>
      </c>
      <c r="BY161" s="54">
        <v>1496601.07</v>
      </c>
    </row>
    <row r="162" spans="1:77" x14ac:dyDescent="0.2">
      <c r="A162" s="51" t="s">
        <v>453</v>
      </c>
      <c r="B162" s="52" t="s">
        <v>518</v>
      </c>
      <c r="C162" s="51" t="s">
        <v>519</v>
      </c>
      <c r="D162" s="53">
        <v>0</v>
      </c>
      <c r="E162" s="53">
        <v>37142.589999999997</v>
      </c>
      <c r="F162" s="53">
        <v>11783.7</v>
      </c>
      <c r="G162" s="53">
        <v>0</v>
      </c>
      <c r="H162" s="53">
        <v>0</v>
      </c>
      <c r="I162" s="53">
        <v>178995.43</v>
      </c>
      <c r="J162" s="53">
        <v>78295.45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160924.57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7360.97</v>
      </c>
      <c r="Y162" s="53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13140</v>
      </c>
      <c r="AI162" s="53">
        <v>0</v>
      </c>
      <c r="AJ162" s="53">
        <v>21747.9</v>
      </c>
      <c r="AK162" s="53">
        <v>12787.52</v>
      </c>
      <c r="AL162" s="53">
        <v>0</v>
      </c>
      <c r="AM162" s="53">
        <v>0</v>
      </c>
      <c r="AN162" s="53">
        <v>0</v>
      </c>
      <c r="AO162" s="53">
        <v>52610.93</v>
      </c>
      <c r="AP162" s="53">
        <v>0</v>
      </c>
      <c r="AQ162" s="53">
        <v>0</v>
      </c>
      <c r="AR162" s="53">
        <v>81133.11</v>
      </c>
      <c r="AS162" s="53">
        <v>23808.46</v>
      </c>
      <c r="AT162" s="53">
        <v>0</v>
      </c>
      <c r="AU162" s="53">
        <v>0</v>
      </c>
      <c r="AV162" s="53">
        <v>0</v>
      </c>
      <c r="AW162" s="53">
        <v>28316.69</v>
      </c>
      <c r="AX162" s="53">
        <v>0</v>
      </c>
      <c r="AY162" s="53">
        <v>76527.44</v>
      </c>
      <c r="AZ162" s="53">
        <v>0</v>
      </c>
      <c r="BA162" s="53">
        <v>0</v>
      </c>
      <c r="BB162" s="53">
        <v>0</v>
      </c>
      <c r="BC162" s="53">
        <v>0</v>
      </c>
      <c r="BD162" s="53">
        <v>89581.87</v>
      </c>
      <c r="BE162" s="53">
        <v>208244.65</v>
      </c>
      <c r="BF162" s="53">
        <v>0</v>
      </c>
      <c r="BG162" s="53">
        <v>0</v>
      </c>
      <c r="BH162" s="53">
        <v>0</v>
      </c>
      <c r="BI162" s="53">
        <v>0</v>
      </c>
      <c r="BJ162" s="53">
        <v>393377.42</v>
      </c>
      <c r="BK162" s="53">
        <v>8977.6</v>
      </c>
      <c r="BL162" s="53">
        <v>0</v>
      </c>
      <c r="BM162" s="53">
        <v>0</v>
      </c>
      <c r="BN162" s="53">
        <v>0</v>
      </c>
      <c r="BO162" s="53">
        <v>0</v>
      </c>
      <c r="BP162" s="53">
        <v>0</v>
      </c>
      <c r="BQ162" s="53">
        <v>0</v>
      </c>
      <c r="BR162" s="53">
        <v>0</v>
      </c>
      <c r="BS162" s="53">
        <v>68226.850000000006</v>
      </c>
      <c r="BT162" s="53">
        <v>13156.57</v>
      </c>
      <c r="BU162" s="53">
        <v>19494.93</v>
      </c>
      <c r="BV162" s="53">
        <v>0</v>
      </c>
      <c r="BW162" s="53">
        <v>0</v>
      </c>
      <c r="BX162" s="53">
        <v>0</v>
      </c>
      <c r="BY162" s="54">
        <v>14511.07</v>
      </c>
    </row>
    <row r="163" spans="1:77" x14ac:dyDescent="0.2">
      <c r="A163" s="51" t="s">
        <v>453</v>
      </c>
      <c r="B163" s="52" t="s">
        <v>520</v>
      </c>
      <c r="C163" s="51" t="s">
        <v>521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4890.99</v>
      </c>
      <c r="Y163" s="53">
        <v>0</v>
      </c>
      <c r="Z163" s="53">
        <v>0</v>
      </c>
      <c r="AA163" s="53">
        <v>0</v>
      </c>
      <c r="AB163" s="53">
        <v>0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0</v>
      </c>
      <c r="AI163" s="53">
        <v>0</v>
      </c>
      <c r="AJ163" s="53">
        <v>0</v>
      </c>
      <c r="AK163" s="53">
        <v>0</v>
      </c>
      <c r="AL163" s="53">
        <v>0</v>
      </c>
      <c r="AM163" s="53">
        <v>0</v>
      </c>
      <c r="AN163" s="53">
        <v>0</v>
      </c>
      <c r="AO163" s="53">
        <v>0</v>
      </c>
      <c r="AP163" s="53">
        <v>0</v>
      </c>
      <c r="AQ163" s="53">
        <v>0</v>
      </c>
      <c r="AR163" s="53">
        <v>0</v>
      </c>
      <c r="AS163" s="53">
        <v>0</v>
      </c>
      <c r="AT163" s="53">
        <v>0</v>
      </c>
      <c r="AU163" s="53">
        <v>0</v>
      </c>
      <c r="AV163" s="53">
        <v>0</v>
      </c>
      <c r="AW163" s="53">
        <v>0</v>
      </c>
      <c r="AX163" s="53">
        <v>0</v>
      </c>
      <c r="AY163" s="53">
        <v>8377.2800000000007</v>
      </c>
      <c r="AZ163" s="53">
        <v>0</v>
      </c>
      <c r="BA163" s="53">
        <v>4226.6400000000003</v>
      </c>
      <c r="BB163" s="53">
        <v>0</v>
      </c>
      <c r="BC163" s="53">
        <v>0</v>
      </c>
      <c r="BD163" s="53">
        <v>0</v>
      </c>
      <c r="BE163" s="53">
        <v>0</v>
      </c>
      <c r="BF163" s="53">
        <v>0</v>
      </c>
      <c r="BG163" s="53">
        <v>0</v>
      </c>
      <c r="BH163" s="53">
        <v>0</v>
      </c>
      <c r="BI163" s="53">
        <v>0</v>
      </c>
      <c r="BJ163" s="53">
        <v>6582.16</v>
      </c>
      <c r="BK163" s="53">
        <v>0</v>
      </c>
      <c r="BL163" s="53">
        <v>0</v>
      </c>
      <c r="BM163" s="53">
        <v>0</v>
      </c>
      <c r="BN163" s="53">
        <v>0</v>
      </c>
      <c r="BO163" s="53">
        <v>0</v>
      </c>
      <c r="BP163" s="53">
        <v>0</v>
      </c>
      <c r="BQ163" s="53">
        <v>0</v>
      </c>
      <c r="BR163" s="53">
        <v>0</v>
      </c>
      <c r="BS163" s="53">
        <v>0</v>
      </c>
      <c r="BT163" s="53">
        <v>25995.03</v>
      </c>
      <c r="BU163" s="53">
        <v>0</v>
      </c>
      <c r="BV163" s="53">
        <v>0</v>
      </c>
      <c r="BW163" s="53">
        <v>0</v>
      </c>
      <c r="BX163" s="53">
        <v>0</v>
      </c>
      <c r="BY163" s="54">
        <v>1639437.9099999997</v>
      </c>
    </row>
    <row r="164" spans="1:77" x14ac:dyDescent="0.2">
      <c r="A164" s="51" t="s">
        <v>453</v>
      </c>
      <c r="B164" s="52" t="s">
        <v>522</v>
      </c>
      <c r="C164" s="51" t="s">
        <v>523</v>
      </c>
      <c r="D164" s="53">
        <v>0</v>
      </c>
      <c r="E164" s="53">
        <v>18827.509999999998</v>
      </c>
      <c r="F164" s="53">
        <v>228336.71</v>
      </c>
      <c r="G164" s="53">
        <v>241369</v>
      </c>
      <c r="H164" s="53">
        <v>0</v>
      </c>
      <c r="I164" s="53">
        <v>0</v>
      </c>
      <c r="J164" s="53">
        <v>0</v>
      </c>
      <c r="K164" s="53">
        <v>19300</v>
      </c>
      <c r="L164" s="53">
        <v>0</v>
      </c>
      <c r="M164" s="53">
        <v>0</v>
      </c>
      <c r="N164" s="53">
        <v>0</v>
      </c>
      <c r="O164" s="53">
        <v>0</v>
      </c>
      <c r="P164" s="53">
        <v>74666.64</v>
      </c>
      <c r="Q164" s="53">
        <v>0</v>
      </c>
      <c r="R164" s="53">
        <v>0</v>
      </c>
      <c r="S164" s="53">
        <v>0</v>
      </c>
      <c r="T164" s="53">
        <v>181088.88</v>
      </c>
      <c r="U164" s="53">
        <v>0</v>
      </c>
      <c r="V164" s="53">
        <v>0</v>
      </c>
      <c r="W164" s="53">
        <v>0</v>
      </c>
      <c r="X164" s="53">
        <v>0</v>
      </c>
      <c r="Y164" s="53">
        <v>17365.599999999999</v>
      </c>
      <c r="Z164" s="53">
        <v>0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149558.23000000001</v>
      </c>
      <c r="AI164" s="53">
        <v>58234.26</v>
      </c>
      <c r="AJ164" s="53">
        <v>0</v>
      </c>
      <c r="AK164" s="53">
        <v>88176.68</v>
      </c>
      <c r="AL164" s="53">
        <v>0</v>
      </c>
      <c r="AM164" s="53">
        <v>100312.06</v>
      </c>
      <c r="AN164" s="53">
        <v>85333.36</v>
      </c>
      <c r="AO164" s="53">
        <v>78459.92</v>
      </c>
      <c r="AP164" s="53">
        <v>39445.68</v>
      </c>
      <c r="AQ164" s="53">
        <v>0</v>
      </c>
      <c r="AR164" s="53">
        <v>0</v>
      </c>
      <c r="AS164" s="53">
        <v>3195.58</v>
      </c>
      <c r="AT164" s="53">
        <v>93977.62</v>
      </c>
      <c r="AU164" s="53">
        <v>0</v>
      </c>
      <c r="AV164" s="53">
        <v>0</v>
      </c>
      <c r="AW164" s="53">
        <v>0</v>
      </c>
      <c r="AX164" s="53">
        <v>0</v>
      </c>
      <c r="AY164" s="53">
        <v>502933.36</v>
      </c>
      <c r="AZ164" s="53">
        <v>0</v>
      </c>
      <c r="BA164" s="53">
        <v>221428.65</v>
      </c>
      <c r="BB164" s="53">
        <v>0</v>
      </c>
      <c r="BC164" s="53">
        <v>0</v>
      </c>
      <c r="BD164" s="53">
        <v>0</v>
      </c>
      <c r="BE164" s="53">
        <v>24493.34</v>
      </c>
      <c r="BF164" s="53">
        <v>9158.16</v>
      </c>
      <c r="BG164" s="53">
        <v>0</v>
      </c>
      <c r="BH164" s="53">
        <v>0</v>
      </c>
      <c r="BI164" s="53">
        <v>0</v>
      </c>
      <c r="BJ164" s="53">
        <v>54847.71</v>
      </c>
      <c r="BK164" s="53">
        <v>0</v>
      </c>
      <c r="BL164" s="53">
        <v>0</v>
      </c>
      <c r="BM164" s="53">
        <v>30553.200000000001</v>
      </c>
      <c r="BN164" s="53">
        <v>54766.83</v>
      </c>
      <c r="BO164" s="53">
        <v>0</v>
      </c>
      <c r="BP164" s="53">
        <v>0</v>
      </c>
      <c r="BQ164" s="53">
        <v>0</v>
      </c>
      <c r="BR164" s="53">
        <v>7005.27</v>
      </c>
      <c r="BS164" s="53">
        <v>0</v>
      </c>
      <c r="BT164" s="53">
        <v>88994.25</v>
      </c>
      <c r="BU164" s="53">
        <v>0</v>
      </c>
      <c r="BV164" s="53">
        <v>0</v>
      </c>
      <c r="BW164" s="53">
        <v>0</v>
      </c>
      <c r="BX164" s="53">
        <v>0</v>
      </c>
      <c r="BY164" s="54">
        <v>33744398.359499991</v>
      </c>
    </row>
    <row r="165" spans="1:77" x14ac:dyDescent="0.2">
      <c r="A165" s="51" t="s">
        <v>453</v>
      </c>
      <c r="B165" s="52" t="s">
        <v>524</v>
      </c>
      <c r="C165" s="51" t="s">
        <v>525</v>
      </c>
      <c r="D165" s="53">
        <v>1822143.52</v>
      </c>
      <c r="E165" s="53">
        <v>749998.99</v>
      </c>
      <c r="F165" s="53">
        <v>925244.17</v>
      </c>
      <c r="G165" s="53">
        <v>394063</v>
      </c>
      <c r="H165" s="53">
        <v>509258.41</v>
      </c>
      <c r="I165" s="53">
        <v>95751.31</v>
      </c>
      <c r="J165" s="53">
        <v>6748622.8899999997</v>
      </c>
      <c r="K165" s="53">
        <v>1401181.44</v>
      </c>
      <c r="L165" s="53">
        <v>546839.05000000005</v>
      </c>
      <c r="M165" s="53">
        <v>3997208.2</v>
      </c>
      <c r="N165" s="53">
        <v>205401.78</v>
      </c>
      <c r="O165" s="53">
        <v>572628.01</v>
      </c>
      <c r="P165" s="53">
        <v>1172087.72</v>
      </c>
      <c r="Q165" s="53">
        <v>1834392.45</v>
      </c>
      <c r="R165" s="53">
        <v>68764.95</v>
      </c>
      <c r="S165" s="53">
        <v>89355.249899999995</v>
      </c>
      <c r="T165" s="53">
        <v>120256.54</v>
      </c>
      <c r="U165" s="53">
        <v>231027.13</v>
      </c>
      <c r="V165" s="53">
        <v>6267523.46</v>
      </c>
      <c r="W165" s="53">
        <v>297184.3</v>
      </c>
      <c r="X165" s="53">
        <v>125515.73</v>
      </c>
      <c r="Y165" s="53">
        <v>2522463.92</v>
      </c>
      <c r="Z165" s="53">
        <v>29552.81</v>
      </c>
      <c r="AA165" s="53">
        <v>32979.440000000002</v>
      </c>
      <c r="AB165" s="53">
        <v>85537.51</v>
      </c>
      <c r="AC165" s="53">
        <v>25659.119999999999</v>
      </c>
      <c r="AD165" s="53">
        <v>80194.960000000006</v>
      </c>
      <c r="AE165" s="53">
        <v>3669183.83</v>
      </c>
      <c r="AF165" s="53">
        <v>174951.86</v>
      </c>
      <c r="AG165" s="53">
        <v>114406.35</v>
      </c>
      <c r="AH165" s="53">
        <v>208180.89</v>
      </c>
      <c r="AI165" s="53">
        <v>250203.48</v>
      </c>
      <c r="AJ165" s="53">
        <v>234100.72</v>
      </c>
      <c r="AK165" s="53">
        <v>249596.71</v>
      </c>
      <c r="AL165" s="53">
        <v>191872.46</v>
      </c>
      <c r="AM165" s="53">
        <v>82046</v>
      </c>
      <c r="AN165" s="53">
        <v>176241.15</v>
      </c>
      <c r="AO165" s="53">
        <v>104110.67</v>
      </c>
      <c r="AP165" s="53">
        <v>112638.28</v>
      </c>
      <c r="AQ165" s="53">
        <v>0</v>
      </c>
      <c r="AR165" s="53">
        <v>129093.73</v>
      </c>
      <c r="AS165" s="53">
        <v>273403.58</v>
      </c>
      <c r="AT165" s="53">
        <v>239403.86</v>
      </c>
      <c r="AU165" s="53">
        <v>57776.22</v>
      </c>
      <c r="AV165" s="53">
        <v>58841.42</v>
      </c>
      <c r="AW165" s="53">
        <v>60713.39</v>
      </c>
      <c r="AX165" s="53">
        <v>1502157.04</v>
      </c>
      <c r="AY165" s="53">
        <v>250644.36</v>
      </c>
      <c r="AZ165" s="53">
        <v>368115.36</v>
      </c>
      <c r="BA165" s="53">
        <v>216809.60000000001</v>
      </c>
      <c r="BB165" s="53">
        <v>49873.2</v>
      </c>
      <c r="BC165" s="53">
        <v>382495.45</v>
      </c>
      <c r="BD165" s="53">
        <v>522666.03940000001</v>
      </c>
      <c r="BE165" s="53">
        <v>376115.99</v>
      </c>
      <c r="BF165" s="53">
        <v>488931.36</v>
      </c>
      <c r="BG165" s="53">
        <v>122900.7</v>
      </c>
      <c r="BH165" s="53">
        <v>186952.94</v>
      </c>
      <c r="BI165" s="53">
        <v>2804344.02</v>
      </c>
      <c r="BJ165" s="53">
        <v>1128178.1499999999</v>
      </c>
      <c r="BK165" s="53">
        <v>203542.76</v>
      </c>
      <c r="BL165" s="53">
        <v>91980.28</v>
      </c>
      <c r="BM165" s="53">
        <v>137845.43</v>
      </c>
      <c r="BN165" s="53">
        <v>209493.76000000001</v>
      </c>
      <c r="BO165" s="53">
        <v>130703.54</v>
      </c>
      <c r="BP165" s="53">
        <v>2217395.38</v>
      </c>
      <c r="BQ165" s="53">
        <v>149798.51999999999</v>
      </c>
      <c r="BR165" s="53">
        <v>351864.27</v>
      </c>
      <c r="BS165" s="53">
        <v>345610.75</v>
      </c>
      <c r="BT165" s="53">
        <v>437792.31</v>
      </c>
      <c r="BU165" s="53">
        <v>101557.53</v>
      </c>
      <c r="BV165" s="53">
        <v>167851.14</v>
      </c>
      <c r="BW165" s="53">
        <v>179278.17</v>
      </c>
      <c r="BX165" s="53">
        <v>678128.07</v>
      </c>
      <c r="BY165" s="54">
        <v>22620954.109600008</v>
      </c>
    </row>
    <row r="166" spans="1:77" x14ac:dyDescent="0.2">
      <c r="A166" s="51" t="s">
        <v>453</v>
      </c>
      <c r="B166" s="52" t="s">
        <v>526</v>
      </c>
      <c r="C166" s="51" t="s">
        <v>527</v>
      </c>
      <c r="D166" s="53">
        <v>230656.61</v>
      </c>
      <c r="E166" s="53">
        <v>266422.63</v>
      </c>
      <c r="F166" s="53">
        <v>866268.75</v>
      </c>
      <c r="G166" s="53">
        <v>616630</v>
      </c>
      <c r="H166" s="53">
        <v>379730.42</v>
      </c>
      <c r="I166" s="53">
        <v>1043648.79</v>
      </c>
      <c r="J166" s="53">
        <v>1505758.34</v>
      </c>
      <c r="K166" s="53">
        <v>922499.14</v>
      </c>
      <c r="L166" s="53">
        <v>402333.36</v>
      </c>
      <c r="M166" s="53">
        <v>684599.76</v>
      </c>
      <c r="N166" s="53">
        <v>0</v>
      </c>
      <c r="O166" s="53">
        <v>842338.29</v>
      </c>
      <c r="P166" s="53">
        <v>562969.68999999994</v>
      </c>
      <c r="Q166" s="53">
        <v>1096276.02</v>
      </c>
      <c r="R166" s="53">
        <v>0</v>
      </c>
      <c r="S166" s="53">
        <v>873916.87</v>
      </c>
      <c r="T166" s="53">
        <v>103866.64</v>
      </c>
      <c r="U166" s="53">
        <v>378767.93</v>
      </c>
      <c r="V166" s="53">
        <v>1054795.77</v>
      </c>
      <c r="W166" s="53">
        <v>688520.28</v>
      </c>
      <c r="X166" s="53">
        <v>266301.25</v>
      </c>
      <c r="Y166" s="53">
        <v>806310.45</v>
      </c>
      <c r="Z166" s="53">
        <v>0</v>
      </c>
      <c r="AA166" s="53">
        <v>475063.82</v>
      </c>
      <c r="AB166" s="53">
        <v>93343.52</v>
      </c>
      <c r="AC166" s="53">
        <v>378590.4</v>
      </c>
      <c r="AD166" s="53">
        <v>1026548.24</v>
      </c>
      <c r="AE166" s="53">
        <v>2871062.43</v>
      </c>
      <c r="AF166" s="53">
        <v>25898.880000000001</v>
      </c>
      <c r="AG166" s="53">
        <v>73200</v>
      </c>
      <c r="AH166" s="53">
        <v>8266.64</v>
      </c>
      <c r="AI166" s="53">
        <v>0</v>
      </c>
      <c r="AJ166" s="53">
        <v>386854.6</v>
      </c>
      <c r="AK166" s="53">
        <v>225855.76</v>
      </c>
      <c r="AL166" s="53">
        <v>0</v>
      </c>
      <c r="AM166" s="53">
        <v>643135.55000000005</v>
      </c>
      <c r="AN166" s="53">
        <v>139913.64000000001</v>
      </c>
      <c r="AO166" s="53">
        <v>369139.36</v>
      </c>
      <c r="AP166" s="53">
        <v>0</v>
      </c>
      <c r="AQ166" s="53">
        <v>0</v>
      </c>
      <c r="AR166" s="53">
        <v>0</v>
      </c>
      <c r="AS166" s="53">
        <v>0</v>
      </c>
      <c r="AT166" s="53">
        <v>94403.7</v>
      </c>
      <c r="AU166" s="53">
        <v>265502.33</v>
      </c>
      <c r="AV166" s="53">
        <v>0</v>
      </c>
      <c r="AW166" s="53">
        <v>126293.3</v>
      </c>
      <c r="AX166" s="53">
        <v>627828.14</v>
      </c>
      <c r="AY166" s="53">
        <v>475809.12</v>
      </c>
      <c r="AZ166" s="53">
        <v>443588.68</v>
      </c>
      <c r="BA166" s="53">
        <v>82153.990000000005</v>
      </c>
      <c r="BB166" s="53">
        <v>171238.08</v>
      </c>
      <c r="BC166" s="53">
        <v>133469.29999999999</v>
      </c>
      <c r="BD166" s="53">
        <v>577980.53940000001</v>
      </c>
      <c r="BE166" s="53">
        <v>265066.65999999997</v>
      </c>
      <c r="BF166" s="53">
        <v>235909.29</v>
      </c>
      <c r="BG166" s="53">
        <v>4208</v>
      </c>
      <c r="BH166" s="53">
        <v>67428.639999999999</v>
      </c>
      <c r="BI166" s="53">
        <v>1280708.6100000001</v>
      </c>
      <c r="BJ166" s="53">
        <v>1500114.13</v>
      </c>
      <c r="BK166" s="53">
        <v>401075.33</v>
      </c>
      <c r="BL166" s="53">
        <v>10410.969999999999</v>
      </c>
      <c r="BM166" s="53">
        <v>0</v>
      </c>
      <c r="BN166" s="53">
        <v>703301.25</v>
      </c>
      <c r="BO166" s="53">
        <v>0</v>
      </c>
      <c r="BP166" s="53">
        <v>219299.18</v>
      </c>
      <c r="BQ166" s="53">
        <v>103058.5</v>
      </c>
      <c r="BR166" s="53">
        <v>115153.82</v>
      </c>
      <c r="BS166" s="53">
        <v>341563.06</v>
      </c>
      <c r="BT166" s="53">
        <v>600763.04</v>
      </c>
      <c r="BU166" s="53">
        <v>7220.01</v>
      </c>
      <c r="BV166" s="53">
        <v>239671.1</v>
      </c>
      <c r="BW166" s="53">
        <v>265052.90999999997</v>
      </c>
      <c r="BX166" s="53">
        <v>24318.22</v>
      </c>
      <c r="BY166" s="54">
        <v>7842554.1399000017</v>
      </c>
    </row>
    <row r="167" spans="1:77" x14ac:dyDescent="0.2">
      <c r="A167" s="51" t="s">
        <v>453</v>
      </c>
      <c r="B167" s="52" t="s">
        <v>528</v>
      </c>
      <c r="C167" s="51" t="s">
        <v>529</v>
      </c>
      <c r="D167" s="53">
        <v>161214.01</v>
      </c>
      <c r="E167" s="53">
        <v>57833.86</v>
      </c>
      <c r="F167" s="53">
        <v>202469.16</v>
      </c>
      <c r="G167" s="53">
        <v>208077</v>
      </c>
      <c r="H167" s="53">
        <v>8520.9599999999991</v>
      </c>
      <c r="I167" s="53">
        <v>41952.06</v>
      </c>
      <c r="J167" s="53">
        <v>1611394.93</v>
      </c>
      <c r="K167" s="53">
        <v>224160.64000000001</v>
      </c>
      <c r="L167" s="53">
        <v>72668.350000000006</v>
      </c>
      <c r="M167" s="53">
        <v>347794.46</v>
      </c>
      <c r="N167" s="53">
        <v>0</v>
      </c>
      <c r="O167" s="53">
        <v>40001.919999999998</v>
      </c>
      <c r="P167" s="53">
        <v>209214.48</v>
      </c>
      <c r="Q167" s="53">
        <v>194408.53</v>
      </c>
      <c r="R167" s="53">
        <v>66775.820000000007</v>
      </c>
      <c r="S167" s="53">
        <v>487208.32990000001</v>
      </c>
      <c r="T167" s="53">
        <v>208382.07999999999</v>
      </c>
      <c r="U167" s="53">
        <v>167815.06</v>
      </c>
      <c r="V167" s="53">
        <v>451156.87</v>
      </c>
      <c r="W167" s="53">
        <v>143967.85999999999</v>
      </c>
      <c r="X167" s="53">
        <v>30714.880000000001</v>
      </c>
      <c r="Y167" s="53">
        <v>705917.27</v>
      </c>
      <c r="Z167" s="53">
        <v>4260.6899999999996</v>
      </c>
      <c r="AA167" s="53">
        <v>1736.6</v>
      </c>
      <c r="AB167" s="53">
        <v>5453.46</v>
      </c>
      <c r="AC167" s="53">
        <v>1933.6</v>
      </c>
      <c r="AD167" s="53">
        <v>26780.45</v>
      </c>
      <c r="AE167" s="53">
        <v>1300065.04</v>
      </c>
      <c r="AF167" s="53">
        <v>13869.96</v>
      </c>
      <c r="AG167" s="53">
        <v>99701.45</v>
      </c>
      <c r="AH167" s="53">
        <v>4977.8500000000004</v>
      </c>
      <c r="AI167" s="53">
        <v>62355.99</v>
      </c>
      <c r="AJ167" s="53">
        <v>21382.34</v>
      </c>
      <c r="AK167" s="53">
        <v>251490.44</v>
      </c>
      <c r="AL167" s="53">
        <v>36059.07</v>
      </c>
      <c r="AM167" s="53">
        <v>94148.57</v>
      </c>
      <c r="AN167" s="53">
        <v>41684.69</v>
      </c>
      <c r="AO167" s="53">
        <v>2961.01</v>
      </c>
      <c r="AP167" s="53">
        <v>70109.990000000005</v>
      </c>
      <c r="AQ167" s="53">
        <v>0</v>
      </c>
      <c r="AR167" s="53">
        <v>24289.27</v>
      </c>
      <c r="AS167" s="53">
        <v>18038.59</v>
      </c>
      <c r="AT167" s="53">
        <v>62991.17</v>
      </c>
      <c r="AU167" s="53">
        <v>13890.65</v>
      </c>
      <c r="AV167" s="53">
        <v>6323.99</v>
      </c>
      <c r="AW167" s="53">
        <v>1677.44</v>
      </c>
      <c r="AX167" s="53">
        <v>642945.1</v>
      </c>
      <c r="AY167" s="53">
        <v>21747.65</v>
      </c>
      <c r="AZ167" s="53">
        <v>246781.35</v>
      </c>
      <c r="BA167" s="53">
        <v>124672.53</v>
      </c>
      <c r="BB167" s="53">
        <v>0</v>
      </c>
      <c r="BC167" s="53">
        <v>2743.63</v>
      </c>
      <c r="BD167" s="53">
        <v>306674.5099</v>
      </c>
      <c r="BE167" s="53">
        <v>4624.7299999999996</v>
      </c>
      <c r="BF167" s="53">
        <v>77716.02</v>
      </c>
      <c r="BG167" s="53">
        <v>11895.76</v>
      </c>
      <c r="BH167" s="53">
        <v>15362.64</v>
      </c>
      <c r="BI167" s="53">
        <v>716322.85</v>
      </c>
      <c r="BJ167" s="53">
        <v>6455.94</v>
      </c>
      <c r="BK167" s="53">
        <v>8431.49</v>
      </c>
      <c r="BL167" s="53">
        <v>19757.98</v>
      </c>
      <c r="BM167" s="53">
        <v>12898.96</v>
      </c>
      <c r="BN167" s="53">
        <v>62004.54</v>
      </c>
      <c r="BO167" s="53">
        <v>3328.5</v>
      </c>
      <c r="BP167" s="53">
        <v>99082.83</v>
      </c>
      <c r="BQ167" s="53">
        <v>70964.37</v>
      </c>
      <c r="BR167" s="53">
        <v>123393.29</v>
      </c>
      <c r="BS167" s="53">
        <v>72499.61</v>
      </c>
      <c r="BT167" s="53">
        <v>14265.09</v>
      </c>
      <c r="BU167" s="53">
        <v>8998.64</v>
      </c>
      <c r="BV167" s="53">
        <v>114916.91</v>
      </c>
      <c r="BW167" s="53">
        <v>37487.06</v>
      </c>
      <c r="BX167" s="53">
        <v>11522.81</v>
      </c>
      <c r="BY167" s="54">
        <v>5689261.7696000002</v>
      </c>
    </row>
    <row r="168" spans="1:77" x14ac:dyDescent="0.2">
      <c r="A168" s="51" t="s">
        <v>453</v>
      </c>
      <c r="B168" s="52" t="s">
        <v>530</v>
      </c>
      <c r="C168" s="51" t="s">
        <v>531</v>
      </c>
      <c r="D168" s="53">
        <v>511188.02</v>
      </c>
      <c r="E168" s="53">
        <v>229922.24</v>
      </c>
      <c r="F168" s="53">
        <v>64456.63</v>
      </c>
      <c r="G168" s="53">
        <v>12450</v>
      </c>
      <c r="H168" s="53">
        <v>35283.75</v>
      </c>
      <c r="I168" s="53">
        <v>6480.76</v>
      </c>
      <c r="J168" s="53">
        <v>2031339.88</v>
      </c>
      <c r="K168" s="53">
        <v>149420.95000000001</v>
      </c>
      <c r="L168" s="53">
        <v>81961.05</v>
      </c>
      <c r="M168" s="53">
        <v>107122.69</v>
      </c>
      <c r="N168" s="53">
        <v>61394.1</v>
      </c>
      <c r="O168" s="53">
        <v>75524.97</v>
      </c>
      <c r="P168" s="53">
        <v>136671.29</v>
      </c>
      <c r="Q168" s="53">
        <v>158151.10999999999</v>
      </c>
      <c r="R168" s="53">
        <v>8575.5300000000007</v>
      </c>
      <c r="S168" s="53">
        <v>35382.199699999997</v>
      </c>
      <c r="T168" s="53">
        <v>16320.19</v>
      </c>
      <c r="U168" s="53">
        <v>44869.36</v>
      </c>
      <c r="V168" s="53">
        <v>166796.5</v>
      </c>
      <c r="W168" s="53">
        <v>31615.51</v>
      </c>
      <c r="X168" s="53">
        <v>63110.07</v>
      </c>
      <c r="Y168" s="53">
        <v>397850.78</v>
      </c>
      <c r="Z168" s="53">
        <v>75217.63</v>
      </c>
      <c r="AA168" s="53">
        <v>5211.04</v>
      </c>
      <c r="AB168" s="53">
        <v>13782.34</v>
      </c>
      <c r="AC168" s="53">
        <v>8531.84</v>
      </c>
      <c r="AD168" s="53">
        <v>0</v>
      </c>
      <c r="AE168" s="53">
        <v>1224776.6200000001</v>
      </c>
      <c r="AF168" s="53">
        <v>17976.57</v>
      </c>
      <c r="AG168" s="53">
        <v>16250.17</v>
      </c>
      <c r="AH168" s="53">
        <v>95359.48</v>
      </c>
      <c r="AI168" s="53">
        <v>34527.120000000003</v>
      </c>
      <c r="AJ168" s="53">
        <v>3794.53</v>
      </c>
      <c r="AK168" s="53">
        <v>35092.83</v>
      </c>
      <c r="AL168" s="53">
        <v>28721.17</v>
      </c>
      <c r="AM168" s="53">
        <v>10785.33</v>
      </c>
      <c r="AN168" s="53">
        <v>67611.759999999995</v>
      </c>
      <c r="AO168" s="53">
        <v>12628</v>
      </c>
      <c r="AP168" s="53">
        <v>10303.07</v>
      </c>
      <c r="AQ168" s="53">
        <v>0</v>
      </c>
      <c r="AR168" s="53">
        <v>66590.080000000002</v>
      </c>
      <c r="AS168" s="53">
        <v>29121.119999999999</v>
      </c>
      <c r="AT168" s="53">
        <v>35911.42</v>
      </c>
      <c r="AU168" s="53">
        <v>33972.99</v>
      </c>
      <c r="AV168" s="53">
        <v>22084.79</v>
      </c>
      <c r="AW168" s="53">
        <v>30801.75</v>
      </c>
      <c r="AX168" s="53">
        <v>587379.06999999995</v>
      </c>
      <c r="AY168" s="53">
        <v>41330.76</v>
      </c>
      <c r="AZ168" s="53">
        <v>55229.31</v>
      </c>
      <c r="BA168" s="53">
        <v>95976.11</v>
      </c>
      <c r="BB168" s="53">
        <v>0</v>
      </c>
      <c r="BC168" s="53">
        <v>22594.400000000001</v>
      </c>
      <c r="BD168" s="53">
        <v>133229.30919999999</v>
      </c>
      <c r="BE168" s="53">
        <v>96125.92</v>
      </c>
      <c r="BF168" s="53">
        <v>64330.7</v>
      </c>
      <c r="BG168" s="53">
        <v>23385.67</v>
      </c>
      <c r="BH168" s="53">
        <v>36435.43</v>
      </c>
      <c r="BI168" s="53">
        <v>777994.55</v>
      </c>
      <c r="BJ168" s="53">
        <v>8815.09</v>
      </c>
      <c r="BK168" s="53">
        <v>16556.490000000002</v>
      </c>
      <c r="BL168" s="53">
        <v>5200.6899999999996</v>
      </c>
      <c r="BM168" s="53">
        <v>1304.5999999999999</v>
      </c>
      <c r="BN168" s="53">
        <v>34357.870000000003</v>
      </c>
      <c r="BO168" s="53">
        <v>4169.16</v>
      </c>
      <c r="BP168" s="53">
        <v>237788.51</v>
      </c>
      <c r="BQ168" s="53">
        <v>32721.040000000001</v>
      </c>
      <c r="BR168" s="53">
        <v>92154.06</v>
      </c>
      <c r="BS168" s="53">
        <v>26358.41</v>
      </c>
      <c r="BT168" s="53">
        <v>23143.439999999999</v>
      </c>
      <c r="BU168" s="53">
        <v>51773.96</v>
      </c>
      <c r="BV168" s="53">
        <v>21321.68</v>
      </c>
      <c r="BW168" s="53">
        <v>22959.99</v>
      </c>
      <c r="BX168" s="53">
        <v>33778.03</v>
      </c>
      <c r="BY168" s="54">
        <v>1190986.0399</v>
      </c>
    </row>
    <row r="169" spans="1:77" x14ac:dyDescent="0.2">
      <c r="A169" s="51" t="s">
        <v>453</v>
      </c>
      <c r="B169" s="52" t="s">
        <v>532</v>
      </c>
      <c r="C169" s="51" t="s">
        <v>533</v>
      </c>
      <c r="D169" s="53">
        <v>0</v>
      </c>
      <c r="E169" s="53">
        <v>110628.17</v>
      </c>
      <c r="F169" s="53">
        <v>0</v>
      </c>
      <c r="G169" s="53">
        <v>16050</v>
      </c>
      <c r="H169" s="53">
        <v>16530.84</v>
      </c>
      <c r="I169" s="53">
        <v>0</v>
      </c>
      <c r="J169" s="53">
        <v>144536.73000000001</v>
      </c>
      <c r="K169" s="53">
        <v>25409.13</v>
      </c>
      <c r="L169" s="53">
        <v>48996</v>
      </c>
      <c r="M169" s="53">
        <v>20168.62</v>
      </c>
      <c r="N169" s="53">
        <v>30958.33</v>
      </c>
      <c r="O169" s="53">
        <v>48546.62</v>
      </c>
      <c r="P169" s="53">
        <v>0</v>
      </c>
      <c r="Q169" s="53">
        <v>51509.95</v>
      </c>
      <c r="R169" s="53">
        <v>0</v>
      </c>
      <c r="S169" s="53">
        <v>155.54</v>
      </c>
      <c r="T169" s="53">
        <v>0</v>
      </c>
      <c r="U169" s="53">
        <v>693.73</v>
      </c>
      <c r="V169" s="53">
        <v>0</v>
      </c>
      <c r="W169" s="53">
        <v>1376.85</v>
      </c>
      <c r="X169" s="53">
        <v>63382.33</v>
      </c>
      <c r="Y169" s="53">
        <v>17733.41</v>
      </c>
      <c r="Z169" s="53">
        <v>0</v>
      </c>
      <c r="AA169" s="53">
        <v>5400</v>
      </c>
      <c r="AB169" s="53">
        <v>8411.26</v>
      </c>
      <c r="AC169" s="53">
        <v>6309.12</v>
      </c>
      <c r="AD169" s="53">
        <v>0</v>
      </c>
      <c r="AE169" s="53">
        <v>156631.17000000001</v>
      </c>
      <c r="AF169" s="53">
        <v>40972.03</v>
      </c>
      <c r="AG169" s="53">
        <v>4599.29</v>
      </c>
      <c r="AH169" s="53">
        <v>0</v>
      </c>
      <c r="AI169" s="53">
        <v>0</v>
      </c>
      <c r="AJ169" s="53">
        <v>10291.219999999999</v>
      </c>
      <c r="AK169" s="53">
        <v>20582.560000000001</v>
      </c>
      <c r="AL169" s="53">
        <v>797.79</v>
      </c>
      <c r="AM169" s="53">
        <v>1140</v>
      </c>
      <c r="AN169" s="53">
        <v>12383.77</v>
      </c>
      <c r="AO169" s="53">
        <v>0</v>
      </c>
      <c r="AP169" s="53">
        <v>3293.1</v>
      </c>
      <c r="AQ169" s="53">
        <v>0</v>
      </c>
      <c r="AR169" s="53">
        <v>1930.35</v>
      </c>
      <c r="AS169" s="53">
        <v>2928.99</v>
      </c>
      <c r="AT169" s="53">
        <v>16099.35</v>
      </c>
      <c r="AU169" s="53">
        <v>935.68</v>
      </c>
      <c r="AV169" s="53">
        <v>0</v>
      </c>
      <c r="AW169" s="53">
        <v>4154.17</v>
      </c>
      <c r="AX169" s="53">
        <v>93282.26</v>
      </c>
      <c r="AY169" s="53">
        <v>19466.64</v>
      </c>
      <c r="AZ169" s="53">
        <v>0</v>
      </c>
      <c r="BA169" s="53">
        <v>114610.9</v>
      </c>
      <c r="BB169" s="53">
        <v>0</v>
      </c>
      <c r="BC169" s="53">
        <v>12412.23</v>
      </c>
      <c r="BD169" s="53">
        <v>10532.229799999999</v>
      </c>
      <c r="BE169" s="53">
        <v>4604.45</v>
      </c>
      <c r="BF169" s="53">
        <v>8063.72</v>
      </c>
      <c r="BG169" s="53">
        <v>422.16</v>
      </c>
      <c r="BH169" s="53">
        <v>2400</v>
      </c>
      <c r="BI169" s="53">
        <v>234258.92</v>
      </c>
      <c r="BJ169" s="53">
        <v>42444.56</v>
      </c>
      <c r="BK169" s="53">
        <v>3846.57</v>
      </c>
      <c r="BL169" s="53">
        <v>1879.27</v>
      </c>
      <c r="BM169" s="53">
        <v>0</v>
      </c>
      <c r="BN169" s="53">
        <v>0</v>
      </c>
      <c r="BO169" s="53">
        <v>1438.41</v>
      </c>
      <c r="BP169" s="53">
        <v>44808.77</v>
      </c>
      <c r="BQ169" s="53">
        <v>11048.81</v>
      </c>
      <c r="BR169" s="53">
        <v>11908.22</v>
      </c>
      <c r="BS169" s="53">
        <v>17235.46</v>
      </c>
      <c r="BT169" s="53">
        <v>754.3</v>
      </c>
      <c r="BU169" s="53">
        <v>33332.639999999999</v>
      </c>
      <c r="BV169" s="53">
        <v>26123.119999999999</v>
      </c>
      <c r="BW169" s="53">
        <v>463.44</v>
      </c>
      <c r="BX169" s="53">
        <v>0</v>
      </c>
      <c r="BY169" s="54">
        <v>33744398.359499991</v>
      </c>
    </row>
    <row r="170" spans="1:77" x14ac:dyDescent="0.2">
      <c r="A170" s="51" t="s">
        <v>453</v>
      </c>
      <c r="B170" s="52" t="s">
        <v>534</v>
      </c>
      <c r="C170" s="51" t="s">
        <v>535</v>
      </c>
      <c r="D170" s="53">
        <v>0</v>
      </c>
      <c r="E170" s="53">
        <v>173140.19</v>
      </c>
      <c r="F170" s="53">
        <v>47910.22</v>
      </c>
      <c r="G170" s="53">
        <v>38294</v>
      </c>
      <c r="H170" s="53">
        <v>3328.76</v>
      </c>
      <c r="I170" s="53">
        <v>10963.17</v>
      </c>
      <c r="J170" s="53">
        <v>0</v>
      </c>
      <c r="K170" s="53">
        <v>0</v>
      </c>
      <c r="L170" s="53">
        <v>0</v>
      </c>
      <c r="M170" s="53">
        <v>7068.48</v>
      </c>
      <c r="N170" s="53">
        <v>4130.6000000000004</v>
      </c>
      <c r="O170" s="53">
        <v>0</v>
      </c>
      <c r="P170" s="53">
        <v>0</v>
      </c>
      <c r="Q170" s="53">
        <v>413289.3</v>
      </c>
      <c r="R170" s="53">
        <v>0</v>
      </c>
      <c r="S170" s="53">
        <v>0</v>
      </c>
      <c r="T170" s="53">
        <v>0</v>
      </c>
      <c r="U170" s="53">
        <v>0</v>
      </c>
      <c r="V170" s="53">
        <v>87945.33</v>
      </c>
      <c r="W170" s="53">
        <v>0</v>
      </c>
      <c r="X170" s="53">
        <v>0</v>
      </c>
      <c r="Y170" s="53">
        <v>1502.64</v>
      </c>
      <c r="Z170" s="53">
        <v>9044.9</v>
      </c>
      <c r="AA170" s="53">
        <v>0</v>
      </c>
      <c r="AB170" s="53">
        <v>0</v>
      </c>
      <c r="AC170" s="53">
        <v>2544.48</v>
      </c>
      <c r="AD170" s="53">
        <v>0</v>
      </c>
      <c r="AE170" s="53">
        <v>8895.33</v>
      </c>
      <c r="AF170" s="53">
        <v>0</v>
      </c>
      <c r="AG170" s="53">
        <v>0</v>
      </c>
      <c r="AH170" s="53">
        <v>0</v>
      </c>
      <c r="AI170" s="53">
        <v>0</v>
      </c>
      <c r="AJ170" s="53">
        <v>191.74</v>
      </c>
      <c r="AK170" s="53">
        <v>0</v>
      </c>
      <c r="AL170" s="53">
        <v>0</v>
      </c>
      <c r="AM170" s="53">
        <v>1134.6400000000001</v>
      </c>
      <c r="AN170" s="53">
        <v>0</v>
      </c>
      <c r="AO170" s="53">
        <v>0</v>
      </c>
      <c r="AP170" s="53">
        <v>0</v>
      </c>
      <c r="AQ170" s="53">
        <v>0</v>
      </c>
      <c r="AR170" s="53">
        <v>4959.3999999999996</v>
      </c>
      <c r="AS170" s="53">
        <v>0</v>
      </c>
      <c r="AT170" s="53">
        <v>0</v>
      </c>
      <c r="AU170" s="53">
        <v>0</v>
      </c>
      <c r="AV170" s="53">
        <v>546.27</v>
      </c>
      <c r="AW170" s="53">
        <v>0</v>
      </c>
      <c r="AX170" s="53">
        <v>0</v>
      </c>
      <c r="AY170" s="53">
        <v>973.94</v>
      </c>
      <c r="AZ170" s="53">
        <v>67595.350000000006</v>
      </c>
      <c r="BA170" s="53">
        <v>5991.8</v>
      </c>
      <c r="BB170" s="53">
        <v>0</v>
      </c>
      <c r="BC170" s="53">
        <v>0</v>
      </c>
      <c r="BD170" s="53">
        <v>1073.03</v>
      </c>
      <c r="BE170" s="53">
        <v>82344.94</v>
      </c>
      <c r="BF170" s="53">
        <v>0</v>
      </c>
      <c r="BG170" s="53">
        <v>0</v>
      </c>
      <c r="BH170" s="53">
        <v>0</v>
      </c>
      <c r="BI170" s="53">
        <v>4541.91</v>
      </c>
      <c r="BJ170" s="53">
        <v>422649.7</v>
      </c>
      <c r="BK170" s="53">
        <v>0</v>
      </c>
      <c r="BL170" s="53">
        <v>36588.79</v>
      </c>
      <c r="BM170" s="53">
        <v>0</v>
      </c>
      <c r="BN170" s="53">
        <v>0</v>
      </c>
      <c r="BO170" s="53">
        <v>0</v>
      </c>
      <c r="BP170" s="53">
        <v>0</v>
      </c>
      <c r="BQ170" s="53">
        <v>0</v>
      </c>
      <c r="BR170" s="53">
        <v>12331.42</v>
      </c>
      <c r="BS170" s="53">
        <v>80289.37</v>
      </c>
      <c r="BT170" s="53">
        <v>1775.13</v>
      </c>
      <c r="BU170" s="53">
        <v>7478.31</v>
      </c>
      <c r="BV170" s="53">
        <v>0</v>
      </c>
      <c r="BW170" s="53">
        <v>1351.08</v>
      </c>
      <c r="BX170" s="53">
        <v>0</v>
      </c>
      <c r="BY170" s="54">
        <v>22620954.109600008</v>
      </c>
    </row>
    <row r="171" spans="1:77" x14ac:dyDescent="0.2">
      <c r="A171" s="51" t="s">
        <v>453</v>
      </c>
      <c r="B171" s="52" t="s">
        <v>536</v>
      </c>
      <c r="C171" s="51" t="s">
        <v>537</v>
      </c>
      <c r="D171" s="53">
        <v>19190888.23</v>
      </c>
      <c r="E171" s="53">
        <v>5808889.29</v>
      </c>
      <c r="F171" s="53">
        <v>8829864.5999999996</v>
      </c>
      <c r="G171" s="53">
        <v>3380682</v>
      </c>
      <c r="H171" s="53">
        <v>3083157.74</v>
      </c>
      <c r="I171" s="53">
        <v>2048308.39</v>
      </c>
      <c r="J171" s="53">
        <v>83359998.75</v>
      </c>
      <c r="K171" s="53">
        <v>11473229.939999999</v>
      </c>
      <c r="L171" s="53">
        <v>1837888.73</v>
      </c>
      <c r="M171" s="53">
        <v>23947269.309999999</v>
      </c>
      <c r="N171" s="53">
        <v>946878.72</v>
      </c>
      <c r="O171" s="53">
        <v>3520288.57</v>
      </c>
      <c r="P171" s="53">
        <v>14563385.41</v>
      </c>
      <c r="Q171" s="53">
        <v>8563948.9299999997</v>
      </c>
      <c r="R171" s="53">
        <v>484821.56</v>
      </c>
      <c r="S171" s="53">
        <v>2115656.4698999999</v>
      </c>
      <c r="T171" s="53">
        <v>2321822.9</v>
      </c>
      <c r="U171" s="53">
        <v>1830125.11</v>
      </c>
      <c r="V171" s="53">
        <v>34324026.670000002</v>
      </c>
      <c r="W171" s="53">
        <v>4433141.12</v>
      </c>
      <c r="X171" s="53">
        <v>4159046.63</v>
      </c>
      <c r="Y171" s="53">
        <v>12281512.810000001</v>
      </c>
      <c r="Z171" s="53">
        <v>490105.57</v>
      </c>
      <c r="AA171" s="53">
        <v>1463229.82</v>
      </c>
      <c r="AB171" s="53">
        <v>753941.57</v>
      </c>
      <c r="AC171" s="53">
        <v>426046.64</v>
      </c>
      <c r="AD171" s="53">
        <v>196089.68</v>
      </c>
      <c r="AE171" s="53">
        <v>52822796.409999996</v>
      </c>
      <c r="AF171" s="53">
        <v>1183526.79</v>
      </c>
      <c r="AG171" s="53">
        <v>1348179.51</v>
      </c>
      <c r="AH171" s="53">
        <v>857181.79</v>
      </c>
      <c r="AI171" s="53">
        <v>836873.22</v>
      </c>
      <c r="AJ171" s="53">
        <v>2500505.5499999998</v>
      </c>
      <c r="AK171" s="53">
        <v>1064680.47</v>
      </c>
      <c r="AL171" s="53">
        <v>1650312.23</v>
      </c>
      <c r="AM171" s="53">
        <v>2291265.6</v>
      </c>
      <c r="AN171" s="53">
        <v>1575405.37</v>
      </c>
      <c r="AO171" s="53">
        <v>871290.18</v>
      </c>
      <c r="AP171" s="53">
        <v>985063.91</v>
      </c>
      <c r="AQ171" s="53">
        <v>0</v>
      </c>
      <c r="AR171" s="53">
        <v>1507933.73</v>
      </c>
      <c r="AS171" s="53">
        <v>1478397.65</v>
      </c>
      <c r="AT171" s="53">
        <v>1595078.31</v>
      </c>
      <c r="AU171" s="53">
        <v>914830.43</v>
      </c>
      <c r="AV171" s="53">
        <v>65110.02</v>
      </c>
      <c r="AW171" s="53">
        <v>927971.93</v>
      </c>
      <c r="AX171" s="53">
        <v>31610954.690000001</v>
      </c>
      <c r="AY171" s="53">
        <v>1936426.17</v>
      </c>
      <c r="AZ171" s="53">
        <v>2553425.39</v>
      </c>
      <c r="BA171" s="53">
        <v>2635828.7400000002</v>
      </c>
      <c r="BB171" s="53">
        <v>259737.76</v>
      </c>
      <c r="BC171" s="53">
        <v>975741.68</v>
      </c>
      <c r="BD171" s="53">
        <v>6944529.3395999996</v>
      </c>
      <c r="BE171" s="53">
        <v>3322727.6</v>
      </c>
      <c r="BF171" s="53">
        <v>1758930.09</v>
      </c>
      <c r="BG171" s="53">
        <v>563099.4</v>
      </c>
      <c r="BH171" s="53">
        <v>508851.38</v>
      </c>
      <c r="BI171" s="53">
        <v>21151023.780000001</v>
      </c>
      <c r="BJ171" s="53">
        <v>9808938.1899999995</v>
      </c>
      <c r="BK171" s="53">
        <v>1473513.2</v>
      </c>
      <c r="BL171" s="53">
        <v>744978.03</v>
      </c>
      <c r="BM171" s="53">
        <v>214662.59</v>
      </c>
      <c r="BN171" s="53">
        <v>1428162.55</v>
      </c>
      <c r="BO171" s="53">
        <v>924246.36</v>
      </c>
      <c r="BP171" s="53">
        <v>16345444.76</v>
      </c>
      <c r="BQ171" s="53">
        <v>1313993.8600000001</v>
      </c>
      <c r="BR171" s="53">
        <v>2025165.95</v>
      </c>
      <c r="BS171" s="53">
        <v>2155934.81</v>
      </c>
      <c r="BT171" s="53">
        <v>1709236.34</v>
      </c>
      <c r="BU171" s="53">
        <v>917634.84</v>
      </c>
      <c r="BV171" s="53">
        <v>1561096.18</v>
      </c>
      <c r="BW171" s="53">
        <v>604865.14</v>
      </c>
      <c r="BX171" s="53">
        <v>783198.96</v>
      </c>
      <c r="BY171" s="54">
        <v>7842554.1399000017</v>
      </c>
    </row>
    <row r="172" spans="1:77" x14ac:dyDescent="0.2">
      <c r="A172" s="51" t="s">
        <v>453</v>
      </c>
      <c r="B172" s="52" t="s">
        <v>538</v>
      </c>
      <c r="C172" s="51" t="s">
        <v>539</v>
      </c>
      <c r="D172" s="53">
        <v>814559.26</v>
      </c>
      <c r="E172" s="53">
        <v>275409.5</v>
      </c>
      <c r="F172" s="53">
        <v>353711.87</v>
      </c>
      <c r="G172" s="53">
        <v>427682</v>
      </c>
      <c r="H172" s="53">
        <v>367428.81</v>
      </c>
      <c r="I172" s="53">
        <v>217812.65</v>
      </c>
      <c r="J172" s="53">
        <v>7115823.9500000002</v>
      </c>
      <c r="K172" s="53">
        <v>494775.12</v>
      </c>
      <c r="L172" s="53">
        <v>186514.08</v>
      </c>
      <c r="M172" s="53">
        <v>1266163.69</v>
      </c>
      <c r="N172" s="53">
        <v>107115.92</v>
      </c>
      <c r="O172" s="53">
        <v>710581.81</v>
      </c>
      <c r="P172" s="53">
        <v>1246421.26</v>
      </c>
      <c r="Q172" s="53">
        <v>1418982.6</v>
      </c>
      <c r="R172" s="53">
        <v>30649.46</v>
      </c>
      <c r="S172" s="53">
        <v>103267.45</v>
      </c>
      <c r="T172" s="53">
        <v>169168.36</v>
      </c>
      <c r="U172" s="53">
        <v>170481.5</v>
      </c>
      <c r="V172" s="53">
        <v>3571510.62</v>
      </c>
      <c r="W172" s="53">
        <v>145943.89000000001</v>
      </c>
      <c r="X172" s="53">
        <v>520736.07</v>
      </c>
      <c r="Y172" s="53">
        <v>469416.26</v>
      </c>
      <c r="Z172" s="53">
        <v>141128.74</v>
      </c>
      <c r="AA172" s="53">
        <v>201765.44</v>
      </c>
      <c r="AB172" s="53">
        <v>105231.43</v>
      </c>
      <c r="AC172" s="53">
        <v>34061.199999999997</v>
      </c>
      <c r="AD172" s="53">
        <v>0</v>
      </c>
      <c r="AE172" s="53">
        <v>1523884.44</v>
      </c>
      <c r="AF172" s="53">
        <v>136693.49</v>
      </c>
      <c r="AG172" s="53">
        <v>64891.360000000001</v>
      </c>
      <c r="AH172" s="53">
        <v>140654.01</v>
      </c>
      <c r="AI172" s="53">
        <v>85623.360000000001</v>
      </c>
      <c r="AJ172" s="53">
        <v>87654.25</v>
      </c>
      <c r="AK172" s="53">
        <v>263031.15000000002</v>
      </c>
      <c r="AL172" s="53">
        <v>168078.28</v>
      </c>
      <c r="AM172" s="53">
        <v>212639.58</v>
      </c>
      <c r="AN172" s="53">
        <v>233666.73</v>
      </c>
      <c r="AO172" s="53">
        <v>125210.14</v>
      </c>
      <c r="AP172" s="53">
        <v>165552.60999999999</v>
      </c>
      <c r="AQ172" s="53">
        <v>0</v>
      </c>
      <c r="AR172" s="53">
        <v>143840.9</v>
      </c>
      <c r="AS172" s="53">
        <v>232010.31</v>
      </c>
      <c r="AT172" s="53">
        <v>195138.08</v>
      </c>
      <c r="AU172" s="53">
        <v>84936.29</v>
      </c>
      <c r="AV172" s="53">
        <v>44361.27</v>
      </c>
      <c r="AW172" s="53">
        <v>86582.27</v>
      </c>
      <c r="AX172" s="53">
        <v>2649483.9900000002</v>
      </c>
      <c r="AY172" s="53">
        <v>332752.52</v>
      </c>
      <c r="AZ172" s="53">
        <v>504989.7</v>
      </c>
      <c r="BA172" s="53">
        <v>506887.87</v>
      </c>
      <c r="BB172" s="53">
        <v>9202</v>
      </c>
      <c r="BC172" s="53">
        <v>156074.45000000001</v>
      </c>
      <c r="BD172" s="53">
        <v>399292.5894</v>
      </c>
      <c r="BE172" s="53">
        <v>220980.89</v>
      </c>
      <c r="BF172" s="53">
        <v>189619.96</v>
      </c>
      <c r="BG172" s="53">
        <v>8596.4</v>
      </c>
      <c r="BH172" s="53">
        <v>57763.56</v>
      </c>
      <c r="BI172" s="53">
        <v>692100.83</v>
      </c>
      <c r="BJ172" s="53">
        <v>337955.06</v>
      </c>
      <c r="BK172" s="53">
        <v>158213.82</v>
      </c>
      <c r="BL172" s="53">
        <v>222784.84</v>
      </c>
      <c r="BM172" s="53">
        <v>23959.17</v>
      </c>
      <c r="BN172" s="53">
        <v>225911.81</v>
      </c>
      <c r="BO172" s="53">
        <v>142087.26999999999</v>
      </c>
      <c r="BP172" s="53">
        <v>957111.4</v>
      </c>
      <c r="BQ172" s="53">
        <v>68750.25</v>
      </c>
      <c r="BR172" s="53">
        <v>283266.82</v>
      </c>
      <c r="BS172" s="53">
        <v>372532.43</v>
      </c>
      <c r="BT172" s="53">
        <v>404921.89</v>
      </c>
      <c r="BU172" s="53">
        <v>117069.98</v>
      </c>
      <c r="BV172" s="53">
        <v>319144.84999999998</v>
      </c>
      <c r="BW172" s="53">
        <v>289056.32</v>
      </c>
      <c r="BX172" s="53">
        <v>447295.73</v>
      </c>
      <c r="BY172" s="54">
        <v>5689261.7696000002</v>
      </c>
    </row>
    <row r="173" spans="1:77" x14ac:dyDescent="0.2">
      <c r="A173" s="51" t="s">
        <v>453</v>
      </c>
      <c r="B173" s="52" t="s">
        <v>540</v>
      </c>
      <c r="C173" s="51" t="s">
        <v>541</v>
      </c>
      <c r="D173" s="53">
        <v>338304.61</v>
      </c>
      <c r="E173" s="53">
        <v>444480.62</v>
      </c>
      <c r="F173" s="53">
        <v>469392.27</v>
      </c>
      <c r="G173" s="53">
        <v>201647</v>
      </c>
      <c r="H173" s="53">
        <v>173670.03</v>
      </c>
      <c r="I173" s="53">
        <v>54074.92</v>
      </c>
      <c r="J173" s="53">
        <v>536291.03</v>
      </c>
      <c r="K173" s="53">
        <v>335285.52</v>
      </c>
      <c r="L173" s="53">
        <v>244536.59</v>
      </c>
      <c r="M173" s="53">
        <v>578429.68000000005</v>
      </c>
      <c r="N173" s="53">
        <v>86805.87</v>
      </c>
      <c r="O173" s="53">
        <v>113523.46</v>
      </c>
      <c r="P173" s="53">
        <v>210276.25</v>
      </c>
      <c r="Q173" s="53">
        <v>447760.89</v>
      </c>
      <c r="R173" s="53">
        <v>0</v>
      </c>
      <c r="S173" s="53">
        <v>39478.58</v>
      </c>
      <c r="T173" s="53">
        <v>368686.61</v>
      </c>
      <c r="U173" s="53">
        <v>140223.4</v>
      </c>
      <c r="V173" s="53">
        <v>1075172.67</v>
      </c>
      <c r="W173" s="53">
        <v>35844.550000000003</v>
      </c>
      <c r="X173" s="53">
        <v>135373.10999999999</v>
      </c>
      <c r="Y173" s="53">
        <v>270066.61</v>
      </c>
      <c r="Z173" s="53">
        <v>23405.52</v>
      </c>
      <c r="AA173" s="53">
        <v>21523.8</v>
      </c>
      <c r="AB173" s="53">
        <v>33766.97</v>
      </c>
      <c r="AC173" s="53">
        <v>8481.6</v>
      </c>
      <c r="AD173" s="53">
        <v>0</v>
      </c>
      <c r="AE173" s="53">
        <v>2301116.2400000002</v>
      </c>
      <c r="AF173" s="53">
        <v>96659.67</v>
      </c>
      <c r="AG173" s="53">
        <v>5034.38</v>
      </c>
      <c r="AH173" s="53">
        <v>50966.81</v>
      </c>
      <c r="AI173" s="53">
        <v>48300.69</v>
      </c>
      <c r="AJ173" s="53">
        <v>102161.07</v>
      </c>
      <c r="AK173" s="53">
        <v>132176.25</v>
      </c>
      <c r="AL173" s="53">
        <v>76789.460000000006</v>
      </c>
      <c r="AM173" s="53">
        <v>149624.22</v>
      </c>
      <c r="AN173" s="53">
        <v>133567.9</v>
      </c>
      <c r="AO173" s="53">
        <v>9596.7099999999991</v>
      </c>
      <c r="AP173" s="53">
        <v>23633.51</v>
      </c>
      <c r="AQ173" s="53">
        <v>0</v>
      </c>
      <c r="AR173" s="53">
        <v>41250.239999999998</v>
      </c>
      <c r="AS173" s="53">
        <v>222134.31</v>
      </c>
      <c r="AT173" s="53">
        <v>197158.71</v>
      </c>
      <c r="AU173" s="53">
        <v>42925.31</v>
      </c>
      <c r="AV173" s="53">
        <v>34280.28</v>
      </c>
      <c r="AW173" s="53">
        <v>62051.05</v>
      </c>
      <c r="AX173" s="53">
        <v>388312.62</v>
      </c>
      <c r="AY173" s="53">
        <v>33785.14</v>
      </c>
      <c r="AZ173" s="53">
        <v>36685.449999999997</v>
      </c>
      <c r="BA173" s="53">
        <v>92063.65</v>
      </c>
      <c r="BB173" s="53">
        <v>2088.88</v>
      </c>
      <c r="BC173" s="53">
        <v>54730.45</v>
      </c>
      <c r="BD173" s="53">
        <v>272457.70929999999</v>
      </c>
      <c r="BE173" s="53">
        <v>80446.710000000006</v>
      </c>
      <c r="BF173" s="53">
        <v>75061.25</v>
      </c>
      <c r="BG173" s="53">
        <v>60076.05</v>
      </c>
      <c r="BH173" s="53">
        <v>8601.7999999999993</v>
      </c>
      <c r="BI173" s="53">
        <v>671371.23</v>
      </c>
      <c r="BJ173" s="53">
        <v>205078.2</v>
      </c>
      <c r="BK173" s="53">
        <v>156290.1</v>
      </c>
      <c r="BL173" s="53">
        <v>14510.14</v>
      </c>
      <c r="BM173" s="53">
        <v>20073.21</v>
      </c>
      <c r="BN173" s="53">
        <v>124155.22</v>
      </c>
      <c r="BO173" s="53">
        <v>3521.02</v>
      </c>
      <c r="BP173" s="53">
        <v>553120.67000000004</v>
      </c>
      <c r="BQ173" s="53">
        <v>26854.68</v>
      </c>
      <c r="BR173" s="53">
        <v>235675.71</v>
      </c>
      <c r="BS173" s="53">
        <v>45879.59</v>
      </c>
      <c r="BT173" s="53">
        <v>167978.08</v>
      </c>
      <c r="BU173" s="53">
        <v>9202.9599999999991</v>
      </c>
      <c r="BV173" s="53">
        <v>23294.11</v>
      </c>
      <c r="BW173" s="53">
        <v>214103.66</v>
      </c>
      <c r="BX173" s="53">
        <v>206788.36</v>
      </c>
      <c r="BY173" s="54">
        <v>1190986.0399</v>
      </c>
    </row>
    <row r="174" spans="1:77" x14ac:dyDescent="0.2">
      <c r="A174" s="51" t="s">
        <v>453</v>
      </c>
      <c r="B174" s="52" t="s">
        <v>542</v>
      </c>
      <c r="C174" s="51" t="s">
        <v>543</v>
      </c>
      <c r="D174" s="53">
        <v>20706.169999999998</v>
      </c>
      <c r="E174" s="53">
        <v>869.66</v>
      </c>
      <c r="F174" s="53">
        <v>92705.12</v>
      </c>
      <c r="G174" s="53">
        <v>20718</v>
      </c>
      <c r="H174" s="53">
        <v>0</v>
      </c>
      <c r="I174" s="53">
        <v>0</v>
      </c>
      <c r="J174" s="53">
        <v>382897.22</v>
      </c>
      <c r="K174" s="53">
        <v>39960</v>
      </c>
      <c r="L174" s="53">
        <v>67396.72</v>
      </c>
      <c r="M174" s="53">
        <v>31200</v>
      </c>
      <c r="N174" s="53">
        <v>5431.74</v>
      </c>
      <c r="O174" s="53">
        <v>0</v>
      </c>
      <c r="P174" s="53">
        <v>7744.4</v>
      </c>
      <c r="Q174" s="53">
        <v>73714.570000000007</v>
      </c>
      <c r="R174" s="53">
        <v>3914.63</v>
      </c>
      <c r="S174" s="53">
        <v>2204.65</v>
      </c>
      <c r="T174" s="53">
        <v>3333.36</v>
      </c>
      <c r="U174" s="53">
        <v>2568.0700000000002</v>
      </c>
      <c r="V174" s="53">
        <v>0</v>
      </c>
      <c r="W174" s="53">
        <v>646.55999999999995</v>
      </c>
      <c r="X174" s="53">
        <v>0</v>
      </c>
      <c r="Y174" s="53">
        <v>2494.4</v>
      </c>
      <c r="Z174" s="53">
        <v>1524.09</v>
      </c>
      <c r="AA174" s="53">
        <v>0</v>
      </c>
      <c r="AB174" s="53">
        <v>0</v>
      </c>
      <c r="AC174" s="53">
        <v>0</v>
      </c>
      <c r="AD174" s="53">
        <v>0</v>
      </c>
      <c r="AE174" s="53">
        <v>938662.65</v>
      </c>
      <c r="AF174" s="53">
        <v>7984.59</v>
      </c>
      <c r="AG174" s="53">
        <v>15328.33</v>
      </c>
      <c r="AH174" s="53">
        <v>18352.38</v>
      </c>
      <c r="AI174" s="53">
        <v>0</v>
      </c>
      <c r="AJ174" s="53">
        <v>7766.68</v>
      </c>
      <c r="AK174" s="53">
        <v>17627.98</v>
      </c>
      <c r="AL174" s="53">
        <v>0</v>
      </c>
      <c r="AM174" s="53">
        <v>38311.839999999997</v>
      </c>
      <c r="AN174" s="53">
        <v>11066.64</v>
      </c>
      <c r="AO174" s="53">
        <v>0</v>
      </c>
      <c r="AP174" s="53">
        <v>0</v>
      </c>
      <c r="AQ174" s="53">
        <v>0</v>
      </c>
      <c r="AR174" s="53">
        <v>0</v>
      </c>
      <c r="AS174" s="53">
        <v>244.44</v>
      </c>
      <c r="AT174" s="53">
        <v>0</v>
      </c>
      <c r="AU174" s="53">
        <v>0</v>
      </c>
      <c r="AV174" s="53">
        <v>12581.19</v>
      </c>
      <c r="AW174" s="53">
        <v>16997.330000000002</v>
      </c>
      <c r="AX174" s="53">
        <v>55580.93</v>
      </c>
      <c r="AY174" s="53">
        <v>0</v>
      </c>
      <c r="AZ174" s="53">
        <v>64046.31</v>
      </c>
      <c r="BA174" s="53">
        <v>37917.49</v>
      </c>
      <c r="BB174" s="53">
        <v>0</v>
      </c>
      <c r="BC174" s="53">
        <v>0</v>
      </c>
      <c r="BD174" s="53">
        <v>47220.179499999998</v>
      </c>
      <c r="BE174" s="53">
        <v>881.68</v>
      </c>
      <c r="BF174" s="53">
        <v>2036.45</v>
      </c>
      <c r="BG174" s="53">
        <v>0</v>
      </c>
      <c r="BH174" s="53">
        <v>0</v>
      </c>
      <c r="BI174" s="53">
        <v>35.18</v>
      </c>
      <c r="BJ174" s="53">
        <v>3228.04</v>
      </c>
      <c r="BK174" s="53">
        <v>0</v>
      </c>
      <c r="BL174" s="53">
        <v>60762.96</v>
      </c>
      <c r="BM174" s="53">
        <v>754.26</v>
      </c>
      <c r="BN174" s="53">
        <v>0</v>
      </c>
      <c r="BO174" s="53">
        <v>0</v>
      </c>
      <c r="BP174" s="53">
        <v>60287.67</v>
      </c>
      <c r="BQ174" s="53">
        <v>0</v>
      </c>
      <c r="BR174" s="53">
        <v>0</v>
      </c>
      <c r="BS174" s="53">
        <v>0</v>
      </c>
      <c r="BT174" s="53">
        <v>0</v>
      </c>
      <c r="BU174" s="53">
        <v>91394.31</v>
      </c>
      <c r="BV174" s="53">
        <v>0</v>
      </c>
      <c r="BW174" s="53">
        <v>2879.05</v>
      </c>
      <c r="BX174" s="53">
        <v>11814.66</v>
      </c>
      <c r="BY174" s="54">
        <v>799101.23000000021</v>
      </c>
    </row>
    <row r="175" spans="1:77" x14ac:dyDescent="0.2">
      <c r="A175" s="51" t="s">
        <v>453</v>
      </c>
      <c r="B175" s="52" t="s">
        <v>544</v>
      </c>
      <c r="C175" s="51" t="s">
        <v>545</v>
      </c>
      <c r="D175" s="53">
        <v>97119.88</v>
      </c>
      <c r="E175" s="53">
        <v>121934.94</v>
      </c>
      <c r="F175" s="53">
        <v>304848.05</v>
      </c>
      <c r="G175" s="53">
        <v>6657</v>
      </c>
      <c r="H175" s="53">
        <v>48795.86</v>
      </c>
      <c r="I175" s="53">
        <v>2987.59</v>
      </c>
      <c r="J175" s="53">
        <v>1832980.03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28533.360000000001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12915.48</v>
      </c>
      <c r="Y175" s="53">
        <v>0</v>
      </c>
      <c r="Z175" s="53">
        <v>0</v>
      </c>
      <c r="AA175" s="53">
        <v>0</v>
      </c>
      <c r="AB175" s="53">
        <v>0</v>
      </c>
      <c r="AC175" s="53">
        <v>0</v>
      </c>
      <c r="AD175" s="53">
        <v>0</v>
      </c>
      <c r="AE175" s="53">
        <v>0</v>
      </c>
      <c r="AF175" s="53">
        <v>0</v>
      </c>
      <c r="AG175" s="53">
        <v>0</v>
      </c>
      <c r="AH175" s="53">
        <v>20943.45</v>
      </c>
      <c r="AI175" s="53">
        <v>19250</v>
      </c>
      <c r="AJ175" s="53">
        <v>0</v>
      </c>
      <c r="AK175" s="53">
        <v>0</v>
      </c>
      <c r="AL175" s="53">
        <v>21969.64</v>
      </c>
      <c r="AM175" s="53">
        <v>33256.57</v>
      </c>
      <c r="AN175" s="53">
        <v>28666.639999999999</v>
      </c>
      <c r="AO175" s="53">
        <v>0</v>
      </c>
      <c r="AP175" s="53">
        <v>0</v>
      </c>
      <c r="AQ175" s="53">
        <v>0</v>
      </c>
      <c r="AR175" s="53">
        <v>0</v>
      </c>
      <c r="AS175" s="53">
        <v>0</v>
      </c>
      <c r="AT175" s="53">
        <v>0</v>
      </c>
      <c r="AU175" s="53">
        <v>0</v>
      </c>
      <c r="AV175" s="53">
        <v>0</v>
      </c>
      <c r="AW175" s="53">
        <v>0</v>
      </c>
      <c r="AX175" s="53">
        <v>0</v>
      </c>
      <c r="AY175" s="53">
        <v>36652.769999999997</v>
      </c>
      <c r="AZ175" s="53">
        <v>0</v>
      </c>
      <c r="BA175" s="53">
        <v>0</v>
      </c>
      <c r="BB175" s="53">
        <v>3555.52</v>
      </c>
      <c r="BC175" s="53">
        <v>0</v>
      </c>
      <c r="BD175" s="53">
        <v>36008.93</v>
      </c>
      <c r="BE175" s="53">
        <v>5277.78</v>
      </c>
      <c r="BF175" s="53">
        <v>0</v>
      </c>
      <c r="BG175" s="53">
        <v>0</v>
      </c>
      <c r="BH175" s="53">
        <v>0</v>
      </c>
      <c r="BI175" s="53">
        <v>0</v>
      </c>
      <c r="BJ175" s="53">
        <v>0</v>
      </c>
      <c r="BK175" s="53">
        <v>0</v>
      </c>
      <c r="BL175" s="53">
        <v>0</v>
      </c>
      <c r="BM175" s="53">
        <v>0</v>
      </c>
      <c r="BN175" s="53">
        <v>16525.13</v>
      </c>
      <c r="BO175" s="53">
        <v>0</v>
      </c>
      <c r="BP175" s="53">
        <v>130931.5</v>
      </c>
      <c r="BQ175" s="53">
        <v>0</v>
      </c>
      <c r="BR175" s="53">
        <v>0</v>
      </c>
      <c r="BS175" s="53">
        <v>2475</v>
      </c>
      <c r="BT175" s="53">
        <v>0</v>
      </c>
      <c r="BU175" s="53">
        <v>0</v>
      </c>
      <c r="BV175" s="53">
        <v>0</v>
      </c>
      <c r="BW175" s="53">
        <v>0</v>
      </c>
      <c r="BX175" s="53">
        <v>0</v>
      </c>
      <c r="BY175" s="54">
        <v>338948693.23949999</v>
      </c>
    </row>
    <row r="176" spans="1:77" x14ac:dyDescent="0.2">
      <c r="A176" s="51" t="s">
        <v>453</v>
      </c>
      <c r="B176" s="52" t="s">
        <v>546</v>
      </c>
      <c r="C176" s="51" t="s">
        <v>547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3">
        <v>0</v>
      </c>
      <c r="Z176" s="53">
        <v>0</v>
      </c>
      <c r="AA176" s="53">
        <v>0</v>
      </c>
      <c r="AB176" s="53">
        <v>0</v>
      </c>
      <c r="AC176" s="53">
        <v>0</v>
      </c>
      <c r="AD176" s="53">
        <v>0</v>
      </c>
      <c r="AE176" s="53">
        <v>0</v>
      </c>
      <c r="AF176" s="53">
        <v>0</v>
      </c>
      <c r="AG176" s="53">
        <v>0</v>
      </c>
      <c r="AH176" s="53">
        <v>0</v>
      </c>
      <c r="AI176" s="53">
        <v>0</v>
      </c>
      <c r="AJ176" s="53">
        <v>0</v>
      </c>
      <c r="AK176" s="53">
        <v>0</v>
      </c>
      <c r="AL176" s="53">
        <v>0</v>
      </c>
      <c r="AM176" s="53">
        <v>0</v>
      </c>
      <c r="AN176" s="53">
        <v>0</v>
      </c>
      <c r="AO176" s="53">
        <v>0</v>
      </c>
      <c r="AP176" s="53">
        <v>0</v>
      </c>
      <c r="AQ176" s="53">
        <v>0</v>
      </c>
      <c r="AR176" s="53">
        <v>0</v>
      </c>
      <c r="AS176" s="53">
        <v>0</v>
      </c>
      <c r="AT176" s="53">
        <v>0</v>
      </c>
      <c r="AU176" s="53">
        <v>0</v>
      </c>
      <c r="AV176" s="53">
        <v>0</v>
      </c>
      <c r="AW176" s="53">
        <v>0</v>
      </c>
      <c r="AX176" s="53">
        <v>0</v>
      </c>
      <c r="AY176" s="53">
        <v>0</v>
      </c>
      <c r="AZ176" s="53">
        <v>0</v>
      </c>
      <c r="BA176" s="53">
        <v>0</v>
      </c>
      <c r="BB176" s="53">
        <v>0</v>
      </c>
      <c r="BC176" s="53">
        <v>0</v>
      </c>
      <c r="BD176" s="53">
        <v>0</v>
      </c>
      <c r="BE176" s="53">
        <v>0</v>
      </c>
      <c r="BF176" s="53">
        <v>0</v>
      </c>
      <c r="BG176" s="53">
        <v>0</v>
      </c>
      <c r="BH176" s="53">
        <v>0</v>
      </c>
      <c r="BI176" s="53">
        <v>0</v>
      </c>
      <c r="BJ176" s="53">
        <v>0</v>
      </c>
      <c r="BK176" s="53">
        <v>0</v>
      </c>
      <c r="BL176" s="53">
        <v>0</v>
      </c>
      <c r="BM176" s="53">
        <v>0</v>
      </c>
      <c r="BN176" s="53">
        <v>0</v>
      </c>
      <c r="BO176" s="53">
        <v>0</v>
      </c>
      <c r="BP176" s="53">
        <v>0</v>
      </c>
      <c r="BQ176" s="53">
        <v>0</v>
      </c>
      <c r="BR176" s="53">
        <v>0</v>
      </c>
      <c r="BS176" s="53">
        <v>0</v>
      </c>
      <c r="BT176" s="53">
        <v>0</v>
      </c>
      <c r="BU176" s="53">
        <v>0</v>
      </c>
      <c r="BV176" s="53">
        <v>0</v>
      </c>
      <c r="BW176" s="53">
        <v>0</v>
      </c>
      <c r="BX176" s="53">
        <v>0</v>
      </c>
      <c r="BY176" s="54">
        <v>27493896.449799985</v>
      </c>
    </row>
    <row r="177" spans="1:77" x14ac:dyDescent="0.2">
      <c r="A177" s="51" t="s">
        <v>453</v>
      </c>
      <c r="B177" s="52" t="s">
        <v>548</v>
      </c>
      <c r="C177" s="51" t="s">
        <v>549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3">
        <v>0</v>
      </c>
      <c r="Z177" s="53">
        <v>0</v>
      </c>
      <c r="AA177" s="53">
        <v>0</v>
      </c>
      <c r="AB177" s="53">
        <v>0</v>
      </c>
      <c r="AC177" s="53">
        <v>0</v>
      </c>
      <c r="AD177" s="53">
        <v>0</v>
      </c>
      <c r="AE177" s="53">
        <v>0</v>
      </c>
      <c r="AF177" s="53">
        <v>0</v>
      </c>
      <c r="AG177" s="53">
        <v>0</v>
      </c>
      <c r="AH177" s="53">
        <v>0</v>
      </c>
      <c r="AI177" s="53">
        <v>0</v>
      </c>
      <c r="AJ177" s="53">
        <v>0</v>
      </c>
      <c r="AK177" s="53">
        <v>0</v>
      </c>
      <c r="AL177" s="53">
        <v>0</v>
      </c>
      <c r="AM177" s="53">
        <v>0</v>
      </c>
      <c r="AN177" s="53">
        <v>0</v>
      </c>
      <c r="AO177" s="53">
        <v>0</v>
      </c>
      <c r="AP177" s="53">
        <v>0</v>
      </c>
      <c r="AQ177" s="53">
        <v>0</v>
      </c>
      <c r="AR177" s="53">
        <v>0</v>
      </c>
      <c r="AS177" s="53">
        <v>0</v>
      </c>
      <c r="AT177" s="53">
        <v>0</v>
      </c>
      <c r="AU177" s="53">
        <v>0</v>
      </c>
      <c r="AV177" s="53">
        <v>0</v>
      </c>
      <c r="AW177" s="53">
        <v>0</v>
      </c>
      <c r="AX177" s="53">
        <v>0</v>
      </c>
      <c r="AY177" s="53">
        <v>0</v>
      </c>
      <c r="AZ177" s="53">
        <v>0</v>
      </c>
      <c r="BA177" s="53">
        <v>0</v>
      </c>
      <c r="BB177" s="53">
        <v>0</v>
      </c>
      <c r="BC177" s="53">
        <v>0</v>
      </c>
      <c r="BD177" s="53">
        <v>0</v>
      </c>
      <c r="BE177" s="53">
        <v>0</v>
      </c>
      <c r="BF177" s="53">
        <v>0</v>
      </c>
      <c r="BG177" s="53">
        <v>0</v>
      </c>
      <c r="BH177" s="53">
        <v>0</v>
      </c>
      <c r="BI177" s="53">
        <v>0</v>
      </c>
      <c r="BJ177" s="53">
        <v>0</v>
      </c>
      <c r="BK177" s="53">
        <v>0</v>
      </c>
      <c r="BL177" s="53">
        <v>0</v>
      </c>
      <c r="BM177" s="53">
        <v>0</v>
      </c>
      <c r="BN177" s="53">
        <v>0</v>
      </c>
      <c r="BO177" s="53">
        <v>0</v>
      </c>
      <c r="BP177" s="53">
        <v>0</v>
      </c>
      <c r="BQ177" s="53">
        <v>0</v>
      </c>
      <c r="BR177" s="53">
        <v>0</v>
      </c>
      <c r="BS177" s="53">
        <v>0</v>
      </c>
      <c r="BT177" s="53">
        <v>0</v>
      </c>
      <c r="BU177" s="53">
        <v>0</v>
      </c>
      <c r="BV177" s="53">
        <v>0</v>
      </c>
      <c r="BW177" s="53">
        <v>0</v>
      </c>
      <c r="BX177" s="53">
        <v>0</v>
      </c>
      <c r="BY177" s="54">
        <v>10960660.539599998</v>
      </c>
    </row>
    <row r="178" spans="1:77" x14ac:dyDescent="0.2">
      <c r="A178" s="51" t="s">
        <v>453</v>
      </c>
      <c r="B178" s="52" t="s">
        <v>550</v>
      </c>
      <c r="C178" s="51" t="s">
        <v>551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53">
        <v>0</v>
      </c>
      <c r="Z178" s="53">
        <v>0</v>
      </c>
      <c r="AA178" s="53">
        <v>0</v>
      </c>
      <c r="AB178" s="53">
        <v>0</v>
      </c>
      <c r="AC178" s="53">
        <v>0</v>
      </c>
      <c r="AD178" s="53">
        <v>0</v>
      </c>
      <c r="AE178" s="53">
        <v>0</v>
      </c>
      <c r="AF178" s="53">
        <v>0</v>
      </c>
      <c r="AG178" s="53">
        <v>0</v>
      </c>
      <c r="AH178" s="53">
        <v>0</v>
      </c>
      <c r="AI178" s="53">
        <v>0</v>
      </c>
      <c r="AJ178" s="53">
        <v>0</v>
      </c>
      <c r="AK178" s="53">
        <v>0</v>
      </c>
      <c r="AL178" s="53">
        <v>0</v>
      </c>
      <c r="AM178" s="53">
        <v>0</v>
      </c>
      <c r="AN178" s="53">
        <v>0</v>
      </c>
      <c r="AO178" s="53">
        <v>0</v>
      </c>
      <c r="AP178" s="53">
        <v>0</v>
      </c>
      <c r="AQ178" s="53">
        <v>0</v>
      </c>
      <c r="AR178" s="53">
        <v>0</v>
      </c>
      <c r="AS178" s="53">
        <v>0</v>
      </c>
      <c r="AT178" s="53">
        <v>0</v>
      </c>
      <c r="AU178" s="53">
        <v>0</v>
      </c>
      <c r="AV178" s="53">
        <v>0</v>
      </c>
      <c r="AW178" s="53">
        <v>0</v>
      </c>
      <c r="AX178" s="53">
        <v>0</v>
      </c>
      <c r="AY178" s="53">
        <v>0</v>
      </c>
      <c r="AZ178" s="53">
        <v>0</v>
      </c>
      <c r="BA178" s="53">
        <v>0</v>
      </c>
      <c r="BB178" s="53">
        <v>0</v>
      </c>
      <c r="BC178" s="53">
        <v>0</v>
      </c>
      <c r="BD178" s="53">
        <v>0</v>
      </c>
      <c r="BE178" s="53">
        <v>0</v>
      </c>
      <c r="BF178" s="53">
        <v>0</v>
      </c>
      <c r="BG178" s="53">
        <v>0</v>
      </c>
      <c r="BH178" s="53">
        <v>0</v>
      </c>
      <c r="BI178" s="53">
        <v>0</v>
      </c>
      <c r="BJ178" s="53">
        <v>0</v>
      </c>
      <c r="BK178" s="53">
        <v>0</v>
      </c>
      <c r="BL178" s="53">
        <v>0</v>
      </c>
      <c r="BM178" s="53">
        <v>0</v>
      </c>
      <c r="BN178" s="53">
        <v>0</v>
      </c>
      <c r="BO178" s="53">
        <v>0</v>
      </c>
      <c r="BP178" s="53">
        <v>0</v>
      </c>
      <c r="BQ178" s="53">
        <v>0</v>
      </c>
      <c r="BR178" s="53">
        <v>0</v>
      </c>
      <c r="BS178" s="53">
        <v>0</v>
      </c>
      <c r="BT178" s="53">
        <v>0</v>
      </c>
      <c r="BU178" s="53">
        <v>0</v>
      </c>
      <c r="BV178" s="53">
        <v>0</v>
      </c>
      <c r="BW178" s="53">
        <v>0</v>
      </c>
      <c r="BX178" s="53">
        <v>0</v>
      </c>
      <c r="BY178" s="54">
        <v>1323720.3900000001</v>
      </c>
    </row>
    <row r="179" spans="1:77" x14ac:dyDescent="0.2">
      <c r="A179" s="94" t="s">
        <v>552</v>
      </c>
      <c r="B179" s="95"/>
      <c r="C179" s="96"/>
      <c r="D179" s="57">
        <f>SUM(D130:D178)</f>
        <v>72863840.550000012</v>
      </c>
      <c r="E179" s="57">
        <f t="shared" ref="E179:BP179" si="6">SUM(E130:E178)</f>
        <v>16958848.430000003</v>
      </c>
      <c r="F179" s="57">
        <f t="shared" si="6"/>
        <v>18920344.310000002</v>
      </c>
      <c r="G179" s="57">
        <f t="shared" si="6"/>
        <v>8076132</v>
      </c>
      <c r="H179" s="57">
        <f t="shared" si="6"/>
        <v>6380729.25</v>
      </c>
      <c r="I179" s="57">
        <f t="shared" si="6"/>
        <v>5875239.6500000004</v>
      </c>
      <c r="J179" s="57">
        <f t="shared" si="6"/>
        <v>135527520.63</v>
      </c>
      <c r="K179" s="57">
        <f t="shared" si="6"/>
        <v>25987465.859999999</v>
      </c>
      <c r="L179" s="57">
        <f t="shared" si="6"/>
        <v>4228080.88</v>
      </c>
      <c r="M179" s="57">
        <f t="shared" si="6"/>
        <v>50465340.149999999</v>
      </c>
      <c r="N179" s="57">
        <f t="shared" si="6"/>
        <v>2120544.75</v>
      </c>
      <c r="O179" s="57">
        <f t="shared" si="6"/>
        <v>10010434.550000001</v>
      </c>
      <c r="P179" s="57">
        <f t="shared" si="6"/>
        <v>29940688.82</v>
      </c>
      <c r="Q179" s="57">
        <f t="shared" si="6"/>
        <v>21256063.050000001</v>
      </c>
      <c r="R179" s="57">
        <f t="shared" si="6"/>
        <v>1699011.37</v>
      </c>
      <c r="S179" s="57">
        <f t="shared" si="6"/>
        <v>6714917.4788000006</v>
      </c>
      <c r="T179" s="57">
        <f t="shared" si="6"/>
        <v>5675079.4000000013</v>
      </c>
      <c r="U179" s="57">
        <f t="shared" si="6"/>
        <v>5632490.4200000009</v>
      </c>
      <c r="V179" s="57">
        <f t="shared" si="6"/>
        <v>83627737.320000008</v>
      </c>
      <c r="W179" s="57">
        <f t="shared" si="6"/>
        <v>8664995.6100000013</v>
      </c>
      <c r="X179" s="57">
        <f t="shared" si="6"/>
        <v>12069958.689999999</v>
      </c>
      <c r="Y179" s="57">
        <f t="shared" si="6"/>
        <v>27079308.050000001</v>
      </c>
      <c r="Z179" s="57">
        <f t="shared" si="6"/>
        <v>3212923.3399999994</v>
      </c>
      <c r="AA179" s="57">
        <f t="shared" si="6"/>
        <v>3570315.9899999998</v>
      </c>
      <c r="AB179" s="57">
        <f t="shared" si="6"/>
        <v>2508609.8500000006</v>
      </c>
      <c r="AC179" s="57">
        <f t="shared" si="6"/>
        <v>2347249.2000000007</v>
      </c>
      <c r="AD179" s="57">
        <f t="shared" si="6"/>
        <v>2856385.22</v>
      </c>
      <c r="AE179" s="57">
        <f t="shared" si="6"/>
        <v>107905334.75999999</v>
      </c>
      <c r="AF179" s="57">
        <f t="shared" si="6"/>
        <v>5508510.9000000004</v>
      </c>
      <c r="AG179" s="57">
        <f t="shared" si="6"/>
        <v>2983032.5399999996</v>
      </c>
      <c r="AH179" s="57">
        <f t="shared" si="6"/>
        <v>2845662.31</v>
      </c>
      <c r="AI179" s="57">
        <f t="shared" si="6"/>
        <v>2590643.12</v>
      </c>
      <c r="AJ179" s="57">
        <f t="shared" si="6"/>
        <v>4627282.7799999993</v>
      </c>
      <c r="AK179" s="57">
        <f t="shared" si="6"/>
        <v>3806281.7</v>
      </c>
      <c r="AL179" s="57">
        <f t="shared" si="6"/>
        <v>3884606.44</v>
      </c>
      <c r="AM179" s="57">
        <f t="shared" si="6"/>
        <v>6941283.3200000012</v>
      </c>
      <c r="AN179" s="57">
        <f t="shared" si="6"/>
        <v>4010069.55</v>
      </c>
      <c r="AO179" s="57">
        <f t="shared" si="6"/>
        <v>2943426.75</v>
      </c>
      <c r="AP179" s="57">
        <f t="shared" si="6"/>
        <v>3313749.38</v>
      </c>
      <c r="AQ179" s="57">
        <f t="shared" si="6"/>
        <v>39102036.610000007</v>
      </c>
      <c r="AR179" s="57">
        <f t="shared" si="6"/>
        <v>2652022.7400000002</v>
      </c>
      <c r="AS179" s="57">
        <f t="shared" si="6"/>
        <v>3399508.95</v>
      </c>
      <c r="AT179" s="57">
        <f t="shared" si="6"/>
        <v>3037199.42</v>
      </c>
      <c r="AU179" s="57">
        <f t="shared" si="6"/>
        <v>2057988.5100000002</v>
      </c>
      <c r="AV179" s="57">
        <f t="shared" si="6"/>
        <v>715255.81</v>
      </c>
      <c r="AW179" s="57">
        <f t="shared" si="6"/>
        <v>2342182.3199999998</v>
      </c>
      <c r="AX179" s="57">
        <f t="shared" si="6"/>
        <v>73825113.540000007</v>
      </c>
      <c r="AY179" s="57">
        <f t="shared" si="6"/>
        <v>5621733.2599999988</v>
      </c>
      <c r="AZ179" s="57">
        <f t="shared" si="6"/>
        <v>5884063.1700000009</v>
      </c>
      <c r="BA179" s="57">
        <f t="shared" si="6"/>
        <v>7759135.6100000022</v>
      </c>
      <c r="BB179" s="57">
        <f t="shared" si="6"/>
        <v>4327890.32</v>
      </c>
      <c r="BC179" s="57">
        <f t="shared" si="6"/>
        <v>1740261.5899999999</v>
      </c>
      <c r="BD179" s="57">
        <f t="shared" si="6"/>
        <v>19816313.514599998</v>
      </c>
      <c r="BE179" s="57">
        <f t="shared" si="6"/>
        <v>7909130.0300000003</v>
      </c>
      <c r="BF179" s="57">
        <f t="shared" si="6"/>
        <v>4562896.13</v>
      </c>
      <c r="BG179" s="57">
        <f t="shared" si="6"/>
        <v>1222980.9000000001</v>
      </c>
      <c r="BH179" s="57">
        <f t="shared" si="6"/>
        <v>1984123.51</v>
      </c>
      <c r="BI179" s="57">
        <f t="shared" si="6"/>
        <v>76130002.830000013</v>
      </c>
      <c r="BJ179" s="57">
        <f t="shared" si="6"/>
        <v>21230083.379999995</v>
      </c>
      <c r="BK179" s="57">
        <f t="shared" si="6"/>
        <v>3412361.6</v>
      </c>
      <c r="BL179" s="57">
        <f t="shared" si="6"/>
        <v>2170000.0299999998</v>
      </c>
      <c r="BM179" s="57">
        <f t="shared" si="6"/>
        <v>1401831.0599999998</v>
      </c>
      <c r="BN179" s="57">
        <f t="shared" si="6"/>
        <v>6407782.2699999996</v>
      </c>
      <c r="BO179" s="57">
        <f t="shared" si="6"/>
        <v>2527289.73</v>
      </c>
      <c r="BP179" s="57">
        <f t="shared" si="6"/>
        <v>50569166.910000004</v>
      </c>
      <c r="BQ179" s="57">
        <f t="shared" ref="BQ179:BX179" si="7">SUM(BQ130:BQ178)</f>
        <v>3313570.18</v>
      </c>
      <c r="BR179" s="57">
        <f t="shared" si="7"/>
        <v>5432316.8500000006</v>
      </c>
      <c r="BS179" s="57">
        <f t="shared" si="7"/>
        <v>8716436.4899999984</v>
      </c>
      <c r="BT179" s="57">
        <f t="shared" si="7"/>
        <v>5195317.21</v>
      </c>
      <c r="BU179" s="57">
        <f t="shared" si="7"/>
        <v>9418888.4100000001</v>
      </c>
      <c r="BV179" s="57">
        <f t="shared" si="7"/>
        <v>4494545.1700000009</v>
      </c>
      <c r="BW179" s="57">
        <f t="shared" si="7"/>
        <v>3299664.2500000005</v>
      </c>
      <c r="BX179" s="57">
        <f t="shared" si="7"/>
        <v>6620223.9700000016</v>
      </c>
      <c r="BY179" s="58">
        <f>SUM(BY130:BY178)</f>
        <v>911272463.65559995</v>
      </c>
    </row>
    <row r="180" spans="1:77" x14ac:dyDescent="0.2">
      <c r="A180" s="51" t="s">
        <v>553</v>
      </c>
      <c r="B180" s="52" t="s">
        <v>554</v>
      </c>
      <c r="C180" s="51" t="s">
        <v>555</v>
      </c>
      <c r="D180" s="53">
        <v>169641387.37</v>
      </c>
      <c r="E180" s="53">
        <v>26687365.460000001</v>
      </c>
      <c r="F180" s="53">
        <v>31803683.289999999</v>
      </c>
      <c r="G180" s="53">
        <v>12149702.119999999</v>
      </c>
      <c r="H180" s="53">
        <v>11216426.59</v>
      </c>
      <c r="I180" s="53">
        <v>3140519.3</v>
      </c>
      <c r="J180" s="53">
        <v>445278700.88999999</v>
      </c>
      <c r="K180" s="53">
        <v>20625705.870000001</v>
      </c>
      <c r="L180" s="53">
        <v>4971138.47</v>
      </c>
      <c r="M180" s="53">
        <v>90763706.150000006</v>
      </c>
      <c r="N180" s="53">
        <v>5184346.82</v>
      </c>
      <c r="O180" s="53">
        <v>17810747.16</v>
      </c>
      <c r="P180" s="53">
        <v>38820156.640000001</v>
      </c>
      <c r="Q180" s="53">
        <v>31009553.649999999</v>
      </c>
      <c r="R180" s="53">
        <v>1198222.3899999999</v>
      </c>
      <c r="S180" s="53">
        <v>8713972.4600000009</v>
      </c>
      <c r="T180" s="53">
        <v>7714628.6799999997</v>
      </c>
      <c r="U180" s="53">
        <v>4701169.84</v>
      </c>
      <c r="V180" s="53">
        <v>305705292.97000003</v>
      </c>
      <c r="W180" s="53">
        <v>16652622.310000001</v>
      </c>
      <c r="X180" s="53">
        <v>14949687.869999999</v>
      </c>
      <c r="Y180" s="53">
        <v>38110279.789999999</v>
      </c>
      <c r="Z180" s="53">
        <v>6735711.5499999998</v>
      </c>
      <c r="AA180" s="53">
        <v>13421375.970000001</v>
      </c>
      <c r="AB180" s="53">
        <v>16438417.119999999</v>
      </c>
      <c r="AC180" s="53">
        <v>4269781.75</v>
      </c>
      <c r="AD180" s="53">
        <v>4973995.3499999996</v>
      </c>
      <c r="AE180" s="53">
        <v>209386278.72</v>
      </c>
      <c r="AF180" s="53">
        <v>8226069.5199999996</v>
      </c>
      <c r="AG180" s="53">
        <v>3758516.8</v>
      </c>
      <c r="AH180" s="53">
        <v>3648524.21</v>
      </c>
      <c r="AI180" s="53">
        <v>3982141.98</v>
      </c>
      <c r="AJ180" s="53">
        <v>5623108.9699999997</v>
      </c>
      <c r="AK180" s="53">
        <v>4284763.3099999996</v>
      </c>
      <c r="AL180" s="53">
        <v>6721502.9100000001</v>
      </c>
      <c r="AM180" s="53">
        <v>10711117.6</v>
      </c>
      <c r="AN180" s="53">
        <v>5266929.0599999996</v>
      </c>
      <c r="AO180" s="53">
        <v>3183584.97</v>
      </c>
      <c r="AP180" s="53">
        <v>5372803.4500000002</v>
      </c>
      <c r="AQ180" s="53">
        <v>62926327.399999999</v>
      </c>
      <c r="AR180" s="53">
        <v>5344482.6900000004</v>
      </c>
      <c r="AS180" s="53">
        <v>5102912.7699999996</v>
      </c>
      <c r="AT180" s="53">
        <v>5581921.8099999996</v>
      </c>
      <c r="AU180" s="53">
        <v>3623836.29</v>
      </c>
      <c r="AV180" s="53">
        <v>586326.63</v>
      </c>
      <c r="AW180" s="53">
        <v>1660871.81</v>
      </c>
      <c r="AX180" s="53">
        <v>201515742.12</v>
      </c>
      <c r="AY180" s="53">
        <v>6245352.5300000003</v>
      </c>
      <c r="AZ180" s="53">
        <v>6614385.6299999999</v>
      </c>
      <c r="BA180" s="53">
        <v>9531931.7400000002</v>
      </c>
      <c r="BB180" s="53">
        <v>11179994.52</v>
      </c>
      <c r="BC180" s="53">
        <v>9459987.2200000007</v>
      </c>
      <c r="BD180" s="53">
        <v>15561512.279999999</v>
      </c>
      <c r="BE180" s="53">
        <v>8896971.5500000007</v>
      </c>
      <c r="BF180" s="53">
        <v>8597054.7799999993</v>
      </c>
      <c r="BG180" s="53">
        <v>2163281.38</v>
      </c>
      <c r="BH180" s="53">
        <v>1640915.73</v>
      </c>
      <c r="BI180" s="53">
        <v>140707396.56999999</v>
      </c>
      <c r="BJ180" s="53">
        <v>33084260.260000002</v>
      </c>
      <c r="BK180" s="53">
        <v>4504125.71</v>
      </c>
      <c r="BL180" s="53">
        <v>3939050.58</v>
      </c>
      <c r="BM180" s="53">
        <v>4076996.03</v>
      </c>
      <c r="BN180" s="53">
        <v>8899334.5800000001</v>
      </c>
      <c r="BO180" s="53">
        <v>2364008.35</v>
      </c>
      <c r="BP180" s="53">
        <v>88901244.239999995</v>
      </c>
      <c r="BQ180" s="53">
        <v>4674622.3</v>
      </c>
      <c r="BR180" s="53">
        <v>4970473.8600000003</v>
      </c>
      <c r="BS180" s="53">
        <v>8292884.0300000003</v>
      </c>
      <c r="BT180" s="53">
        <v>8438335.6899999995</v>
      </c>
      <c r="BU180" s="53">
        <v>28405019.23</v>
      </c>
      <c r="BV180" s="53">
        <v>6540714.9500000002</v>
      </c>
      <c r="BW180" s="53">
        <v>2634429.11</v>
      </c>
      <c r="BX180" s="53">
        <v>3552523.24</v>
      </c>
      <c r="BY180" s="54">
        <v>43490575.20000001</v>
      </c>
    </row>
    <row r="181" spans="1:77" x14ac:dyDescent="0.2">
      <c r="A181" s="51" t="s">
        <v>553</v>
      </c>
      <c r="B181" s="52" t="s">
        <v>556</v>
      </c>
      <c r="C181" s="51" t="s">
        <v>557</v>
      </c>
      <c r="D181" s="53">
        <v>18798101.350000001</v>
      </c>
      <c r="E181" s="53">
        <v>580632.93000000005</v>
      </c>
      <c r="F181" s="53">
        <v>10028299.08</v>
      </c>
      <c r="G181" s="53">
        <v>0</v>
      </c>
      <c r="H181" s="53">
        <v>0</v>
      </c>
      <c r="I181" s="53">
        <v>0</v>
      </c>
      <c r="J181" s="53">
        <v>3688336.14</v>
      </c>
      <c r="K181" s="53">
        <v>8148044.1500000004</v>
      </c>
      <c r="L181" s="53">
        <v>1258790.8600000001</v>
      </c>
      <c r="M181" s="53">
        <v>593439.89</v>
      </c>
      <c r="N181" s="53">
        <v>0</v>
      </c>
      <c r="O181" s="53">
        <v>101117.2</v>
      </c>
      <c r="P181" s="53">
        <v>1505823.29</v>
      </c>
      <c r="Q181" s="53">
        <v>402591.87</v>
      </c>
      <c r="R181" s="53">
        <v>304635.03999999998</v>
      </c>
      <c r="S181" s="53">
        <v>2531909.84</v>
      </c>
      <c r="T181" s="53">
        <v>2199345.9300000002</v>
      </c>
      <c r="U181" s="53">
        <v>1346173.61</v>
      </c>
      <c r="V181" s="53">
        <v>5301872.79</v>
      </c>
      <c r="W181" s="53">
        <v>27454.19</v>
      </c>
      <c r="X181" s="53">
        <v>897768.94</v>
      </c>
      <c r="Y181" s="53">
        <v>1714237.76</v>
      </c>
      <c r="Z181" s="53">
        <v>15672.5</v>
      </c>
      <c r="AA181" s="53">
        <v>182806.95</v>
      </c>
      <c r="AB181" s="53">
        <v>0</v>
      </c>
      <c r="AC181" s="53">
        <v>0</v>
      </c>
      <c r="AD181" s="53">
        <v>0</v>
      </c>
      <c r="AE181" s="53">
        <v>1660856.94</v>
      </c>
      <c r="AF181" s="53">
        <v>753990.28</v>
      </c>
      <c r="AG181" s="53">
        <v>734542.13</v>
      </c>
      <c r="AH181" s="53">
        <v>0</v>
      </c>
      <c r="AI181" s="53">
        <v>43602</v>
      </c>
      <c r="AJ181" s="53">
        <v>14622.5</v>
      </c>
      <c r="AK181" s="53">
        <v>74035.5</v>
      </c>
      <c r="AL181" s="53">
        <v>105</v>
      </c>
      <c r="AM181" s="53">
        <v>105485.6</v>
      </c>
      <c r="AN181" s="53">
        <v>75733.75</v>
      </c>
      <c r="AO181" s="53">
        <v>940066.64</v>
      </c>
      <c r="AP181" s="53">
        <v>1389803.13</v>
      </c>
      <c r="AQ181" s="53">
        <v>12759935.890000001</v>
      </c>
      <c r="AR181" s="53">
        <v>0</v>
      </c>
      <c r="AS181" s="53">
        <v>0</v>
      </c>
      <c r="AT181" s="53">
        <v>0</v>
      </c>
      <c r="AU181" s="53">
        <v>0</v>
      </c>
      <c r="AV181" s="53">
        <v>0</v>
      </c>
      <c r="AW181" s="53">
        <v>0</v>
      </c>
      <c r="AX181" s="53">
        <v>0</v>
      </c>
      <c r="AY181" s="53">
        <v>31394</v>
      </c>
      <c r="AZ181" s="53">
        <v>0</v>
      </c>
      <c r="BA181" s="53">
        <v>0</v>
      </c>
      <c r="BB181" s="53">
        <v>0</v>
      </c>
      <c r="BC181" s="53">
        <v>64750</v>
      </c>
      <c r="BD181" s="53">
        <v>3210855.5098999999</v>
      </c>
      <c r="BE181" s="53">
        <v>187912.8</v>
      </c>
      <c r="BF181" s="53">
        <v>74040</v>
      </c>
      <c r="BG181" s="53">
        <v>26875</v>
      </c>
      <c r="BH181" s="53">
        <v>0</v>
      </c>
      <c r="BI181" s="53">
        <v>44679351.969999999</v>
      </c>
      <c r="BJ181" s="53">
        <v>14096654.57</v>
      </c>
      <c r="BK181" s="53">
        <v>1121521.21</v>
      </c>
      <c r="BL181" s="53">
        <v>0</v>
      </c>
      <c r="BM181" s="53">
        <v>79940</v>
      </c>
      <c r="BN181" s="53">
        <v>0</v>
      </c>
      <c r="BO181" s="53">
        <v>0</v>
      </c>
      <c r="BP181" s="53">
        <v>1540147.01</v>
      </c>
      <c r="BQ181" s="53">
        <v>0</v>
      </c>
      <c r="BR181" s="53">
        <v>39976.400000000001</v>
      </c>
      <c r="BS181" s="53">
        <v>480</v>
      </c>
      <c r="BT181" s="53">
        <v>0</v>
      </c>
      <c r="BU181" s="53">
        <v>324100</v>
      </c>
      <c r="BV181" s="53">
        <v>99525</v>
      </c>
      <c r="BW181" s="53">
        <v>26.25</v>
      </c>
      <c r="BX181" s="53">
        <v>726436.98</v>
      </c>
      <c r="BY181" s="54">
        <v>1531970.27</v>
      </c>
    </row>
    <row r="182" spans="1:77" x14ac:dyDescent="0.2">
      <c r="A182" s="51" t="s">
        <v>553</v>
      </c>
      <c r="B182" s="52" t="s">
        <v>558</v>
      </c>
      <c r="C182" s="51" t="s">
        <v>559</v>
      </c>
      <c r="D182" s="53">
        <v>71886446.489999995</v>
      </c>
      <c r="E182" s="53">
        <v>6647151.1600000001</v>
      </c>
      <c r="F182" s="53">
        <v>12131335.02</v>
      </c>
      <c r="G182" s="53">
        <v>2709683.24</v>
      </c>
      <c r="H182" s="53">
        <v>2198232.14</v>
      </c>
      <c r="I182" s="53">
        <v>924344.3</v>
      </c>
      <c r="J182" s="53">
        <v>270400853.58999997</v>
      </c>
      <c r="K182" s="53">
        <v>1881322</v>
      </c>
      <c r="L182" s="53">
        <v>441159.1</v>
      </c>
      <c r="M182" s="53">
        <v>43843743.640000001</v>
      </c>
      <c r="N182" s="53">
        <v>1566793.86</v>
      </c>
      <c r="O182" s="53">
        <v>3628824.16</v>
      </c>
      <c r="P182" s="53">
        <v>17981013.48</v>
      </c>
      <c r="Q182" s="53">
        <v>13326327.49</v>
      </c>
      <c r="R182" s="53">
        <v>145122.45000000001</v>
      </c>
      <c r="S182" s="53">
        <v>764732.72</v>
      </c>
      <c r="T182" s="53">
        <v>235355</v>
      </c>
      <c r="U182" s="53">
        <v>761318.8</v>
      </c>
      <c r="V182" s="53">
        <v>64525356.520000003</v>
      </c>
      <c r="W182" s="53">
        <v>9634828.0500000007</v>
      </c>
      <c r="X182" s="53">
        <v>1129258.8600000001</v>
      </c>
      <c r="Y182" s="53">
        <v>7212797.9900000002</v>
      </c>
      <c r="Z182" s="53">
        <v>1236116.8899999999</v>
      </c>
      <c r="AA182" s="53">
        <v>1980919.31</v>
      </c>
      <c r="AB182" s="53">
        <v>5345722.3499999996</v>
      </c>
      <c r="AC182" s="53">
        <v>1067039.03</v>
      </c>
      <c r="AD182" s="53">
        <v>2392284.56</v>
      </c>
      <c r="AE182" s="53">
        <v>123862195.92</v>
      </c>
      <c r="AF182" s="53">
        <v>653110.69999999995</v>
      </c>
      <c r="AG182" s="53">
        <v>302221.65999999997</v>
      </c>
      <c r="AH182" s="53">
        <v>826318.21</v>
      </c>
      <c r="AI182" s="53">
        <v>877214.61</v>
      </c>
      <c r="AJ182" s="53">
        <v>1466734.7</v>
      </c>
      <c r="AK182" s="53">
        <v>1007273.97</v>
      </c>
      <c r="AL182" s="53">
        <v>1282240.99</v>
      </c>
      <c r="AM182" s="53">
        <v>2799279.05</v>
      </c>
      <c r="AN182" s="53">
        <v>1310992.6100000001</v>
      </c>
      <c r="AO182" s="53">
        <v>371739.46</v>
      </c>
      <c r="AP182" s="53">
        <v>104275</v>
      </c>
      <c r="AQ182" s="53">
        <v>9085559.0299999993</v>
      </c>
      <c r="AR182" s="53">
        <v>416118.43</v>
      </c>
      <c r="AS182" s="53">
        <v>844249.12</v>
      </c>
      <c r="AT182" s="53">
        <v>963900.3</v>
      </c>
      <c r="AU182" s="53">
        <v>675451.2</v>
      </c>
      <c r="AV182" s="53">
        <v>109597.25</v>
      </c>
      <c r="AW182" s="53">
        <v>334073.43</v>
      </c>
      <c r="AX182" s="53">
        <v>62019976.280000001</v>
      </c>
      <c r="AY182" s="53">
        <v>1460283.61</v>
      </c>
      <c r="AZ182" s="53">
        <v>1712977.47</v>
      </c>
      <c r="BA182" s="53">
        <v>3509581.14</v>
      </c>
      <c r="BB182" s="53">
        <v>3449283.81</v>
      </c>
      <c r="BC182" s="53">
        <v>1273339.68</v>
      </c>
      <c r="BD182" s="53">
        <v>6281746.1599000003</v>
      </c>
      <c r="BE182" s="53">
        <v>3868355.96</v>
      </c>
      <c r="BF182" s="53">
        <v>2018745.88</v>
      </c>
      <c r="BG182" s="53">
        <v>553180.18000000005</v>
      </c>
      <c r="BH182" s="53">
        <v>418045.47</v>
      </c>
      <c r="BI182" s="53">
        <v>15058623.24</v>
      </c>
      <c r="BJ182" s="53">
        <v>9764402.1999999993</v>
      </c>
      <c r="BK182" s="53">
        <v>537397.21</v>
      </c>
      <c r="BL182" s="53">
        <v>995385.9</v>
      </c>
      <c r="BM182" s="53">
        <v>1016112.78</v>
      </c>
      <c r="BN182" s="53">
        <v>1797931.11</v>
      </c>
      <c r="BO182" s="53">
        <v>556990.62</v>
      </c>
      <c r="BP182" s="53">
        <v>28664906.140000001</v>
      </c>
      <c r="BQ182" s="53">
        <v>770820.63</v>
      </c>
      <c r="BR182" s="53">
        <v>1445620.16</v>
      </c>
      <c r="BS182" s="53">
        <v>1528662.3</v>
      </c>
      <c r="BT182" s="53">
        <v>1725531.6</v>
      </c>
      <c r="BU182" s="53">
        <v>10353917.359999999</v>
      </c>
      <c r="BV182" s="53">
        <v>1257368.1299999999</v>
      </c>
      <c r="BW182" s="53">
        <v>944903.17</v>
      </c>
      <c r="BX182" s="53">
        <v>221755</v>
      </c>
      <c r="BY182" s="54">
        <v>8902520.1600000001</v>
      </c>
    </row>
    <row r="183" spans="1:77" x14ac:dyDescent="0.2">
      <c r="A183" s="51" t="s">
        <v>553</v>
      </c>
      <c r="B183" s="52" t="s">
        <v>560</v>
      </c>
      <c r="C183" s="51" t="s">
        <v>561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123050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18900</v>
      </c>
      <c r="Y183" s="53">
        <v>0</v>
      </c>
      <c r="Z183" s="53">
        <v>0</v>
      </c>
      <c r="AA183" s="53">
        <v>0</v>
      </c>
      <c r="AB183" s="53">
        <v>0</v>
      </c>
      <c r="AC183" s="53">
        <v>69750</v>
      </c>
      <c r="AD183" s="53">
        <v>0</v>
      </c>
      <c r="AE183" s="53">
        <v>113000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5840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7875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63690</v>
      </c>
      <c r="BM183" s="53">
        <v>20780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12730</v>
      </c>
      <c r="BW183" s="53">
        <v>7120</v>
      </c>
      <c r="BX183" s="53">
        <v>0</v>
      </c>
      <c r="BY183" s="54">
        <v>783612.25</v>
      </c>
    </row>
    <row r="184" spans="1:77" x14ac:dyDescent="0.2">
      <c r="A184" s="51" t="s">
        <v>553</v>
      </c>
      <c r="B184" s="52" t="s">
        <v>562</v>
      </c>
      <c r="C184" s="51" t="s">
        <v>563</v>
      </c>
      <c r="D184" s="53">
        <v>1598399.39</v>
      </c>
      <c r="E184" s="53">
        <v>266437.82</v>
      </c>
      <c r="F184" s="53">
        <v>830398.22</v>
      </c>
      <c r="G184" s="53">
        <v>399112.57</v>
      </c>
      <c r="H184" s="53">
        <v>202451.96</v>
      </c>
      <c r="I184" s="53">
        <v>281873.78000000003</v>
      </c>
      <c r="J184" s="53">
        <v>1409092.9</v>
      </c>
      <c r="K184" s="53">
        <v>972968.93</v>
      </c>
      <c r="L184" s="53">
        <v>397106.18</v>
      </c>
      <c r="M184" s="53">
        <v>934823.75</v>
      </c>
      <c r="N184" s="53">
        <v>281578.92</v>
      </c>
      <c r="O184" s="53">
        <v>348117.48</v>
      </c>
      <c r="P184" s="53">
        <v>1039857.94</v>
      </c>
      <c r="Q184" s="53">
        <v>2705104.11</v>
      </c>
      <c r="R184" s="53">
        <v>70142.94</v>
      </c>
      <c r="S184" s="53">
        <v>331054.78000000003</v>
      </c>
      <c r="T184" s="53">
        <v>389961.4</v>
      </c>
      <c r="U184" s="53">
        <v>267555.5</v>
      </c>
      <c r="V184" s="53">
        <v>2464162.48</v>
      </c>
      <c r="W184" s="53">
        <v>716078.88</v>
      </c>
      <c r="X184" s="53">
        <v>183473.74</v>
      </c>
      <c r="Y184" s="53">
        <v>185974.6</v>
      </c>
      <c r="Z184" s="53">
        <v>96071.56</v>
      </c>
      <c r="AA184" s="53">
        <v>574583.73</v>
      </c>
      <c r="AB184" s="53">
        <v>653940.49</v>
      </c>
      <c r="AC184" s="53">
        <v>41618.78</v>
      </c>
      <c r="AD184" s="53">
        <v>107279.69</v>
      </c>
      <c r="AE184" s="53">
        <v>1545437.67</v>
      </c>
      <c r="AF184" s="53">
        <v>443373.86</v>
      </c>
      <c r="AG184" s="53">
        <v>147620.421</v>
      </c>
      <c r="AH184" s="53">
        <v>94076.4</v>
      </c>
      <c r="AI184" s="53">
        <v>222295.67999999999</v>
      </c>
      <c r="AJ184" s="53">
        <v>331144.7</v>
      </c>
      <c r="AK184" s="53">
        <v>658723.66</v>
      </c>
      <c r="AL184" s="53">
        <v>518782.62</v>
      </c>
      <c r="AM184" s="53">
        <v>349143.73</v>
      </c>
      <c r="AN184" s="53">
        <v>124789.62</v>
      </c>
      <c r="AO184" s="53">
        <v>284584.18</v>
      </c>
      <c r="AP184" s="53">
        <v>138154.20000000001</v>
      </c>
      <c r="AQ184" s="53">
        <v>488731.8</v>
      </c>
      <c r="AR184" s="53">
        <v>165425.57</v>
      </c>
      <c r="AS184" s="53">
        <v>336039.31</v>
      </c>
      <c r="AT184" s="53">
        <v>329094</v>
      </c>
      <c r="AU184" s="53">
        <v>280313.59999999998</v>
      </c>
      <c r="AV184" s="53">
        <v>21983</v>
      </c>
      <c r="AW184" s="53">
        <v>109999</v>
      </c>
      <c r="AX184" s="53">
        <v>2141218.98</v>
      </c>
      <c r="AY184" s="53">
        <v>207067.9</v>
      </c>
      <c r="AZ184" s="53">
        <v>135354.07999999999</v>
      </c>
      <c r="BA184" s="53">
        <v>378212.15</v>
      </c>
      <c r="BB184" s="53">
        <v>275225.02</v>
      </c>
      <c r="BC184" s="53">
        <v>186193.97</v>
      </c>
      <c r="BD184" s="53">
        <v>774146.83</v>
      </c>
      <c r="BE184" s="53">
        <v>443963.19</v>
      </c>
      <c r="BF184" s="53">
        <v>260952.5</v>
      </c>
      <c r="BG184" s="53">
        <v>116626.52</v>
      </c>
      <c r="BH184" s="53">
        <v>22028.7</v>
      </c>
      <c r="BI184" s="53">
        <v>3069859.8</v>
      </c>
      <c r="BJ184" s="53">
        <v>1033295.19</v>
      </c>
      <c r="BK184" s="53">
        <v>275315.59999999998</v>
      </c>
      <c r="BL184" s="53">
        <v>260073.21</v>
      </c>
      <c r="BM184" s="53">
        <v>336091.57</v>
      </c>
      <c r="BN184" s="53">
        <v>182463.07</v>
      </c>
      <c r="BO184" s="53">
        <v>184294.01</v>
      </c>
      <c r="BP184" s="53">
        <v>1108320.3</v>
      </c>
      <c r="BQ184" s="53">
        <v>143053.06</v>
      </c>
      <c r="BR184" s="53">
        <v>401134.52</v>
      </c>
      <c r="BS184" s="53">
        <v>220379.04</v>
      </c>
      <c r="BT184" s="53">
        <v>147839.34</v>
      </c>
      <c r="BU184" s="53">
        <v>428892</v>
      </c>
      <c r="BV184" s="53">
        <v>305324.01</v>
      </c>
      <c r="BW184" s="53">
        <v>158688.79</v>
      </c>
      <c r="BX184" s="53">
        <v>104084.34</v>
      </c>
      <c r="BY184" s="54">
        <v>28185574.450000003</v>
      </c>
    </row>
    <row r="185" spans="1:77" x14ac:dyDescent="0.2">
      <c r="A185" s="51" t="s">
        <v>553</v>
      </c>
      <c r="B185" s="52" t="s">
        <v>564</v>
      </c>
      <c r="C185" s="51" t="s">
        <v>565</v>
      </c>
      <c r="D185" s="53">
        <v>36497862.520000003</v>
      </c>
      <c r="E185" s="53">
        <v>7549965.0300000003</v>
      </c>
      <c r="F185" s="53">
        <v>8760552.2899999991</v>
      </c>
      <c r="G185" s="53">
        <v>5028609.88</v>
      </c>
      <c r="H185" s="53">
        <v>5730025.79</v>
      </c>
      <c r="I185" s="53">
        <v>1979313</v>
      </c>
      <c r="J185" s="53">
        <v>87512986.099999994</v>
      </c>
      <c r="K185" s="53">
        <v>9212036.0899999999</v>
      </c>
      <c r="L185" s="53">
        <v>2842689.25</v>
      </c>
      <c r="M185" s="53">
        <v>18365290.690000001</v>
      </c>
      <c r="N185" s="53">
        <v>1739529.83</v>
      </c>
      <c r="O185" s="53">
        <v>6798390.4900000002</v>
      </c>
      <c r="P185" s="53">
        <v>10509386.74</v>
      </c>
      <c r="Q185" s="53">
        <v>11391284.960000001</v>
      </c>
      <c r="R185" s="53">
        <v>339880</v>
      </c>
      <c r="S185" s="53">
        <v>3607909.35</v>
      </c>
      <c r="T185" s="53">
        <v>2223925.15</v>
      </c>
      <c r="U185" s="53">
        <v>1573415.7</v>
      </c>
      <c r="V185" s="53">
        <v>33541770.440000001</v>
      </c>
      <c r="W185" s="53">
        <v>5617411.3300000001</v>
      </c>
      <c r="X185" s="53">
        <v>2593680.12</v>
      </c>
      <c r="Y185" s="53">
        <v>7270941.3099999996</v>
      </c>
      <c r="Z185" s="53">
        <v>1793843.68</v>
      </c>
      <c r="AA185" s="53">
        <v>1896297.94</v>
      </c>
      <c r="AB185" s="53">
        <v>4199044</v>
      </c>
      <c r="AC185" s="53">
        <v>1601710.96</v>
      </c>
      <c r="AD185" s="53">
        <v>2604740.4</v>
      </c>
      <c r="AE185" s="53">
        <v>56115964.759999998</v>
      </c>
      <c r="AF185" s="53">
        <v>3419296.9</v>
      </c>
      <c r="AG185" s="53">
        <v>1487477.3</v>
      </c>
      <c r="AH185" s="53">
        <v>2352831</v>
      </c>
      <c r="AI185" s="53">
        <v>1707613</v>
      </c>
      <c r="AJ185" s="53">
        <v>3315045.58</v>
      </c>
      <c r="AK185" s="53">
        <v>2509274.9</v>
      </c>
      <c r="AL185" s="53">
        <v>1794366.5</v>
      </c>
      <c r="AM185" s="53">
        <v>3587170.25</v>
      </c>
      <c r="AN185" s="53">
        <v>1761866</v>
      </c>
      <c r="AO185" s="53">
        <v>1523606.2</v>
      </c>
      <c r="AP185" s="53">
        <v>1941662.5</v>
      </c>
      <c r="AQ185" s="53">
        <v>16311278.210000001</v>
      </c>
      <c r="AR185" s="53">
        <v>2463116.87</v>
      </c>
      <c r="AS185" s="53">
        <v>1638719.5</v>
      </c>
      <c r="AT185" s="53">
        <v>1856841.02</v>
      </c>
      <c r="AU185" s="53">
        <v>1238358</v>
      </c>
      <c r="AV185" s="53">
        <v>243093</v>
      </c>
      <c r="AW185" s="53">
        <v>1249608.75</v>
      </c>
      <c r="AX185" s="53">
        <v>34177412.259999998</v>
      </c>
      <c r="AY185" s="53">
        <v>3169882</v>
      </c>
      <c r="AZ185" s="53">
        <v>2014403.5</v>
      </c>
      <c r="BA185" s="53">
        <v>2960545</v>
      </c>
      <c r="BB185" s="53">
        <v>2874997.02</v>
      </c>
      <c r="BC185" s="53">
        <v>2216067.5</v>
      </c>
      <c r="BD185" s="53">
        <v>4199108</v>
      </c>
      <c r="BE185" s="53">
        <v>2644656</v>
      </c>
      <c r="BF185" s="53">
        <v>2032198.6</v>
      </c>
      <c r="BG185" s="53">
        <v>616568</v>
      </c>
      <c r="BH185" s="53">
        <v>682357</v>
      </c>
      <c r="BI185" s="53">
        <v>18920267.68</v>
      </c>
      <c r="BJ185" s="53">
        <v>10599304</v>
      </c>
      <c r="BK185" s="53">
        <v>2165577.7000000002</v>
      </c>
      <c r="BL185" s="53">
        <v>1340869</v>
      </c>
      <c r="BM185" s="53">
        <v>3459071</v>
      </c>
      <c r="BN185" s="53">
        <v>2898502.04</v>
      </c>
      <c r="BO185" s="53">
        <v>1134574.32</v>
      </c>
      <c r="BP185" s="53">
        <v>18572177.34</v>
      </c>
      <c r="BQ185" s="53">
        <v>1811504.54</v>
      </c>
      <c r="BR185" s="53">
        <v>499326.38</v>
      </c>
      <c r="BS185" s="53">
        <v>2381129.8199999998</v>
      </c>
      <c r="BT185" s="53">
        <v>3496064.93</v>
      </c>
      <c r="BU185" s="53">
        <v>9078641.9499999993</v>
      </c>
      <c r="BV185" s="53">
        <v>1689119.71</v>
      </c>
      <c r="BW185" s="53">
        <v>857336.04</v>
      </c>
      <c r="BX185" s="53">
        <v>705598.7</v>
      </c>
      <c r="BY185" s="54">
        <v>57134024.28989999</v>
      </c>
    </row>
    <row r="186" spans="1:77" x14ac:dyDescent="0.2">
      <c r="A186" s="51" t="s">
        <v>553</v>
      </c>
      <c r="B186" s="52" t="s">
        <v>566</v>
      </c>
      <c r="C186" s="51" t="s">
        <v>567</v>
      </c>
      <c r="D186" s="53">
        <v>8530488.5999999996</v>
      </c>
      <c r="E186" s="53">
        <v>228151</v>
      </c>
      <c r="F186" s="53">
        <v>153290.25</v>
      </c>
      <c r="G186" s="53">
        <v>0</v>
      </c>
      <c r="H186" s="53">
        <v>107856</v>
      </c>
      <c r="I186" s="53">
        <v>349000</v>
      </c>
      <c r="J186" s="53">
        <v>3143784.11</v>
      </c>
      <c r="K186" s="53">
        <v>1166290.5</v>
      </c>
      <c r="L186" s="53">
        <v>335569</v>
      </c>
      <c r="M186" s="53">
        <v>363121.78</v>
      </c>
      <c r="N186" s="53">
        <v>48095</v>
      </c>
      <c r="O186" s="53">
        <v>216755</v>
      </c>
      <c r="P186" s="53">
        <v>88100</v>
      </c>
      <c r="Q186" s="53">
        <v>663375</v>
      </c>
      <c r="R186" s="53">
        <v>0</v>
      </c>
      <c r="S186" s="53">
        <v>0</v>
      </c>
      <c r="T186" s="53">
        <v>0</v>
      </c>
      <c r="U186" s="53">
        <v>168080</v>
      </c>
      <c r="V186" s="53">
        <v>58000</v>
      </c>
      <c r="W186" s="53">
        <v>465422.4</v>
      </c>
      <c r="X186" s="53">
        <v>14338</v>
      </c>
      <c r="Y186" s="53">
        <v>2104465</v>
      </c>
      <c r="Z186" s="53">
        <v>83700</v>
      </c>
      <c r="AA186" s="53">
        <v>0</v>
      </c>
      <c r="AB186" s="53">
        <v>0</v>
      </c>
      <c r="AC186" s="53">
        <v>0</v>
      </c>
      <c r="AD186" s="53">
        <v>0</v>
      </c>
      <c r="AE186" s="53">
        <v>0</v>
      </c>
      <c r="AF186" s="53">
        <v>3437100</v>
      </c>
      <c r="AG186" s="53">
        <v>6300</v>
      </c>
      <c r="AH186" s="53">
        <v>0</v>
      </c>
      <c r="AI186" s="53">
        <v>428400</v>
      </c>
      <c r="AJ186" s="53">
        <v>16000</v>
      </c>
      <c r="AK186" s="53">
        <v>0</v>
      </c>
      <c r="AL186" s="53">
        <v>0</v>
      </c>
      <c r="AM186" s="53">
        <v>0</v>
      </c>
      <c r="AN186" s="53">
        <v>142052.5</v>
      </c>
      <c r="AO186" s="53">
        <v>111200</v>
      </c>
      <c r="AP186" s="53">
        <v>0</v>
      </c>
      <c r="AQ186" s="53">
        <v>459415.2</v>
      </c>
      <c r="AR186" s="53">
        <v>0</v>
      </c>
      <c r="AS186" s="53">
        <v>0</v>
      </c>
      <c r="AT186" s="53">
        <v>0</v>
      </c>
      <c r="AU186" s="53">
        <v>385800</v>
      </c>
      <c r="AV186" s="53">
        <v>0</v>
      </c>
      <c r="AW186" s="53">
        <v>25000</v>
      </c>
      <c r="AX186" s="53">
        <v>666407</v>
      </c>
      <c r="AY186" s="53">
        <v>0</v>
      </c>
      <c r="AZ186" s="53">
        <v>310300</v>
      </c>
      <c r="BA186" s="53">
        <v>0</v>
      </c>
      <c r="BB186" s="53">
        <v>359430</v>
      </c>
      <c r="BC186" s="53">
        <v>576400</v>
      </c>
      <c r="BD186" s="53">
        <v>334000</v>
      </c>
      <c r="BE186" s="53">
        <v>0</v>
      </c>
      <c r="BF186" s="53">
        <v>27600</v>
      </c>
      <c r="BG186" s="53">
        <v>316444</v>
      </c>
      <c r="BH186" s="53">
        <v>0</v>
      </c>
      <c r="BI186" s="53">
        <v>1620000</v>
      </c>
      <c r="BJ186" s="53">
        <v>1413000</v>
      </c>
      <c r="BK186" s="53">
        <v>480500</v>
      </c>
      <c r="BL186" s="53">
        <v>265450</v>
      </c>
      <c r="BM186" s="53">
        <v>361673</v>
      </c>
      <c r="BN186" s="53">
        <v>200000</v>
      </c>
      <c r="BO186" s="53">
        <v>843800</v>
      </c>
      <c r="BP186" s="53">
        <v>4423368.5</v>
      </c>
      <c r="BQ186" s="53">
        <v>506026.1</v>
      </c>
      <c r="BR186" s="53">
        <v>16800</v>
      </c>
      <c r="BS186" s="53">
        <v>0</v>
      </c>
      <c r="BT186" s="53">
        <v>0</v>
      </c>
      <c r="BU186" s="53">
        <v>52930</v>
      </c>
      <c r="BV186" s="53">
        <v>0</v>
      </c>
      <c r="BW186" s="53">
        <v>0</v>
      </c>
      <c r="BX186" s="53">
        <v>0</v>
      </c>
      <c r="BY186" s="54">
        <v>8653243.160000002</v>
      </c>
    </row>
    <row r="187" spans="1:77" x14ac:dyDescent="0.2">
      <c r="A187" s="51" t="s">
        <v>553</v>
      </c>
      <c r="B187" s="52" t="s">
        <v>568</v>
      </c>
      <c r="C187" s="51" t="s">
        <v>569</v>
      </c>
      <c r="D187" s="53">
        <v>4191371.96</v>
      </c>
      <c r="E187" s="53">
        <v>165300</v>
      </c>
      <c r="F187" s="53">
        <v>254981</v>
      </c>
      <c r="G187" s="53">
        <v>24824</v>
      </c>
      <c r="H187" s="53">
        <v>324461.07</v>
      </c>
      <c r="I187" s="53">
        <v>33497.53</v>
      </c>
      <c r="J187" s="53">
        <v>0</v>
      </c>
      <c r="K187" s="53">
        <v>124286</v>
      </c>
      <c r="L187" s="53">
        <v>0</v>
      </c>
      <c r="M187" s="53">
        <v>433712.65</v>
      </c>
      <c r="N187" s="53">
        <v>5648.83</v>
      </c>
      <c r="O187" s="53">
        <v>47012</v>
      </c>
      <c r="P187" s="53">
        <v>0</v>
      </c>
      <c r="Q187" s="53">
        <v>0</v>
      </c>
      <c r="R187" s="53">
        <v>30644.7</v>
      </c>
      <c r="S187" s="53">
        <v>78951.86</v>
      </c>
      <c r="T187" s="53">
        <v>0</v>
      </c>
      <c r="U187" s="53">
        <v>10930.15</v>
      </c>
      <c r="V187" s="53">
        <v>112563.5</v>
      </c>
      <c r="W187" s="53">
        <v>90244</v>
      </c>
      <c r="X187" s="53">
        <v>8800</v>
      </c>
      <c r="Y187" s="53">
        <v>173769.25</v>
      </c>
      <c r="Z187" s="53">
        <v>6700</v>
      </c>
      <c r="AA187" s="53">
        <v>62100</v>
      </c>
      <c r="AB187" s="53">
        <v>59450</v>
      </c>
      <c r="AC187" s="53">
        <v>0</v>
      </c>
      <c r="AD187" s="53">
        <v>0</v>
      </c>
      <c r="AE187" s="53">
        <v>179577</v>
      </c>
      <c r="AF187" s="53">
        <v>46100</v>
      </c>
      <c r="AG187" s="53">
        <v>15360</v>
      </c>
      <c r="AH187" s="53">
        <v>31700</v>
      </c>
      <c r="AI187" s="53">
        <v>12650</v>
      </c>
      <c r="AJ187" s="53">
        <v>0</v>
      </c>
      <c r="AK187" s="53">
        <v>63800</v>
      </c>
      <c r="AL187" s="53">
        <v>0</v>
      </c>
      <c r="AM187" s="53">
        <v>72600</v>
      </c>
      <c r="AN187" s="53">
        <v>72190</v>
      </c>
      <c r="AO187" s="53">
        <v>76560</v>
      </c>
      <c r="AP187" s="53">
        <v>0</v>
      </c>
      <c r="AQ187" s="53">
        <v>49785</v>
      </c>
      <c r="AR187" s="53">
        <v>13900</v>
      </c>
      <c r="AS187" s="53">
        <v>13700</v>
      </c>
      <c r="AT187" s="53">
        <v>54400</v>
      </c>
      <c r="AU187" s="53">
        <v>2040</v>
      </c>
      <c r="AV187" s="53">
        <v>800</v>
      </c>
      <c r="AW187" s="53">
        <v>0</v>
      </c>
      <c r="AX187" s="53">
        <v>2068137.57</v>
      </c>
      <c r="AY187" s="53">
        <v>0</v>
      </c>
      <c r="AZ187" s="53">
        <v>0</v>
      </c>
      <c r="BA187" s="53">
        <v>23720.400000000001</v>
      </c>
      <c r="BB187" s="53">
        <v>26975.5</v>
      </c>
      <c r="BC187" s="53">
        <v>14377</v>
      </c>
      <c r="BD187" s="53">
        <v>146400</v>
      </c>
      <c r="BE187" s="53">
        <v>0</v>
      </c>
      <c r="BF187" s="53">
        <v>20600</v>
      </c>
      <c r="BG187" s="53">
        <v>55950</v>
      </c>
      <c r="BH187" s="53">
        <v>0</v>
      </c>
      <c r="BI187" s="53">
        <v>1071225.75</v>
      </c>
      <c r="BJ187" s="53">
        <v>0</v>
      </c>
      <c r="BK187" s="53">
        <v>37985</v>
      </c>
      <c r="BL187" s="53">
        <v>0</v>
      </c>
      <c r="BM187" s="53">
        <v>0</v>
      </c>
      <c r="BN187" s="53">
        <v>51241</v>
      </c>
      <c r="BO187" s="53">
        <v>6000</v>
      </c>
      <c r="BP187" s="53">
        <v>1161695.8500000001</v>
      </c>
      <c r="BQ187" s="53">
        <v>11960</v>
      </c>
      <c r="BR187" s="53">
        <v>35310</v>
      </c>
      <c r="BS187" s="53">
        <v>4400</v>
      </c>
      <c r="BT187" s="53">
        <v>45784</v>
      </c>
      <c r="BU187" s="53">
        <v>0</v>
      </c>
      <c r="BV187" s="53">
        <v>0</v>
      </c>
      <c r="BW187" s="53">
        <v>38100</v>
      </c>
      <c r="BX187" s="53">
        <v>0</v>
      </c>
      <c r="BY187" s="54">
        <v>21940842</v>
      </c>
    </row>
    <row r="188" spans="1:77" x14ac:dyDescent="0.2">
      <c r="A188" s="51" t="s">
        <v>553</v>
      </c>
      <c r="B188" s="52" t="s">
        <v>570</v>
      </c>
      <c r="C188" s="51" t="s">
        <v>571</v>
      </c>
      <c r="D188" s="53">
        <v>644157.14</v>
      </c>
      <c r="E188" s="53">
        <v>108148.17</v>
      </c>
      <c r="F188" s="53">
        <v>187492.81</v>
      </c>
      <c r="G188" s="53">
        <v>127012.69</v>
      </c>
      <c r="H188" s="53">
        <v>162065</v>
      </c>
      <c r="I188" s="53">
        <v>15500</v>
      </c>
      <c r="J188" s="53">
        <v>67642.710000000006</v>
      </c>
      <c r="K188" s="53">
        <v>82506.03</v>
      </c>
      <c r="L188" s="53">
        <v>29289.89</v>
      </c>
      <c r="M188" s="53">
        <v>179631.91</v>
      </c>
      <c r="N188" s="53">
        <v>181355.2</v>
      </c>
      <c r="O188" s="53">
        <v>199398.74</v>
      </c>
      <c r="P188" s="53">
        <v>165436.26</v>
      </c>
      <c r="Q188" s="53">
        <v>264387.08</v>
      </c>
      <c r="R188" s="53">
        <v>34346</v>
      </c>
      <c r="S188" s="53">
        <v>73858.69</v>
      </c>
      <c r="T188" s="53">
        <v>98960</v>
      </c>
      <c r="U188" s="53">
        <v>66716.56</v>
      </c>
      <c r="V188" s="53">
        <v>485439.5</v>
      </c>
      <c r="W188" s="53">
        <v>96339.86</v>
      </c>
      <c r="X188" s="53">
        <v>171473.23</v>
      </c>
      <c r="Y188" s="53">
        <v>154538.14000000001</v>
      </c>
      <c r="Z188" s="53">
        <v>128417.73</v>
      </c>
      <c r="AA188" s="53">
        <v>194497.52</v>
      </c>
      <c r="AB188" s="53">
        <v>129505</v>
      </c>
      <c r="AC188" s="53">
        <v>100</v>
      </c>
      <c r="AD188" s="53">
        <v>108056.42</v>
      </c>
      <c r="AE188" s="53">
        <v>372972.72</v>
      </c>
      <c r="AF188" s="53">
        <v>130220</v>
      </c>
      <c r="AG188" s="53">
        <v>26901.61</v>
      </c>
      <c r="AH188" s="53">
        <v>56520</v>
      </c>
      <c r="AI188" s="53">
        <v>76861.490000000005</v>
      </c>
      <c r="AJ188" s="53">
        <v>159735</v>
      </c>
      <c r="AK188" s="53">
        <v>260801.58</v>
      </c>
      <c r="AL188" s="53">
        <v>69331.009999999995</v>
      </c>
      <c r="AM188" s="53">
        <v>269056.77</v>
      </c>
      <c r="AN188" s="53">
        <v>267829.01</v>
      </c>
      <c r="AO188" s="53">
        <v>261913.23</v>
      </c>
      <c r="AP188" s="53">
        <v>41000.19</v>
      </c>
      <c r="AQ188" s="53">
        <v>300164.55</v>
      </c>
      <c r="AR188" s="53">
        <v>285981.36</v>
      </c>
      <c r="AS188" s="53">
        <v>16869.810000000001</v>
      </c>
      <c r="AT188" s="53">
        <v>77585.820000000007</v>
      </c>
      <c r="AU188" s="53">
        <v>90305.44</v>
      </c>
      <c r="AV188" s="53">
        <v>15138.05</v>
      </c>
      <c r="AW188" s="53">
        <v>43900.21</v>
      </c>
      <c r="AX188" s="53">
        <v>187460</v>
      </c>
      <c r="AY188" s="53">
        <v>153551.96</v>
      </c>
      <c r="AZ188" s="53">
        <v>96111.3</v>
      </c>
      <c r="BA188" s="53">
        <v>325769.71000000002</v>
      </c>
      <c r="BB188" s="53">
        <v>162039.72</v>
      </c>
      <c r="BC188" s="53">
        <v>166354.84</v>
      </c>
      <c r="BD188" s="53">
        <v>118245.9</v>
      </c>
      <c r="BE188" s="53">
        <v>196634.82</v>
      </c>
      <c r="BF188" s="53">
        <v>36812.629999999997</v>
      </c>
      <c r="BG188" s="53">
        <v>27530.84</v>
      </c>
      <c r="BH188" s="53">
        <v>148102.72</v>
      </c>
      <c r="BI188" s="53">
        <v>397495.77</v>
      </c>
      <c r="BJ188" s="53">
        <v>271799.58</v>
      </c>
      <c r="BK188" s="53">
        <v>149798.5</v>
      </c>
      <c r="BL188" s="53">
        <v>78272.78</v>
      </c>
      <c r="BM188" s="53">
        <v>169570.59</v>
      </c>
      <c r="BN188" s="53">
        <v>159939.06</v>
      </c>
      <c r="BO188" s="53">
        <v>129233.17</v>
      </c>
      <c r="BP188" s="53">
        <v>422227.48</v>
      </c>
      <c r="BQ188" s="53">
        <v>87331.66</v>
      </c>
      <c r="BR188" s="53">
        <v>269538.2</v>
      </c>
      <c r="BS188" s="53">
        <v>317182.08000000002</v>
      </c>
      <c r="BT188" s="53">
        <v>98775.09</v>
      </c>
      <c r="BU188" s="53">
        <v>222257.01</v>
      </c>
      <c r="BV188" s="53">
        <v>112478.84</v>
      </c>
      <c r="BW188" s="53">
        <v>108446.16</v>
      </c>
      <c r="BX188" s="53">
        <v>4515.3999999999996</v>
      </c>
      <c r="BY188" s="54">
        <v>641754.69999999995</v>
      </c>
    </row>
    <row r="189" spans="1:77" x14ac:dyDescent="0.2">
      <c r="A189" s="51" t="s">
        <v>553</v>
      </c>
      <c r="B189" s="52" t="s">
        <v>572</v>
      </c>
      <c r="C189" s="51" t="s">
        <v>573</v>
      </c>
      <c r="D189" s="53">
        <v>106227.5</v>
      </c>
      <c r="E189" s="53">
        <v>19955.5</v>
      </c>
      <c r="F189" s="53">
        <v>93859</v>
      </c>
      <c r="G189" s="53">
        <v>0</v>
      </c>
      <c r="H189" s="53">
        <v>42411</v>
      </c>
      <c r="I189" s="53">
        <v>0</v>
      </c>
      <c r="J189" s="53">
        <v>0</v>
      </c>
      <c r="K189" s="53">
        <v>168780</v>
      </c>
      <c r="L189" s="53">
        <v>8560</v>
      </c>
      <c r="M189" s="53">
        <v>8050</v>
      </c>
      <c r="N189" s="53">
        <v>0</v>
      </c>
      <c r="O189" s="53">
        <v>16581</v>
      </c>
      <c r="P189" s="53">
        <v>0</v>
      </c>
      <c r="Q189" s="53">
        <v>9993.7999999999993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400</v>
      </c>
      <c r="X189" s="53">
        <v>0</v>
      </c>
      <c r="Y189" s="53">
        <v>33170</v>
      </c>
      <c r="Z189" s="53">
        <v>6500</v>
      </c>
      <c r="AA189" s="53">
        <v>1800</v>
      </c>
      <c r="AB189" s="53">
        <v>47616</v>
      </c>
      <c r="AC189" s="53">
        <v>0</v>
      </c>
      <c r="AD189" s="53">
        <v>0</v>
      </c>
      <c r="AE189" s="53">
        <v>2156.15</v>
      </c>
      <c r="AF189" s="53">
        <v>60607</v>
      </c>
      <c r="AG189" s="53">
        <v>27320</v>
      </c>
      <c r="AH189" s="53">
        <v>82490</v>
      </c>
      <c r="AI189" s="53">
        <v>1300</v>
      </c>
      <c r="AJ189" s="53">
        <v>14900</v>
      </c>
      <c r="AK189" s="53">
        <v>22256</v>
      </c>
      <c r="AL189" s="53">
        <v>0</v>
      </c>
      <c r="AM189" s="53">
        <v>0</v>
      </c>
      <c r="AN189" s="53">
        <v>31280</v>
      </c>
      <c r="AO189" s="53">
        <v>21350</v>
      </c>
      <c r="AP189" s="53">
        <v>69015</v>
      </c>
      <c r="AQ189" s="53">
        <v>0</v>
      </c>
      <c r="AR189" s="53">
        <v>600</v>
      </c>
      <c r="AS189" s="53">
        <v>6892.84</v>
      </c>
      <c r="AT189" s="53">
        <v>80341.649999999994</v>
      </c>
      <c r="AU189" s="53">
        <v>0</v>
      </c>
      <c r="AV189" s="53">
        <v>0</v>
      </c>
      <c r="AW189" s="53">
        <v>37450</v>
      </c>
      <c r="AX189" s="53">
        <v>0</v>
      </c>
      <c r="AY189" s="53">
        <v>1320</v>
      </c>
      <c r="AZ189" s="53">
        <v>46558.68</v>
      </c>
      <c r="BA189" s="53">
        <v>28687.1</v>
      </c>
      <c r="BB189" s="53">
        <v>0</v>
      </c>
      <c r="BC189" s="53">
        <v>16478</v>
      </c>
      <c r="BD189" s="53">
        <v>800</v>
      </c>
      <c r="BE189" s="53">
        <v>0</v>
      </c>
      <c r="BF189" s="53">
        <v>0</v>
      </c>
      <c r="BG189" s="53">
        <v>16305.71</v>
      </c>
      <c r="BH189" s="53">
        <v>16770</v>
      </c>
      <c r="BI189" s="53">
        <v>90415</v>
      </c>
      <c r="BJ189" s="53">
        <v>0</v>
      </c>
      <c r="BK189" s="53">
        <v>0</v>
      </c>
      <c r="BL189" s="53">
        <v>12150</v>
      </c>
      <c r="BM189" s="53">
        <v>3136.53</v>
      </c>
      <c r="BN189" s="53">
        <v>64257.81</v>
      </c>
      <c r="BO189" s="53">
        <v>42912</v>
      </c>
      <c r="BP189" s="53">
        <v>399310</v>
      </c>
      <c r="BQ189" s="53">
        <v>730</v>
      </c>
      <c r="BR189" s="53">
        <v>85139.9</v>
      </c>
      <c r="BS189" s="53">
        <v>0</v>
      </c>
      <c r="BT189" s="53">
        <v>550</v>
      </c>
      <c r="BU189" s="53">
        <v>43814.400000000001</v>
      </c>
      <c r="BV189" s="53">
        <v>128724.5</v>
      </c>
      <c r="BW189" s="53">
        <v>5000</v>
      </c>
      <c r="BX189" s="53">
        <v>0</v>
      </c>
      <c r="BY189" s="54">
        <v>15382486.489999998</v>
      </c>
    </row>
    <row r="190" spans="1:77" x14ac:dyDescent="0.2">
      <c r="A190" s="51" t="s">
        <v>553</v>
      </c>
      <c r="B190" s="52" t="s">
        <v>574</v>
      </c>
      <c r="C190" s="51" t="s">
        <v>575</v>
      </c>
      <c r="D190" s="53">
        <v>132342.95000000001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56957.25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54953</v>
      </c>
      <c r="Z190" s="53">
        <v>0</v>
      </c>
      <c r="AA190" s="53">
        <v>0</v>
      </c>
      <c r="AB190" s="53">
        <v>15650</v>
      </c>
      <c r="AC190" s="53">
        <v>0</v>
      </c>
      <c r="AD190" s="53">
        <v>0</v>
      </c>
      <c r="AE190" s="53">
        <v>15990</v>
      </c>
      <c r="AF190" s="53">
        <v>0</v>
      </c>
      <c r="AG190" s="53">
        <v>0</v>
      </c>
      <c r="AH190" s="53">
        <v>7000</v>
      </c>
      <c r="AI190" s="53">
        <v>4535</v>
      </c>
      <c r="AJ190" s="53">
        <v>0</v>
      </c>
      <c r="AK190" s="53">
        <v>2450</v>
      </c>
      <c r="AL190" s="53">
        <v>0</v>
      </c>
      <c r="AM190" s="53">
        <v>0</v>
      </c>
      <c r="AN190" s="53">
        <v>4500</v>
      </c>
      <c r="AO190" s="53">
        <v>0</v>
      </c>
      <c r="AP190" s="53">
        <v>0</v>
      </c>
      <c r="AQ190" s="53">
        <v>3200</v>
      </c>
      <c r="AR190" s="53">
        <v>0</v>
      </c>
      <c r="AS190" s="53">
        <v>0</v>
      </c>
      <c r="AT190" s="53">
        <v>21389.3</v>
      </c>
      <c r="AU190" s="53">
        <v>7180</v>
      </c>
      <c r="AV190" s="53">
        <v>0</v>
      </c>
      <c r="AW190" s="53">
        <v>0</v>
      </c>
      <c r="AX190" s="53">
        <v>0</v>
      </c>
      <c r="AY190" s="53">
        <v>0</v>
      </c>
      <c r="AZ190" s="53">
        <v>74846.5</v>
      </c>
      <c r="BA190" s="53">
        <v>16692</v>
      </c>
      <c r="BB190" s="53">
        <v>0</v>
      </c>
      <c r="BC190" s="53">
        <v>0</v>
      </c>
      <c r="BD190" s="53">
        <v>0</v>
      </c>
      <c r="BE190" s="53">
        <v>0</v>
      </c>
      <c r="BF190" s="53">
        <v>0</v>
      </c>
      <c r="BG190" s="53">
        <v>3420</v>
      </c>
      <c r="BH190" s="53">
        <v>0</v>
      </c>
      <c r="BI190" s="53">
        <v>0</v>
      </c>
      <c r="BJ190" s="53">
        <v>0</v>
      </c>
      <c r="BK190" s="53">
        <v>59920</v>
      </c>
      <c r="BL190" s="53">
        <v>0</v>
      </c>
      <c r="BM190" s="53">
        <v>13800</v>
      </c>
      <c r="BN190" s="53">
        <v>800</v>
      </c>
      <c r="BO190" s="53">
        <v>0</v>
      </c>
      <c r="BP190" s="53">
        <v>5370</v>
      </c>
      <c r="BQ190" s="53">
        <v>1900</v>
      </c>
      <c r="BR190" s="53">
        <v>0</v>
      </c>
      <c r="BS190" s="53">
        <v>0</v>
      </c>
      <c r="BT190" s="53">
        <v>0</v>
      </c>
      <c r="BU190" s="53">
        <v>43540</v>
      </c>
      <c r="BV190" s="53">
        <v>0</v>
      </c>
      <c r="BW190" s="53">
        <v>0</v>
      </c>
      <c r="BX190" s="53">
        <v>0</v>
      </c>
      <c r="BY190" s="54">
        <v>5564394.1299999999</v>
      </c>
    </row>
    <row r="191" spans="1:77" x14ac:dyDescent="0.2">
      <c r="A191" s="51" t="s">
        <v>553</v>
      </c>
      <c r="B191" s="52" t="s">
        <v>576</v>
      </c>
      <c r="C191" s="51" t="s">
        <v>577</v>
      </c>
      <c r="D191" s="53">
        <v>5016442.5599999996</v>
      </c>
      <c r="E191" s="53">
        <v>226099</v>
      </c>
      <c r="F191" s="53">
        <v>952914.97</v>
      </c>
      <c r="G191" s="53">
        <v>368361.07</v>
      </c>
      <c r="H191" s="53">
        <v>449326.59</v>
      </c>
      <c r="I191" s="53">
        <v>139122</v>
      </c>
      <c r="J191" s="53">
        <v>8011116.1299999999</v>
      </c>
      <c r="K191" s="53">
        <v>464129.5</v>
      </c>
      <c r="L191" s="53">
        <v>41500</v>
      </c>
      <c r="M191" s="53">
        <v>961878.22</v>
      </c>
      <c r="N191" s="53">
        <v>113170</v>
      </c>
      <c r="O191" s="53">
        <v>363279.51</v>
      </c>
      <c r="P191" s="53">
        <v>393977.8</v>
      </c>
      <c r="Q191" s="53">
        <v>278398.34000000003</v>
      </c>
      <c r="R191" s="53">
        <v>49500</v>
      </c>
      <c r="S191" s="53">
        <v>164061.69</v>
      </c>
      <c r="T191" s="53">
        <v>0</v>
      </c>
      <c r="U191" s="53">
        <v>238012.96</v>
      </c>
      <c r="V191" s="53">
        <v>908375.85</v>
      </c>
      <c r="W191" s="53">
        <v>1009439.25</v>
      </c>
      <c r="X191" s="53">
        <v>102828.75</v>
      </c>
      <c r="Y191" s="53">
        <v>902555.9</v>
      </c>
      <c r="Z191" s="53">
        <v>9500</v>
      </c>
      <c r="AA191" s="53">
        <v>73241.97</v>
      </c>
      <c r="AB191" s="53">
        <v>262821.64</v>
      </c>
      <c r="AC191" s="53">
        <v>0</v>
      </c>
      <c r="AD191" s="53">
        <v>185971.28</v>
      </c>
      <c r="AE191" s="53">
        <v>5030226.8499999996</v>
      </c>
      <c r="AF191" s="53">
        <v>206067.33</v>
      </c>
      <c r="AG191" s="53">
        <v>84270</v>
      </c>
      <c r="AH191" s="53">
        <v>168859.62</v>
      </c>
      <c r="AI191" s="53">
        <v>119345.55</v>
      </c>
      <c r="AJ191" s="53">
        <v>18290</v>
      </c>
      <c r="AK191" s="53">
        <v>187763</v>
      </c>
      <c r="AL191" s="53">
        <v>108998</v>
      </c>
      <c r="AM191" s="53">
        <v>135011.25</v>
      </c>
      <c r="AN191" s="53">
        <v>255718.22</v>
      </c>
      <c r="AO191" s="53">
        <v>154550.5</v>
      </c>
      <c r="AP191" s="53">
        <v>430450</v>
      </c>
      <c r="AQ191" s="53">
        <v>818744</v>
      </c>
      <c r="AR191" s="53">
        <v>80228</v>
      </c>
      <c r="AS191" s="53">
        <v>91103.5</v>
      </c>
      <c r="AT191" s="53">
        <v>48460</v>
      </c>
      <c r="AU191" s="53">
        <v>142948.5</v>
      </c>
      <c r="AV191" s="53">
        <v>5000</v>
      </c>
      <c r="AW191" s="53">
        <v>0</v>
      </c>
      <c r="AX191" s="53">
        <v>3010213.75</v>
      </c>
      <c r="AY191" s="53">
        <v>0</v>
      </c>
      <c r="AZ191" s="53">
        <v>272044.7</v>
      </c>
      <c r="BA191" s="53">
        <v>390808.8</v>
      </c>
      <c r="BB191" s="53">
        <v>141811.82999999999</v>
      </c>
      <c r="BC191" s="53">
        <v>119364</v>
      </c>
      <c r="BD191" s="53">
        <v>328495</v>
      </c>
      <c r="BE191" s="53">
        <v>404315.55</v>
      </c>
      <c r="BF191" s="53">
        <v>204136.91</v>
      </c>
      <c r="BG191" s="53">
        <v>64606.45</v>
      </c>
      <c r="BH191" s="53">
        <v>105400</v>
      </c>
      <c r="BI191" s="53">
        <v>3198203.64</v>
      </c>
      <c r="BJ191" s="53">
        <v>350829.09</v>
      </c>
      <c r="BK191" s="53">
        <v>185626.5</v>
      </c>
      <c r="BL191" s="53">
        <v>49865</v>
      </c>
      <c r="BM191" s="53">
        <v>80080</v>
      </c>
      <c r="BN191" s="53">
        <v>102590</v>
      </c>
      <c r="BO191" s="53">
        <v>27378.07</v>
      </c>
      <c r="BP191" s="53">
        <v>3513979.81</v>
      </c>
      <c r="BQ191" s="53">
        <v>68756.3</v>
      </c>
      <c r="BR191" s="53">
        <v>68260</v>
      </c>
      <c r="BS191" s="53">
        <v>125605</v>
      </c>
      <c r="BT191" s="53">
        <v>87544</v>
      </c>
      <c r="BU191" s="53">
        <v>651195.25</v>
      </c>
      <c r="BV191" s="53">
        <v>38653.699999999997</v>
      </c>
      <c r="BW191" s="53">
        <v>54735</v>
      </c>
      <c r="BX191" s="53">
        <v>0</v>
      </c>
      <c r="BY191" s="54">
        <v>7480583.4800000023</v>
      </c>
    </row>
    <row r="192" spans="1:77" x14ac:dyDescent="0.2">
      <c r="A192" s="51" t="s">
        <v>553</v>
      </c>
      <c r="B192" s="52" t="s">
        <v>578</v>
      </c>
      <c r="C192" s="51" t="s">
        <v>579</v>
      </c>
      <c r="D192" s="53">
        <v>11400</v>
      </c>
      <c r="E192" s="53">
        <v>0</v>
      </c>
      <c r="F192" s="53">
        <v>46545</v>
      </c>
      <c r="G192" s="53">
        <v>0</v>
      </c>
      <c r="H192" s="53">
        <v>0</v>
      </c>
      <c r="I192" s="53">
        <v>3638</v>
      </c>
      <c r="J192" s="53">
        <v>0</v>
      </c>
      <c r="K192" s="53">
        <v>112296.5</v>
      </c>
      <c r="L192" s="53">
        <v>1904.6</v>
      </c>
      <c r="M192" s="53">
        <v>26511.5</v>
      </c>
      <c r="N192" s="53">
        <v>0</v>
      </c>
      <c r="O192" s="53">
        <v>6698.2</v>
      </c>
      <c r="P192" s="53">
        <v>4066</v>
      </c>
      <c r="Q192" s="53">
        <v>2782</v>
      </c>
      <c r="R192" s="53">
        <v>0</v>
      </c>
      <c r="S192" s="53">
        <v>0</v>
      </c>
      <c r="T192" s="53">
        <v>2974.6</v>
      </c>
      <c r="U192" s="53">
        <v>750</v>
      </c>
      <c r="V192" s="53">
        <v>9630</v>
      </c>
      <c r="W192" s="53">
        <v>57031</v>
      </c>
      <c r="X192" s="53">
        <v>0</v>
      </c>
      <c r="Y192" s="53">
        <v>18992.5</v>
      </c>
      <c r="Z192" s="53">
        <v>2514.5</v>
      </c>
      <c r="AA192" s="53">
        <v>856</v>
      </c>
      <c r="AB192" s="53">
        <v>20500</v>
      </c>
      <c r="AC192" s="53">
        <v>481.5</v>
      </c>
      <c r="AD192" s="53">
        <v>0</v>
      </c>
      <c r="AE192" s="53">
        <v>0</v>
      </c>
      <c r="AF192" s="53">
        <v>0</v>
      </c>
      <c r="AG192" s="53">
        <v>2100</v>
      </c>
      <c r="AH192" s="53">
        <v>800</v>
      </c>
      <c r="AI192" s="53">
        <v>785</v>
      </c>
      <c r="AJ192" s="53">
        <v>0</v>
      </c>
      <c r="AK192" s="53">
        <v>0</v>
      </c>
      <c r="AL192" s="53">
        <v>0</v>
      </c>
      <c r="AM192" s="53">
        <v>31030</v>
      </c>
      <c r="AN192" s="53">
        <v>0</v>
      </c>
      <c r="AO192" s="53">
        <v>86950.3</v>
      </c>
      <c r="AP192" s="53">
        <v>0</v>
      </c>
      <c r="AQ192" s="53">
        <v>0</v>
      </c>
      <c r="AR192" s="53">
        <v>1183</v>
      </c>
      <c r="AS192" s="53">
        <v>4268</v>
      </c>
      <c r="AT192" s="53">
        <v>11360</v>
      </c>
      <c r="AU192" s="53">
        <v>1450</v>
      </c>
      <c r="AV192" s="53">
        <v>10609</v>
      </c>
      <c r="AW192" s="53">
        <v>0</v>
      </c>
      <c r="AX192" s="53">
        <v>0</v>
      </c>
      <c r="AY192" s="53">
        <v>0</v>
      </c>
      <c r="AZ192" s="53">
        <v>1400</v>
      </c>
      <c r="BA192" s="53">
        <v>5992</v>
      </c>
      <c r="BB192" s="53">
        <v>19367</v>
      </c>
      <c r="BC192" s="53">
        <v>13300</v>
      </c>
      <c r="BD192" s="53">
        <v>0</v>
      </c>
      <c r="BE192" s="53">
        <v>0</v>
      </c>
      <c r="BF192" s="53">
        <v>62846.69</v>
      </c>
      <c r="BG192" s="53">
        <v>22900</v>
      </c>
      <c r="BH192" s="53">
        <v>0</v>
      </c>
      <c r="BI192" s="53">
        <v>0</v>
      </c>
      <c r="BJ192" s="53">
        <v>0</v>
      </c>
      <c r="BK192" s="53">
        <v>42106</v>
      </c>
      <c r="BL192" s="53">
        <v>10690</v>
      </c>
      <c r="BM192" s="53">
        <v>0</v>
      </c>
      <c r="BN192" s="53">
        <v>0</v>
      </c>
      <c r="BO192" s="53">
        <v>750</v>
      </c>
      <c r="BP192" s="53">
        <v>57008</v>
      </c>
      <c r="BQ192" s="53">
        <v>12680</v>
      </c>
      <c r="BR192" s="53">
        <v>7700</v>
      </c>
      <c r="BS192" s="53">
        <v>4500</v>
      </c>
      <c r="BT192" s="53">
        <v>18450</v>
      </c>
      <c r="BU192" s="53">
        <v>0</v>
      </c>
      <c r="BV192" s="53">
        <v>2140</v>
      </c>
      <c r="BW192" s="53">
        <v>2500</v>
      </c>
      <c r="BX192" s="53">
        <v>0</v>
      </c>
      <c r="BY192" s="54">
        <v>1318344.19</v>
      </c>
    </row>
    <row r="193" spans="1:77" x14ac:dyDescent="0.2">
      <c r="A193" s="51" t="s">
        <v>553</v>
      </c>
      <c r="B193" s="52" t="s">
        <v>580</v>
      </c>
      <c r="C193" s="51" t="s">
        <v>581</v>
      </c>
      <c r="D193" s="53">
        <v>725593.14</v>
      </c>
      <c r="E193" s="53">
        <v>176277.15</v>
      </c>
      <c r="F193" s="53">
        <v>593148.53</v>
      </c>
      <c r="G193" s="53">
        <v>65817.66</v>
      </c>
      <c r="H193" s="53">
        <v>203011.89</v>
      </c>
      <c r="I193" s="53">
        <v>12176.6</v>
      </c>
      <c r="J193" s="53">
        <v>1696389.67</v>
      </c>
      <c r="K193" s="53">
        <v>228511.75</v>
      </c>
      <c r="L193" s="53">
        <v>47080</v>
      </c>
      <c r="M193" s="53">
        <v>46748.78</v>
      </c>
      <c r="N193" s="53">
        <v>1750</v>
      </c>
      <c r="O193" s="53">
        <v>548719.26</v>
      </c>
      <c r="P193" s="53">
        <v>110613</v>
      </c>
      <c r="Q193" s="53">
        <v>0</v>
      </c>
      <c r="R193" s="53">
        <v>30000</v>
      </c>
      <c r="S193" s="53">
        <v>5250</v>
      </c>
      <c r="T193" s="53">
        <v>241543.95</v>
      </c>
      <c r="U193" s="53">
        <v>27071</v>
      </c>
      <c r="V193" s="53">
        <v>2323955.5299999998</v>
      </c>
      <c r="W193" s="53">
        <v>166491.5</v>
      </c>
      <c r="X193" s="53">
        <v>51231.6</v>
      </c>
      <c r="Y193" s="53">
        <v>133800</v>
      </c>
      <c r="Z193" s="53">
        <v>127918</v>
      </c>
      <c r="AA193" s="53">
        <v>0</v>
      </c>
      <c r="AB193" s="53">
        <v>83674</v>
      </c>
      <c r="AC193" s="53">
        <v>0</v>
      </c>
      <c r="AD193" s="53">
        <v>58913.35</v>
      </c>
      <c r="AE193" s="53">
        <v>121376.8</v>
      </c>
      <c r="AF193" s="53">
        <v>90134.24</v>
      </c>
      <c r="AG193" s="53">
        <v>15000</v>
      </c>
      <c r="AH193" s="53">
        <v>44539</v>
      </c>
      <c r="AI193" s="53">
        <v>16260</v>
      </c>
      <c r="AJ193" s="53">
        <v>16480</v>
      </c>
      <c r="AK193" s="53">
        <v>12267</v>
      </c>
      <c r="AL193" s="53">
        <v>11630</v>
      </c>
      <c r="AM193" s="53">
        <v>1530</v>
      </c>
      <c r="AN193" s="53">
        <v>55263</v>
      </c>
      <c r="AO193" s="53">
        <v>600</v>
      </c>
      <c r="AP193" s="53">
        <v>8100</v>
      </c>
      <c r="AQ193" s="53">
        <v>288702</v>
      </c>
      <c r="AR193" s="53">
        <v>35624</v>
      </c>
      <c r="AS193" s="53">
        <v>400</v>
      </c>
      <c r="AT193" s="53">
        <v>64050.2</v>
      </c>
      <c r="AU193" s="53">
        <v>280463</v>
      </c>
      <c r="AV193" s="53">
        <v>2710</v>
      </c>
      <c r="AW193" s="53">
        <v>7260</v>
      </c>
      <c r="AX193" s="53">
        <v>0</v>
      </c>
      <c r="AY193" s="53">
        <v>0</v>
      </c>
      <c r="AZ193" s="53">
        <v>11770</v>
      </c>
      <c r="BA193" s="53">
        <v>46614.05</v>
      </c>
      <c r="BB193" s="53">
        <v>123082.63</v>
      </c>
      <c r="BC193" s="53">
        <v>145282.72</v>
      </c>
      <c r="BD193" s="53">
        <v>9300</v>
      </c>
      <c r="BE193" s="53">
        <v>279738.84999999998</v>
      </c>
      <c r="BF193" s="53">
        <v>227150</v>
      </c>
      <c r="BG193" s="53">
        <v>14303.4</v>
      </c>
      <c r="BH193" s="53">
        <v>4260</v>
      </c>
      <c r="BI193" s="53">
        <v>478369</v>
      </c>
      <c r="BJ193" s="53">
        <v>0</v>
      </c>
      <c r="BK193" s="53">
        <v>106197.5</v>
      </c>
      <c r="BL193" s="53">
        <v>7852</v>
      </c>
      <c r="BM193" s="53">
        <v>0</v>
      </c>
      <c r="BN193" s="53">
        <v>171763.21</v>
      </c>
      <c r="BO193" s="53">
        <v>63594.7</v>
      </c>
      <c r="BP193" s="53">
        <v>372193.64</v>
      </c>
      <c r="BQ193" s="53">
        <v>21097</v>
      </c>
      <c r="BR193" s="53">
        <v>4494</v>
      </c>
      <c r="BS193" s="53">
        <v>10165</v>
      </c>
      <c r="BT193" s="53">
        <v>3520</v>
      </c>
      <c r="BU193" s="53">
        <v>0</v>
      </c>
      <c r="BV193" s="53">
        <v>4494</v>
      </c>
      <c r="BW193" s="53">
        <v>0</v>
      </c>
      <c r="BX193" s="53">
        <v>0</v>
      </c>
      <c r="BY193" s="54">
        <v>138787.5</v>
      </c>
    </row>
    <row r="194" spans="1:77" x14ac:dyDescent="0.2">
      <c r="A194" s="51" t="s">
        <v>553</v>
      </c>
      <c r="B194" s="52" t="s">
        <v>582</v>
      </c>
      <c r="C194" s="51" t="s">
        <v>583</v>
      </c>
      <c r="D194" s="53">
        <v>617736</v>
      </c>
      <c r="E194" s="53">
        <v>0</v>
      </c>
      <c r="F194" s="53">
        <v>896808.04</v>
      </c>
      <c r="G194" s="53">
        <v>149800</v>
      </c>
      <c r="H194" s="53">
        <v>56817</v>
      </c>
      <c r="I194" s="53">
        <v>0</v>
      </c>
      <c r="J194" s="53">
        <v>407284.55</v>
      </c>
      <c r="K194" s="53">
        <v>116512</v>
      </c>
      <c r="L194" s="53">
        <v>0</v>
      </c>
      <c r="M194" s="53">
        <v>145306</v>
      </c>
      <c r="N194" s="53">
        <v>0</v>
      </c>
      <c r="O194" s="53">
        <v>133600</v>
      </c>
      <c r="P194" s="53">
        <v>458053.63</v>
      </c>
      <c r="Q194" s="53">
        <v>129256</v>
      </c>
      <c r="R194" s="53">
        <v>0</v>
      </c>
      <c r="S194" s="53">
        <v>45474.54</v>
      </c>
      <c r="T194" s="53">
        <v>0</v>
      </c>
      <c r="U194" s="53">
        <v>0</v>
      </c>
      <c r="V194" s="53">
        <v>526523.4</v>
      </c>
      <c r="W194" s="53">
        <v>375741.58</v>
      </c>
      <c r="X194" s="53">
        <v>39055</v>
      </c>
      <c r="Y194" s="53">
        <v>629438.19999999995</v>
      </c>
      <c r="Z194" s="53">
        <v>0</v>
      </c>
      <c r="AA194" s="53">
        <v>13375</v>
      </c>
      <c r="AB194" s="53">
        <v>7078.05</v>
      </c>
      <c r="AC194" s="53">
        <v>0</v>
      </c>
      <c r="AD194" s="53">
        <v>41730</v>
      </c>
      <c r="AE194" s="53">
        <v>583721.73</v>
      </c>
      <c r="AF194" s="53">
        <v>0</v>
      </c>
      <c r="AG194" s="53">
        <v>0</v>
      </c>
      <c r="AH194" s="53">
        <v>0</v>
      </c>
      <c r="AI194" s="53">
        <v>0</v>
      </c>
      <c r="AJ194" s="53">
        <v>24800</v>
      </c>
      <c r="AK194" s="53">
        <v>0</v>
      </c>
      <c r="AL194" s="53">
        <v>0</v>
      </c>
      <c r="AM194" s="53">
        <v>0</v>
      </c>
      <c r="AN194" s="53">
        <v>0</v>
      </c>
      <c r="AO194" s="53">
        <v>0</v>
      </c>
      <c r="AP194" s="53">
        <v>0</v>
      </c>
      <c r="AQ194" s="53">
        <v>0</v>
      </c>
      <c r="AR194" s="53">
        <v>0</v>
      </c>
      <c r="AS194" s="53">
        <v>0</v>
      </c>
      <c r="AT194" s="53">
        <v>0</v>
      </c>
      <c r="AU194" s="53">
        <v>0</v>
      </c>
      <c r="AV194" s="53">
        <v>0</v>
      </c>
      <c r="AW194" s="53">
        <v>0</v>
      </c>
      <c r="AX194" s="53">
        <v>77040</v>
      </c>
      <c r="AY194" s="53">
        <v>0</v>
      </c>
      <c r="AZ194" s="53">
        <v>0</v>
      </c>
      <c r="BA194" s="53">
        <v>0</v>
      </c>
      <c r="BB194" s="53">
        <v>537580</v>
      </c>
      <c r="BC194" s="53">
        <v>10737.45</v>
      </c>
      <c r="BD194" s="53">
        <v>82924.95</v>
      </c>
      <c r="BE194" s="53">
        <v>0</v>
      </c>
      <c r="BF194" s="53">
        <v>0</v>
      </c>
      <c r="BG194" s="53">
        <v>0</v>
      </c>
      <c r="BH194" s="53">
        <v>0</v>
      </c>
      <c r="BI194" s="53">
        <v>924915.5</v>
      </c>
      <c r="BJ194" s="53">
        <v>127361.4</v>
      </c>
      <c r="BK194" s="53">
        <v>0</v>
      </c>
      <c r="BL194" s="53">
        <v>0</v>
      </c>
      <c r="BM194" s="53">
        <v>0</v>
      </c>
      <c r="BN194" s="53">
        <v>0</v>
      </c>
      <c r="BO194" s="53">
        <v>0</v>
      </c>
      <c r="BP194" s="53">
        <v>0</v>
      </c>
      <c r="BQ194" s="53">
        <v>0</v>
      </c>
      <c r="BR194" s="53">
        <v>0</v>
      </c>
      <c r="BS194" s="53">
        <v>0</v>
      </c>
      <c r="BT194" s="53">
        <v>0</v>
      </c>
      <c r="BU194" s="53">
        <v>441168.49</v>
      </c>
      <c r="BV194" s="53">
        <v>0</v>
      </c>
      <c r="BW194" s="53">
        <v>0</v>
      </c>
      <c r="BX194" s="53">
        <v>0</v>
      </c>
      <c r="BY194" s="54">
        <v>28840716.359999999</v>
      </c>
    </row>
    <row r="195" spans="1:77" x14ac:dyDescent="0.2">
      <c r="A195" s="51" t="s">
        <v>553</v>
      </c>
      <c r="B195" s="52" t="s">
        <v>584</v>
      </c>
      <c r="C195" s="51" t="s">
        <v>585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28000</v>
      </c>
      <c r="M195" s="53">
        <v>0</v>
      </c>
      <c r="N195" s="53">
        <v>4000</v>
      </c>
      <c r="O195" s="53">
        <v>34423.919999999998</v>
      </c>
      <c r="P195" s="53">
        <v>58500</v>
      </c>
      <c r="Q195" s="53">
        <v>432000</v>
      </c>
      <c r="R195" s="53">
        <v>6000</v>
      </c>
      <c r="S195" s="53">
        <v>0</v>
      </c>
      <c r="T195" s="53">
        <v>76890</v>
      </c>
      <c r="U195" s="53">
        <v>0</v>
      </c>
      <c r="V195" s="53">
        <v>0</v>
      </c>
      <c r="W195" s="53">
        <v>0</v>
      </c>
      <c r="X195" s="53">
        <v>0</v>
      </c>
      <c r="Y195" s="53">
        <v>112000</v>
      </c>
      <c r="Z195" s="53">
        <v>371240</v>
      </c>
      <c r="AA195" s="53">
        <v>0</v>
      </c>
      <c r="AB195" s="53">
        <v>0</v>
      </c>
      <c r="AC195" s="53">
        <v>0</v>
      </c>
      <c r="AD195" s="53">
        <v>31000</v>
      </c>
      <c r="AE195" s="53">
        <v>0</v>
      </c>
      <c r="AF195" s="53">
        <v>0</v>
      </c>
      <c r="AG195" s="53">
        <v>0</v>
      </c>
      <c r="AH195" s="53">
        <v>0</v>
      </c>
      <c r="AI195" s="53">
        <v>0</v>
      </c>
      <c r="AJ195" s="53">
        <v>0</v>
      </c>
      <c r="AK195" s="53">
        <v>0</v>
      </c>
      <c r="AL195" s="53">
        <v>0</v>
      </c>
      <c r="AM195" s="53">
        <v>101700</v>
      </c>
      <c r="AN195" s="53">
        <v>80000</v>
      </c>
      <c r="AO195" s="53">
        <v>68000</v>
      </c>
      <c r="AP195" s="53">
        <v>0</v>
      </c>
      <c r="AQ195" s="53">
        <v>0</v>
      </c>
      <c r="AR195" s="53">
        <v>234700</v>
      </c>
      <c r="AS195" s="53">
        <v>0</v>
      </c>
      <c r="AT195" s="53">
        <v>0</v>
      </c>
      <c r="AU195" s="53">
        <v>0</v>
      </c>
      <c r="AV195" s="53">
        <v>0</v>
      </c>
      <c r="AW195" s="53">
        <v>0</v>
      </c>
      <c r="AX195" s="53">
        <v>0</v>
      </c>
      <c r="AY195" s="53">
        <v>301000</v>
      </c>
      <c r="AZ195" s="53">
        <v>0</v>
      </c>
      <c r="BA195" s="53">
        <v>0</v>
      </c>
      <c r="BB195" s="53">
        <v>27990</v>
      </c>
      <c r="BC195" s="53">
        <v>0</v>
      </c>
      <c r="BD195" s="53">
        <v>0</v>
      </c>
      <c r="BE195" s="53">
        <v>112000</v>
      </c>
      <c r="BF195" s="53">
        <v>230400</v>
      </c>
      <c r="BG195" s="53">
        <v>0</v>
      </c>
      <c r="BH195" s="53">
        <v>0</v>
      </c>
      <c r="BI195" s="53">
        <v>152000</v>
      </c>
      <c r="BJ195" s="53">
        <v>0</v>
      </c>
      <c r="BK195" s="53">
        <v>530528.5</v>
      </c>
      <c r="BL195" s="53">
        <v>2400</v>
      </c>
      <c r="BM195" s="53">
        <v>0</v>
      </c>
      <c r="BN195" s="53">
        <v>0</v>
      </c>
      <c r="BO195" s="53">
        <v>0</v>
      </c>
      <c r="BP195" s="53">
        <v>0</v>
      </c>
      <c r="BQ195" s="53">
        <v>0</v>
      </c>
      <c r="BR195" s="53">
        <v>16050</v>
      </c>
      <c r="BS195" s="53">
        <v>0</v>
      </c>
      <c r="BT195" s="53">
        <v>0</v>
      </c>
      <c r="BU195" s="53">
        <v>0</v>
      </c>
      <c r="BV195" s="53">
        <v>0</v>
      </c>
      <c r="BW195" s="53">
        <v>0</v>
      </c>
      <c r="BX195" s="53">
        <v>0</v>
      </c>
      <c r="BY195" s="54">
        <v>709519.40000000014</v>
      </c>
    </row>
    <row r="196" spans="1:77" x14ac:dyDescent="0.2">
      <c r="A196" s="51" t="s">
        <v>553</v>
      </c>
      <c r="B196" s="52" t="s">
        <v>586</v>
      </c>
      <c r="C196" s="51" t="s">
        <v>587</v>
      </c>
      <c r="D196" s="53">
        <v>16738577.32</v>
      </c>
      <c r="E196" s="53">
        <v>45475</v>
      </c>
      <c r="F196" s="53">
        <v>0</v>
      </c>
      <c r="G196" s="53">
        <v>0</v>
      </c>
      <c r="H196" s="53">
        <v>0</v>
      </c>
      <c r="I196" s="53">
        <v>0</v>
      </c>
      <c r="J196" s="53">
        <v>2354184.5</v>
      </c>
      <c r="K196" s="53">
        <v>655557.92000000004</v>
      </c>
      <c r="L196" s="53">
        <v>0</v>
      </c>
      <c r="M196" s="53">
        <v>63010</v>
      </c>
      <c r="N196" s="53">
        <v>0</v>
      </c>
      <c r="O196" s="53">
        <v>104250</v>
      </c>
      <c r="P196" s="53">
        <v>300276.7</v>
      </c>
      <c r="Q196" s="53">
        <v>1173398.97</v>
      </c>
      <c r="R196" s="53">
        <v>0</v>
      </c>
      <c r="S196" s="53">
        <v>80000</v>
      </c>
      <c r="T196" s="53">
        <v>0</v>
      </c>
      <c r="U196" s="53">
        <v>42575</v>
      </c>
      <c r="V196" s="53">
        <v>0</v>
      </c>
      <c r="W196" s="53">
        <v>543920</v>
      </c>
      <c r="X196" s="53">
        <v>0</v>
      </c>
      <c r="Y196" s="53">
        <v>40000</v>
      </c>
      <c r="Z196" s="53">
        <v>16000</v>
      </c>
      <c r="AA196" s="53">
        <v>0</v>
      </c>
      <c r="AB196" s="53">
        <v>266536</v>
      </c>
      <c r="AC196" s="53">
        <v>0</v>
      </c>
      <c r="AD196" s="53">
        <v>0</v>
      </c>
      <c r="AE196" s="53">
        <v>2239981</v>
      </c>
      <c r="AF196" s="53">
        <v>31666</v>
      </c>
      <c r="AG196" s="53">
        <v>0</v>
      </c>
      <c r="AH196" s="53">
        <v>6905</v>
      </c>
      <c r="AI196" s="53">
        <v>4000</v>
      </c>
      <c r="AJ196" s="53">
        <v>27694</v>
      </c>
      <c r="AK196" s="53">
        <v>0</v>
      </c>
      <c r="AL196" s="53">
        <v>0</v>
      </c>
      <c r="AM196" s="53">
        <v>97350</v>
      </c>
      <c r="AN196" s="53">
        <v>0</v>
      </c>
      <c r="AO196" s="53">
        <v>0</v>
      </c>
      <c r="AP196" s="53">
        <v>0</v>
      </c>
      <c r="AQ196" s="53">
        <v>0</v>
      </c>
      <c r="AR196" s="53">
        <v>0</v>
      </c>
      <c r="AS196" s="53">
        <v>0</v>
      </c>
      <c r="AT196" s="53">
        <v>0</v>
      </c>
      <c r="AU196" s="53">
        <v>650</v>
      </c>
      <c r="AV196" s="53">
        <v>0</v>
      </c>
      <c r="AW196" s="53">
        <v>187153</v>
      </c>
      <c r="AX196" s="53">
        <v>261080</v>
      </c>
      <c r="AY196" s="53">
        <v>0</v>
      </c>
      <c r="AZ196" s="53">
        <v>6926</v>
      </c>
      <c r="BA196" s="53">
        <v>30909.4</v>
      </c>
      <c r="BB196" s="53">
        <v>0</v>
      </c>
      <c r="BC196" s="53">
        <v>0</v>
      </c>
      <c r="BD196" s="53">
        <v>0</v>
      </c>
      <c r="BE196" s="53">
        <v>0</v>
      </c>
      <c r="BF196" s="53">
        <v>0</v>
      </c>
      <c r="BG196" s="53">
        <v>0</v>
      </c>
      <c r="BH196" s="53">
        <v>0</v>
      </c>
      <c r="BI196" s="53">
        <v>2583720</v>
      </c>
      <c r="BJ196" s="53">
        <v>0</v>
      </c>
      <c r="BK196" s="53">
        <v>0</v>
      </c>
      <c r="BL196" s="53">
        <v>199020</v>
      </c>
      <c r="BM196" s="53">
        <v>0</v>
      </c>
      <c r="BN196" s="53">
        <v>0</v>
      </c>
      <c r="BO196" s="53">
        <v>10044.89</v>
      </c>
      <c r="BP196" s="53">
        <v>2991071.96</v>
      </c>
      <c r="BQ196" s="53">
        <v>0</v>
      </c>
      <c r="BR196" s="53">
        <v>0</v>
      </c>
      <c r="BS196" s="53">
        <v>0</v>
      </c>
      <c r="BT196" s="53">
        <v>23555</v>
      </c>
      <c r="BU196" s="53">
        <v>109782</v>
      </c>
      <c r="BV196" s="53">
        <v>25000</v>
      </c>
      <c r="BW196" s="53">
        <v>0</v>
      </c>
      <c r="BX196" s="53">
        <v>0</v>
      </c>
      <c r="BY196" s="54">
        <v>7283915.7899999991</v>
      </c>
    </row>
    <row r="197" spans="1:77" x14ac:dyDescent="0.2">
      <c r="A197" s="51" t="s">
        <v>553</v>
      </c>
      <c r="B197" s="52" t="s">
        <v>588</v>
      </c>
      <c r="C197" s="51" t="s">
        <v>589</v>
      </c>
      <c r="D197" s="53">
        <v>1069580</v>
      </c>
      <c r="E197" s="53">
        <v>0</v>
      </c>
      <c r="F197" s="53">
        <v>684816.05</v>
      </c>
      <c r="G197" s="53">
        <v>58939</v>
      </c>
      <c r="H197" s="53">
        <v>0</v>
      </c>
      <c r="I197" s="53">
        <v>0</v>
      </c>
      <c r="J197" s="53">
        <v>338601.5</v>
      </c>
      <c r="K197" s="53">
        <v>0</v>
      </c>
      <c r="L197" s="53">
        <v>135301.5</v>
      </c>
      <c r="M197" s="53">
        <v>28355</v>
      </c>
      <c r="N197" s="53">
        <v>35832</v>
      </c>
      <c r="O197" s="53">
        <v>137400</v>
      </c>
      <c r="P197" s="53">
        <v>229016.86</v>
      </c>
      <c r="Q197" s="53">
        <v>570212.93999999994</v>
      </c>
      <c r="R197" s="53">
        <v>27285</v>
      </c>
      <c r="S197" s="53">
        <v>0</v>
      </c>
      <c r="T197" s="53">
        <v>62800</v>
      </c>
      <c r="U197" s="53">
        <v>45700</v>
      </c>
      <c r="V197" s="53">
        <v>753708</v>
      </c>
      <c r="W197" s="53">
        <v>27200</v>
      </c>
      <c r="X197" s="53">
        <v>88100</v>
      </c>
      <c r="Y197" s="53">
        <v>0</v>
      </c>
      <c r="Z197" s="53">
        <v>49717</v>
      </c>
      <c r="AA197" s="53">
        <v>137426</v>
      </c>
      <c r="AB197" s="53">
        <v>63200</v>
      </c>
      <c r="AC197" s="53">
        <v>0</v>
      </c>
      <c r="AD197" s="53">
        <v>87240</v>
      </c>
      <c r="AE197" s="53">
        <v>83677</v>
      </c>
      <c r="AF197" s="53">
        <v>0</v>
      </c>
      <c r="AG197" s="53">
        <v>4450</v>
      </c>
      <c r="AH197" s="53">
        <v>38000</v>
      </c>
      <c r="AI197" s="53">
        <v>4700</v>
      </c>
      <c r="AJ197" s="53">
        <v>35700</v>
      </c>
      <c r="AK197" s="53">
        <v>0</v>
      </c>
      <c r="AL197" s="53">
        <v>23900</v>
      </c>
      <c r="AM197" s="53">
        <v>121552</v>
      </c>
      <c r="AN197" s="53">
        <v>0</v>
      </c>
      <c r="AO197" s="53">
        <v>0</v>
      </c>
      <c r="AP197" s="53">
        <v>26350</v>
      </c>
      <c r="AQ197" s="53">
        <v>0</v>
      </c>
      <c r="AR197" s="53">
        <v>0</v>
      </c>
      <c r="AS197" s="53">
        <v>14250</v>
      </c>
      <c r="AT197" s="53">
        <v>0</v>
      </c>
      <c r="AU197" s="53">
        <v>23400</v>
      </c>
      <c r="AV197" s="53">
        <v>4400</v>
      </c>
      <c r="AW197" s="53">
        <v>18450</v>
      </c>
      <c r="AX197" s="53">
        <v>38500</v>
      </c>
      <c r="AY197" s="53">
        <v>0</v>
      </c>
      <c r="AZ197" s="53">
        <v>60530</v>
      </c>
      <c r="BA197" s="53">
        <v>8560</v>
      </c>
      <c r="BB197" s="53">
        <v>0</v>
      </c>
      <c r="BC197" s="53">
        <v>71262</v>
      </c>
      <c r="BD197" s="53">
        <v>12500</v>
      </c>
      <c r="BE197" s="53">
        <v>0</v>
      </c>
      <c r="BF197" s="53">
        <v>59600</v>
      </c>
      <c r="BG197" s="53">
        <v>0</v>
      </c>
      <c r="BH197" s="53">
        <v>14926.5</v>
      </c>
      <c r="BI197" s="53">
        <v>0</v>
      </c>
      <c r="BJ197" s="53">
        <v>668950</v>
      </c>
      <c r="BK197" s="53">
        <v>61204</v>
      </c>
      <c r="BL197" s="53">
        <v>42550</v>
      </c>
      <c r="BM197" s="53">
        <v>28700</v>
      </c>
      <c r="BN197" s="53">
        <v>78200</v>
      </c>
      <c r="BO197" s="53">
        <v>41300</v>
      </c>
      <c r="BP197" s="53">
        <v>374295.59</v>
      </c>
      <c r="BQ197" s="53">
        <v>0</v>
      </c>
      <c r="BR197" s="53">
        <v>0</v>
      </c>
      <c r="BS197" s="53">
        <v>0</v>
      </c>
      <c r="BT197" s="53">
        <v>42849.7</v>
      </c>
      <c r="BU197" s="53">
        <v>0</v>
      </c>
      <c r="BV197" s="53">
        <v>71113</v>
      </c>
      <c r="BW197" s="53">
        <v>2300</v>
      </c>
      <c r="BX197" s="53">
        <v>16550</v>
      </c>
      <c r="BY197" s="54">
        <v>2710273.8700000006</v>
      </c>
    </row>
    <row r="198" spans="1:77" x14ac:dyDescent="0.2">
      <c r="A198" s="51" t="s">
        <v>553</v>
      </c>
      <c r="B198" s="52" t="s">
        <v>590</v>
      </c>
      <c r="C198" s="51" t="s">
        <v>591</v>
      </c>
      <c r="D198" s="53">
        <v>174560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33170</v>
      </c>
      <c r="K198" s="53">
        <v>5900</v>
      </c>
      <c r="L198" s="53">
        <v>0</v>
      </c>
      <c r="M198" s="53">
        <v>0</v>
      </c>
      <c r="N198" s="53">
        <v>17150</v>
      </c>
      <c r="O198" s="53">
        <v>58930</v>
      </c>
      <c r="P198" s="53">
        <v>395481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53">
        <v>0</v>
      </c>
      <c r="Z198" s="53">
        <v>0</v>
      </c>
      <c r="AA198" s="53">
        <v>0</v>
      </c>
      <c r="AB198" s="53">
        <v>0</v>
      </c>
      <c r="AC198" s="53">
        <v>0</v>
      </c>
      <c r="AD198" s="53">
        <v>0</v>
      </c>
      <c r="AE198" s="53">
        <v>0</v>
      </c>
      <c r="AF198" s="53">
        <v>0</v>
      </c>
      <c r="AG198" s="53">
        <v>9000</v>
      </c>
      <c r="AH198" s="53">
        <v>0</v>
      </c>
      <c r="AI198" s="53">
        <v>0</v>
      </c>
      <c r="AJ198" s="53">
        <v>35000</v>
      </c>
      <c r="AK198" s="53">
        <v>0</v>
      </c>
      <c r="AL198" s="53">
        <v>0</v>
      </c>
      <c r="AM198" s="53">
        <v>0</v>
      </c>
      <c r="AN198" s="53">
        <v>83800</v>
      </c>
      <c r="AO198" s="53">
        <v>0</v>
      </c>
      <c r="AP198" s="53">
        <v>0</v>
      </c>
      <c r="AQ198" s="53">
        <v>0</v>
      </c>
      <c r="AR198" s="53">
        <v>0</v>
      </c>
      <c r="AS198" s="53">
        <v>0</v>
      </c>
      <c r="AT198" s="53">
        <v>0</v>
      </c>
      <c r="AU198" s="53">
        <v>80600</v>
      </c>
      <c r="AV198" s="53">
        <v>4000</v>
      </c>
      <c r="AW198" s="53">
        <v>0</v>
      </c>
      <c r="AX198" s="53">
        <v>0</v>
      </c>
      <c r="AY198" s="53">
        <v>0</v>
      </c>
      <c r="AZ198" s="53">
        <v>0</v>
      </c>
      <c r="BA198" s="53">
        <v>0</v>
      </c>
      <c r="BB198" s="53">
        <v>0</v>
      </c>
      <c r="BC198" s="53">
        <v>0</v>
      </c>
      <c r="BD198" s="53">
        <v>0</v>
      </c>
      <c r="BE198" s="53">
        <v>0</v>
      </c>
      <c r="BF198" s="53">
        <v>0</v>
      </c>
      <c r="BG198" s="53">
        <v>0</v>
      </c>
      <c r="BH198" s="53">
        <v>1500</v>
      </c>
      <c r="BI198" s="53">
        <v>0</v>
      </c>
      <c r="BJ198" s="53">
        <v>0</v>
      </c>
      <c r="BK198" s="53">
        <v>0</v>
      </c>
      <c r="BL198" s="53">
        <v>0</v>
      </c>
      <c r="BM198" s="53">
        <v>0</v>
      </c>
      <c r="BN198" s="53">
        <v>0</v>
      </c>
      <c r="BO198" s="53">
        <v>0</v>
      </c>
      <c r="BP198" s="53">
        <v>0</v>
      </c>
      <c r="BQ198" s="53">
        <v>0</v>
      </c>
      <c r="BR198" s="53">
        <v>0</v>
      </c>
      <c r="BS198" s="53">
        <v>0</v>
      </c>
      <c r="BT198" s="53">
        <v>0</v>
      </c>
      <c r="BU198" s="53">
        <v>0</v>
      </c>
      <c r="BV198" s="53">
        <v>0</v>
      </c>
      <c r="BW198" s="53">
        <v>0</v>
      </c>
      <c r="BX198" s="53">
        <v>0</v>
      </c>
      <c r="BY198" s="54">
        <v>1203969.95</v>
      </c>
    </row>
    <row r="199" spans="1:77" x14ac:dyDescent="0.2">
      <c r="A199" s="51" t="s">
        <v>553</v>
      </c>
      <c r="B199" s="52" t="s">
        <v>592</v>
      </c>
      <c r="C199" s="51" t="s">
        <v>593</v>
      </c>
      <c r="D199" s="53">
        <v>7521400</v>
      </c>
      <c r="E199" s="53">
        <v>0</v>
      </c>
      <c r="F199" s="53">
        <v>2793920</v>
      </c>
      <c r="G199" s="53">
        <v>1660500</v>
      </c>
      <c r="H199" s="53">
        <v>821420</v>
      </c>
      <c r="I199" s="53">
        <v>0</v>
      </c>
      <c r="J199" s="53">
        <v>4712385.4800000004</v>
      </c>
      <c r="K199" s="53">
        <v>2705112.7</v>
      </c>
      <c r="L199" s="53">
        <v>9187.5</v>
      </c>
      <c r="M199" s="53">
        <v>5198226.04</v>
      </c>
      <c r="N199" s="53">
        <v>899640</v>
      </c>
      <c r="O199" s="53">
        <v>222269.2</v>
      </c>
      <c r="P199" s="53">
        <v>2868361.73</v>
      </c>
      <c r="Q199" s="53">
        <v>3591825</v>
      </c>
      <c r="R199" s="53">
        <v>42850</v>
      </c>
      <c r="S199" s="53">
        <v>1098811.6100000001</v>
      </c>
      <c r="T199" s="53">
        <v>882110.62</v>
      </c>
      <c r="U199" s="53">
        <v>0</v>
      </c>
      <c r="V199" s="53">
        <v>16539425.800000001</v>
      </c>
      <c r="W199" s="53">
        <v>0</v>
      </c>
      <c r="X199" s="53">
        <v>445441</v>
      </c>
      <c r="Y199" s="53">
        <v>90000</v>
      </c>
      <c r="Z199" s="53">
        <v>899100</v>
      </c>
      <c r="AA199" s="53">
        <v>0</v>
      </c>
      <c r="AB199" s="53">
        <v>0</v>
      </c>
      <c r="AC199" s="53">
        <v>0</v>
      </c>
      <c r="AD199" s="53">
        <v>90000</v>
      </c>
      <c r="AE199" s="53">
        <v>9165543.0099999998</v>
      </c>
      <c r="AF199" s="53">
        <v>707126.84</v>
      </c>
      <c r="AG199" s="53">
        <v>440121</v>
      </c>
      <c r="AH199" s="53">
        <v>0</v>
      </c>
      <c r="AI199" s="53">
        <v>507344.5</v>
      </c>
      <c r="AJ199" s="53">
        <v>0</v>
      </c>
      <c r="AK199" s="53">
        <v>652783.43999999994</v>
      </c>
      <c r="AL199" s="53">
        <v>0</v>
      </c>
      <c r="AM199" s="53">
        <v>224660</v>
      </c>
      <c r="AN199" s="53">
        <v>0</v>
      </c>
      <c r="AO199" s="53">
        <v>641080</v>
      </c>
      <c r="AP199" s="53">
        <v>0</v>
      </c>
      <c r="AQ199" s="53">
        <v>880140</v>
      </c>
      <c r="AR199" s="53">
        <v>711130</v>
      </c>
      <c r="AS199" s="53">
        <v>0</v>
      </c>
      <c r="AT199" s="53">
        <v>504000</v>
      </c>
      <c r="AU199" s="53">
        <v>5760</v>
      </c>
      <c r="AV199" s="53">
        <v>0</v>
      </c>
      <c r="AW199" s="53">
        <v>420000</v>
      </c>
      <c r="AX199" s="53">
        <v>4060088.46</v>
      </c>
      <c r="AY199" s="53">
        <v>670200</v>
      </c>
      <c r="AZ199" s="53">
        <v>27200</v>
      </c>
      <c r="BA199" s="53">
        <v>64000</v>
      </c>
      <c r="BB199" s="53">
        <v>1779700</v>
      </c>
      <c r="BC199" s="53">
        <v>416625.5</v>
      </c>
      <c r="BD199" s="53">
        <v>3092626.02</v>
      </c>
      <c r="BE199" s="53">
        <v>1207399.5</v>
      </c>
      <c r="BF199" s="53">
        <v>122488</v>
      </c>
      <c r="BG199" s="53">
        <v>0</v>
      </c>
      <c r="BH199" s="53">
        <v>124992</v>
      </c>
      <c r="BI199" s="53">
        <v>5666664.4000000004</v>
      </c>
      <c r="BJ199" s="53">
        <v>0</v>
      </c>
      <c r="BK199" s="53">
        <v>113700</v>
      </c>
      <c r="BL199" s="53">
        <v>0</v>
      </c>
      <c r="BM199" s="53">
        <v>0</v>
      </c>
      <c r="BN199" s="53">
        <v>0</v>
      </c>
      <c r="BO199" s="53">
        <v>81000</v>
      </c>
      <c r="BP199" s="53">
        <v>0</v>
      </c>
      <c r="BQ199" s="53">
        <v>0</v>
      </c>
      <c r="BR199" s="53">
        <v>0</v>
      </c>
      <c r="BS199" s="53">
        <v>0</v>
      </c>
      <c r="BT199" s="53">
        <v>0</v>
      </c>
      <c r="BU199" s="53">
        <v>0</v>
      </c>
      <c r="BV199" s="53">
        <v>748251</v>
      </c>
      <c r="BW199" s="53">
        <v>0</v>
      </c>
      <c r="BX199" s="53">
        <v>0</v>
      </c>
      <c r="BY199" s="54">
        <v>8067208.25</v>
      </c>
    </row>
    <row r="200" spans="1:77" x14ac:dyDescent="0.2">
      <c r="A200" s="51" t="s">
        <v>553</v>
      </c>
      <c r="B200" s="52" t="s">
        <v>594</v>
      </c>
      <c r="C200" s="51" t="s">
        <v>595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174832</v>
      </c>
      <c r="J200" s="53">
        <v>0</v>
      </c>
      <c r="K200" s="53">
        <v>0</v>
      </c>
      <c r="L200" s="53">
        <v>144855</v>
      </c>
      <c r="M200" s="53">
        <v>0</v>
      </c>
      <c r="N200" s="53">
        <v>0</v>
      </c>
      <c r="O200" s="53">
        <v>361477.24</v>
      </c>
      <c r="P200" s="53">
        <v>0</v>
      </c>
      <c r="Q200" s="53">
        <v>2760375.7</v>
      </c>
      <c r="R200" s="53">
        <v>138205</v>
      </c>
      <c r="S200" s="53">
        <v>738390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3">
        <v>0</v>
      </c>
      <c r="Z200" s="53">
        <v>0</v>
      </c>
      <c r="AA200" s="53">
        <v>0</v>
      </c>
      <c r="AB200" s="53">
        <v>0</v>
      </c>
      <c r="AC200" s="53">
        <v>18900</v>
      </c>
      <c r="AD200" s="53">
        <v>267050</v>
      </c>
      <c r="AE200" s="53">
        <v>0</v>
      </c>
      <c r="AF200" s="53">
        <v>0</v>
      </c>
      <c r="AG200" s="53">
        <v>0</v>
      </c>
      <c r="AH200" s="53">
        <v>0</v>
      </c>
      <c r="AI200" s="53">
        <v>0</v>
      </c>
      <c r="AJ200" s="53">
        <v>0</v>
      </c>
      <c r="AK200" s="53">
        <v>0</v>
      </c>
      <c r="AL200" s="53">
        <v>0</v>
      </c>
      <c r="AM200" s="53">
        <v>0</v>
      </c>
      <c r="AN200" s="53">
        <v>421998.93</v>
      </c>
      <c r="AO200" s="53">
        <v>0</v>
      </c>
      <c r="AP200" s="53">
        <v>0</v>
      </c>
      <c r="AQ200" s="53">
        <v>0</v>
      </c>
      <c r="AR200" s="53">
        <v>0</v>
      </c>
      <c r="AS200" s="53">
        <v>0</v>
      </c>
      <c r="AT200" s="53">
        <v>0</v>
      </c>
      <c r="AU200" s="53">
        <v>0</v>
      </c>
      <c r="AV200" s="53">
        <v>17820</v>
      </c>
      <c r="AW200" s="53">
        <v>0</v>
      </c>
      <c r="AX200" s="53">
        <v>0</v>
      </c>
      <c r="AY200" s="53">
        <v>335860</v>
      </c>
      <c r="AZ200" s="53">
        <v>1001137</v>
      </c>
      <c r="BA200" s="53">
        <v>0</v>
      </c>
      <c r="BB200" s="53">
        <v>0</v>
      </c>
      <c r="BC200" s="53">
        <v>0</v>
      </c>
      <c r="BD200" s="53">
        <v>0</v>
      </c>
      <c r="BE200" s="53">
        <v>0</v>
      </c>
      <c r="BF200" s="53">
        <v>0</v>
      </c>
      <c r="BG200" s="53">
        <v>102007.8</v>
      </c>
      <c r="BH200" s="53">
        <v>109575</v>
      </c>
      <c r="BI200" s="53">
        <v>0</v>
      </c>
      <c r="BJ200" s="53">
        <v>0</v>
      </c>
      <c r="BK200" s="53">
        <v>5100</v>
      </c>
      <c r="BL200" s="53">
        <v>6000</v>
      </c>
      <c r="BM200" s="53">
        <v>253050</v>
      </c>
      <c r="BN200" s="53">
        <v>0</v>
      </c>
      <c r="BO200" s="53">
        <v>42000</v>
      </c>
      <c r="BP200" s="53">
        <v>0</v>
      </c>
      <c r="BQ200" s="53">
        <v>0</v>
      </c>
      <c r="BR200" s="53">
        <v>0</v>
      </c>
      <c r="BS200" s="53">
        <v>0</v>
      </c>
      <c r="BT200" s="53">
        <v>0</v>
      </c>
      <c r="BU200" s="53">
        <v>0</v>
      </c>
      <c r="BV200" s="53">
        <v>546754</v>
      </c>
      <c r="BW200" s="53">
        <v>191128</v>
      </c>
      <c r="BX200" s="53">
        <v>57210</v>
      </c>
      <c r="BY200" s="54">
        <v>3463781.63</v>
      </c>
    </row>
    <row r="201" spans="1:77" x14ac:dyDescent="0.2">
      <c r="A201" s="51" t="s">
        <v>553</v>
      </c>
      <c r="B201" s="52" t="s">
        <v>596</v>
      </c>
      <c r="C201" s="51" t="s">
        <v>597</v>
      </c>
      <c r="D201" s="53">
        <v>196100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735530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103840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3">
        <v>102000</v>
      </c>
      <c r="Z201" s="53">
        <v>0</v>
      </c>
      <c r="AA201" s="53">
        <v>0</v>
      </c>
      <c r="AB201" s="53">
        <v>0</v>
      </c>
      <c r="AC201" s="53">
        <v>0</v>
      </c>
      <c r="AD201" s="53">
        <v>0</v>
      </c>
      <c r="AE201" s="53">
        <v>69700</v>
      </c>
      <c r="AF201" s="53">
        <v>0</v>
      </c>
      <c r="AG201" s="53">
        <v>8000</v>
      </c>
      <c r="AH201" s="53">
        <v>0</v>
      </c>
      <c r="AI201" s="53">
        <v>0</v>
      </c>
      <c r="AJ201" s="53">
        <v>0</v>
      </c>
      <c r="AK201" s="53">
        <v>0</v>
      </c>
      <c r="AL201" s="53">
        <v>0</v>
      </c>
      <c r="AM201" s="53">
        <v>0</v>
      </c>
      <c r="AN201" s="53">
        <v>0</v>
      </c>
      <c r="AO201" s="53">
        <v>0</v>
      </c>
      <c r="AP201" s="53">
        <v>0</v>
      </c>
      <c r="AQ201" s="53">
        <v>21600</v>
      </c>
      <c r="AR201" s="53">
        <v>0</v>
      </c>
      <c r="AS201" s="53">
        <v>0</v>
      </c>
      <c r="AT201" s="53">
        <v>0</v>
      </c>
      <c r="AU201" s="53">
        <v>0</v>
      </c>
      <c r="AV201" s="53">
        <v>0</v>
      </c>
      <c r="AW201" s="53">
        <v>0</v>
      </c>
      <c r="AX201" s="53">
        <v>0</v>
      </c>
      <c r="AY201" s="53">
        <v>0</v>
      </c>
      <c r="AZ201" s="53">
        <v>0</v>
      </c>
      <c r="BA201" s="53">
        <v>0</v>
      </c>
      <c r="BB201" s="53">
        <v>0</v>
      </c>
      <c r="BC201" s="53">
        <v>0</v>
      </c>
      <c r="BD201" s="53">
        <v>0</v>
      </c>
      <c r="BE201" s="53">
        <v>44800</v>
      </c>
      <c r="BF201" s="53">
        <v>4800</v>
      </c>
      <c r="BG201" s="53">
        <v>0</v>
      </c>
      <c r="BH201" s="53">
        <v>0</v>
      </c>
      <c r="BI201" s="53">
        <v>284600</v>
      </c>
      <c r="BJ201" s="53">
        <v>0</v>
      </c>
      <c r="BK201" s="53">
        <v>0</v>
      </c>
      <c r="BL201" s="53">
        <v>0</v>
      </c>
      <c r="BM201" s="53">
        <v>63196</v>
      </c>
      <c r="BN201" s="53">
        <v>0</v>
      </c>
      <c r="BO201" s="53">
        <v>0</v>
      </c>
      <c r="BP201" s="53">
        <v>0</v>
      </c>
      <c r="BQ201" s="53">
        <v>0</v>
      </c>
      <c r="BR201" s="53">
        <v>0</v>
      </c>
      <c r="BS201" s="53">
        <v>0</v>
      </c>
      <c r="BT201" s="53">
        <v>0</v>
      </c>
      <c r="BU201" s="53">
        <v>0</v>
      </c>
      <c r="BV201" s="53">
        <v>0</v>
      </c>
      <c r="BW201" s="53">
        <v>0</v>
      </c>
      <c r="BX201" s="53">
        <v>0</v>
      </c>
      <c r="BY201" s="54">
        <v>758410</v>
      </c>
    </row>
    <row r="202" spans="1:77" x14ac:dyDescent="0.2">
      <c r="A202" s="51" t="s">
        <v>553</v>
      </c>
      <c r="B202" s="52" t="s">
        <v>598</v>
      </c>
      <c r="C202" s="51" t="s">
        <v>599</v>
      </c>
      <c r="D202" s="53">
        <v>0</v>
      </c>
      <c r="E202" s="53">
        <v>0</v>
      </c>
      <c r="F202" s="53">
        <v>835800</v>
      </c>
      <c r="G202" s="53">
        <v>372468</v>
      </c>
      <c r="H202" s="53">
        <v>0</v>
      </c>
      <c r="I202" s="53">
        <v>0</v>
      </c>
      <c r="J202" s="53">
        <v>0</v>
      </c>
      <c r="K202" s="53">
        <v>954597</v>
      </c>
      <c r="L202" s="53">
        <v>0</v>
      </c>
      <c r="M202" s="53">
        <v>0</v>
      </c>
      <c r="N202" s="53">
        <v>151000</v>
      </c>
      <c r="O202" s="53">
        <v>1004416</v>
      </c>
      <c r="P202" s="53">
        <v>0</v>
      </c>
      <c r="Q202" s="53">
        <v>1614634</v>
      </c>
      <c r="R202" s="53">
        <v>0</v>
      </c>
      <c r="S202" s="53">
        <v>0</v>
      </c>
      <c r="T202" s="53">
        <v>215490</v>
      </c>
      <c r="U202" s="53">
        <v>0</v>
      </c>
      <c r="V202" s="53">
        <v>2030214.36</v>
      </c>
      <c r="W202" s="53">
        <v>1258159.5</v>
      </c>
      <c r="X202" s="53">
        <v>0</v>
      </c>
      <c r="Y202" s="53">
        <v>0</v>
      </c>
      <c r="Z202" s="53">
        <v>0</v>
      </c>
      <c r="AA202" s="53">
        <v>0</v>
      </c>
      <c r="AB202" s="53">
        <v>0</v>
      </c>
      <c r="AC202" s="53">
        <v>0</v>
      </c>
      <c r="AD202" s="53">
        <v>0</v>
      </c>
      <c r="AE202" s="53">
        <v>0</v>
      </c>
      <c r="AF202" s="53">
        <v>387610</v>
      </c>
      <c r="AG202" s="53">
        <v>0</v>
      </c>
      <c r="AH202" s="53">
        <v>108000</v>
      </c>
      <c r="AI202" s="53">
        <v>0</v>
      </c>
      <c r="AJ202" s="53">
        <v>0</v>
      </c>
      <c r="AK202" s="53">
        <v>0</v>
      </c>
      <c r="AL202" s="53">
        <v>0</v>
      </c>
      <c r="AM202" s="53">
        <v>0</v>
      </c>
      <c r="AN202" s="53">
        <v>0</v>
      </c>
      <c r="AO202" s="53">
        <v>0</v>
      </c>
      <c r="AP202" s="53">
        <v>0</v>
      </c>
      <c r="AQ202" s="53">
        <v>0</v>
      </c>
      <c r="AR202" s="53">
        <v>0</v>
      </c>
      <c r="AS202" s="53">
        <v>0</v>
      </c>
      <c r="AT202" s="53">
        <v>0</v>
      </c>
      <c r="AU202" s="53">
        <v>0</v>
      </c>
      <c r="AV202" s="53">
        <v>0</v>
      </c>
      <c r="AW202" s="53">
        <v>0</v>
      </c>
      <c r="AX202" s="53">
        <v>240000</v>
      </c>
      <c r="AY202" s="53">
        <v>230000</v>
      </c>
      <c r="AZ202" s="53">
        <v>0</v>
      </c>
      <c r="BA202" s="53">
        <v>0</v>
      </c>
      <c r="BB202" s="53">
        <v>0</v>
      </c>
      <c r="BC202" s="53">
        <v>0</v>
      </c>
      <c r="BD202" s="53">
        <v>0</v>
      </c>
      <c r="BE202" s="53">
        <v>0</v>
      </c>
      <c r="BF202" s="53">
        <v>308160</v>
      </c>
      <c r="BG202" s="53">
        <v>0</v>
      </c>
      <c r="BH202" s="53">
        <v>0</v>
      </c>
      <c r="BI202" s="53">
        <v>0</v>
      </c>
      <c r="BJ202" s="53">
        <v>0</v>
      </c>
      <c r="BK202" s="53">
        <v>393760</v>
      </c>
      <c r="BL202" s="53">
        <v>0</v>
      </c>
      <c r="BM202" s="53">
        <v>114930</v>
      </c>
      <c r="BN202" s="53">
        <v>321500</v>
      </c>
      <c r="BO202" s="53">
        <v>163800</v>
      </c>
      <c r="BP202" s="53">
        <v>0</v>
      </c>
      <c r="BQ202" s="53">
        <v>0</v>
      </c>
      <c r="BR202" s="53">
        <v>0</v>
      </c>
      <c r="BS202" s="53">
        <v>0</v>
      </c>
      <c r="BT202" s="53">
        <v>0</v>
      </c>
      <c r="BU202" s="53">
        <v>290462.8</v>
      </c>
      <c r="BV202" s="53">
        <v>0</v>
      </c>
      <c r="BW202" s="53">
        <v>0</v>
      </c>
      <c r="BX202" s="53">
        <v>0</v>
      </c>
      <c r="BY202" s="54">
        <v>27270519.689900003</v>
      </c>
    </row>
    <row r="203" spans="1:77" x14ac:dyDescent="0.2">
      <c r="A203" s="51" t="s">
        <v>553</v>
      </c>
      <c r="B203" s="52" t="s">
        <v>600</v>
      </c>
      <c r="C203" s="51" t="s">
        <v>601</v>
      </c>
      <c r="D203" s="53">
        <v>4238246.4400000004</v>
      </c>
      <c r="E203" s="53">
        <v>368764.8</v>
      </c>
      <c r="F203" s="53">
        <v>1983034.03</v>
      </c>
      <c r="G203" s="53">
        <v>0</v>
      </c>
      <c r="H203" s="53">
        <v>0</v>
      </c>
      <c r="I203" s="53">
        <v>0</v>
      </c>
      <c r="J203" s="53">
        <v>0</v>
      </c>
      <c r="K203" s="53">
        <v>1595809.4</v>
      </c>
      <c r="L203" s="53">
        <v>9464</v>
      </c>
      <c r="M203" s="53">
        <v>1594368</v>
      </c>
      <c r="N203" s="53">
        <v>0</v>
      </c>
      <c r="O203" s="53">
        <v>0</v>
      </c>
      <c r="P203" s="53">
        <v>2253396.73</v>
      </c>
      <c r="Q203" s="53">
        <v>856167</v>
      </c>
      <c r="R203" s="53">
        <v>0</v>
      </c>
      <c r="S203" s="53">
        <v>475991.03999999998</v>
      </c>
      <c r="T203" s="53">
        <v>149758.1</v>
      </c>
      <c r="U203" s="53">
        <v>0</v>
      </c>
      <c r="V203" s="53">
        <v>6494658.4900000002</v>
      </c>
      <c r="W203" s="53">
        <v>0</v>
      </c>
      <c r="X203" s="53">
        <v>0</v>
      </c>
      <c r="Y203" s="53">
        <v>0</v>
      </c>
      <c r="Z203" s="53">
        <v>0</v>
      </c>
      <c r="AA203" s="53">
        <v>0</v>
      </c>
      <c r="AB203" s="53">
        <v>0</v>
      </c>
      <c r="AC203" s="53">
        <v>0</v>
      </c>
      <c r="AD203" s="53">
        <v>0</v>
      </c>
      <c r="AE203" s="53">
        <v>10805891.66</v>
      </c>
      <c r="AF203" s="53">
        <v>0</v>
      </c>
      <c r="AG203" s="53">
        <v>0</v>
      </c>
      <c r="AH203" s="53">
        <v>5250</v>
      </c>
      <c r="AI203" s="53">
        <v>0</v>
      </c>
      <c r="AJ203" s="53">
        <v>0</v>
      </c>
      <c r="AK203" s="53">
        <v>0</v>
      </c>
      <c r="AL203" s="53">
        <v>0</v>
      </c>
      <c r="AM203" s="53">
        <v>0</v>
      </c>
      <c r="AN203" s="53">
        <v>0</v>
      </c>
      <c r="AO203" s="53">
        <v>0</v>
      </c>
      <c r="AP203" s="53">
        <v>0</v>
      </c>
      <c r="AQ203" s="53">
        <v>0</v>
      </c>
      <c r="AR203" s="53">
        <v>0</v>
      </c>
      <c r="AS203" s="53">
        <v>0</v>
      </c>
      <c r="AT203" s="53">
        <v>0</v>
      </c>
      <c r="AU203" s="53">
        <v>0</v>
      </c>
      <c r="AV203" s="53">
        <v>0</v>
      </c>
      <c r="AW203" s="53">
        <v>0</v>
      </c>
      <c r="AX203" s="53">
        <v>4254967.08</v>
      </c>
      <c r="AY203" s="53">
        <v>0</v>
      </c>
      <c r="AZ203" s="53">
        <v>347074</v>
      </c>
      <c r="BA203" s="53">
        <v>520172.4</v>
      </c>
      <c r="BB203" s="53">
        <v>0</v>
      </c>
      <c r="BC203" s="53">
        <v>0</v>
      </c>
      <c r="BD203" s="53">
        <v>0</v>
      </c>
      <c r="BE203" s="53">
        <v>1114358</v>
      </c>
      <c r="BF203" s="53">
        <v>424104.8</v>
      </c>
      <c r="BG203" s="53">
        <v>0</v>
      </c>
      <c r="BH203" s="53">
        <v>62400</v>
      </c>
      <c r="BI203" s="53">
        <v>0</v>
      </c>
      <c r="BJ203" s="53">
        <v>0</v>
      </c>
      <c r="BK203" s="53">
        <v>7800</v>
      </c>
      <c r="BL203" s="53">
        <v>0</v>
      </c>
      <c r="BM203" s="53">
        <v>0</v>
      </c>
      <c r="BN203" s="53">
        <v>0</v>
      </c>
      <c r="BO203" s="53">
        <v>0</v>
      </c>
      <c r="BP203" s="53">
        <v>0</v>
      </c>
      <c r="BQ203" s="53">
        <v>0</v>
      </c>
      <c r="BR203" s="53">
        <v>0</v>
      </c>
      <c r="BS203" s="53">
        <v>0</v>
      </c>
      <c r="BT203" s="53">
        <v>0</v>
      </c>
      <c r="BU203" s="53">
        <v>0</v>
      </c>
      <c r="BV203" s="53">
        <v>0</v>
      </c>
      <c r="BW203" s="53">
        <v>0</v>
      </c>
      <c r="BX203" s="53">
        <v>0</v>
      </c>
      <c r="BY203" s="54">
        <v>43462402.189999998</v>
      </c>
    </row>
    <row r="204" spans="1:77" x14ac:dyDescent="0.2">
      <c r="A204" s="51" t="s">
        <v>553</v>
      </c>
      <c r="B204" s="52" t="s">
        <v>602</v>
      </c>
      <c r="C204" s="51" t="s">
        <v>603</v>
      </c>
      <c r="D204" s="53">
        <v>1843818.56</v>
      </c>
      <c r="E204" s="53">
        <v>386402</v>
      </c>
      <c r="F204" s="53">
        <v>437128.55</v>
      </c>
      <c r="G204" s="53">
        <v>135930</v>
      </c>
      <c r="H204" s="53">
        <v>162610</v>
      </c>
      <c r="I204" s="53">
        <v>95736</v>
      </c>
      <c r="J204" s="53">
        <v>0</v>
      </c>
      <c r="K204" s="53">
        <v>496055</v>
      </c>
      <c r="L204" s="53">
        <v>67595</v>
      </c>
      <c r="M204" s="53">
        <v>2281472</v>
      </c>
      <c r="N204" s="53">
        <v>58826.5</v>
      </c>
      <c r="O204" s="53">
        <v>255250</v>
      </c>
      <c r="P204" s="53">
        <v>380869</v>
      </c>
      <c r="Q204" s="53">
        <v>595350</v>
      </c>
      <c r="R204" s="53">
        <v>4200</v>
      </c>
      <c r="S204" s="53">
        <v>191400</v>
      </c>
      <c r="T204" s="53">
        <v>297928</v>
      </c>
      <c r="U204" s="53">
        <v>63472.5</v>
      </c>
      <c r="V204" s="53">
        <v>896028.48</v>
      </c>
      <c r="W204" s="53">
        <v>340990</v>
      </c>
      <c r="X204" s="53">
        <v>145642.5</v>
      </c>
      <c r="Y204" s="53">
        <v>437403</v>
      </c>
      <c r="Z204" s="53">
        <v>56587.5</v>
      </c>
      <c r="AA204" s="53">
        <v>82696</v>
      </c>
      <c r="AB204" s="53">
        <v>263740</v>
      </c>
      <c r="AC204" s="53">
        <v>49187.5</v>
      </c>
      <c r="AD204" s="53">
        <v>87577.5</v>
      </c>
      <c r="AE204" s="53">
        <v>1903529.4</v>
      </c>
      <c r="AF204" s="53">
        <v>109856</v>
      </c>
      <c r="AG204" s="53">
        <v>75160</v>
      </c>
      <c r="AH204" s="53">
        <v>93357</v>
      </c>
      <c r="AI204" s="53">
        <v>71599</v>
      </c>
      <c r="AJ204" s="53">
        <v>147327</v>
      </c>
      <c r="AK204" s="53">
        <v>123810</v>
      </c>
      <c r="AL204" s="53">
        <v>110336</v>
      </c>
      <c r="AM204" s="53">
        <v>146201.60000000001</v>
      </c>
      <c r="AN204" s="53">
        <v>154242</v>
      </c>
      <c r="AO204" s="53">
        <v>203808</v>
      </c>
      <c r="AP204" s="53">
        <v>90395</v>
      </c>
      <c r="AQ204" s="53">
        <v>325806</v>
      </c>
      <c r="AR204" s="53">
        <v>15336</v>
      </c>
      <c r="AS204" s="53">
        <v>53028</v>
      </c>
      <c r="AT204" s="53">
        <v>51696</v>
      </c>
      <c r="AU204" s="53">
        <v>35520</v>
      </c>
      <c r="AV204" s="53">
        <v>0</v>
      </c>
      <c r="AW204" s="53">
        <v>41048</v>
      </c>
      <c r="AX204" s="53">
        <v>885936</v>
      </c>
      <c r="AY204" s="53">
        <v>149692.5</v>
      </c>
      <c r="AZ204" s="53">
        <v>142079</v>
      </c>
      <c r="BA204" s="53">
        <v>506459</v>
      </c>
      <c r="BB204" s="53">
        <v>295297.5</v>
      </c>
      <c r="BC204" s="53">
        <v>112148</v>
      </c>
      <c r="BD204" s="53">
        <v>231896</v>
      </c>
      <c r="BE204" s="53">
        <v>268688</v>
      </c>
      <c r="BF204" s="53">
        <v>206698.5</v>
      </c>
      <c r="BG204" s="53">
        <v>32647</v>
      </c>
      <c r="BH204" s="53">
        <v>19173</v>
      </c>
      <c r="BI204" s="53">
        <v>1231080</v>
      </c>
      <c r="BJ204" s="53">
        <v>683841</v>
      </c>
      <c r="BK204" s="53">
        <v>111220</v>
      </c>
      <c r="BL204" s="53">
        <v>74220</v>
      </c>
      <c r="BM204" s="53">
        <v>58465</v>
      </c>
      <c r="BN204" s="53">
        <v>119290</v>
      </c>
      <c r="BO204" s="53">
        <v>42683</v>
      </c>
      <c r="BP204" s="53">
        <v>986518.25</v>
      </c>
      <c r="BQ204" s="53">
        <v>86706</v>
      </c>
      <c r="BR204" s="53">
        <v>88712</v>
      </c>
      <c r="BS204" s="53">
        <v>249404</v>
      </c>
      <c r="BT204" s="53">
        <v>159756</v>
      </c>
      <c r="BU204" s="53">
        <v>336312</v>
      </c>
      <c r="BV204" s="53">
        <v>112101</v>
      </c>
      <c r="BW204" s="53">
        <v>48508.9</v>
      </c>
      <c r="BX204" s="53">
        <v>72085</v>
      </c>
      <c r="BY204" s="54">
        <v>4761001.5999999996</v>
      </c>
    </row>
    <row r="205" spans="1:77" x14ac:dyDescent="0.2">
      <c r="A205" s="51" t="s">
        <v>553</v>
      </c>
      <c r="B205" s="52" t="s">
        <v>604</v>
      </c>
      <c r="C205" s="51" t="s">
        <v>605</v>
      </c>
      <c r="D205" s="53">
        <v>5160772.84</v>
      </c>
      <c r="E205" s="53">
        <v>584133.80000000005</v>
      </c>
      <c r="F205" s="53">
        <v>0</v>
      </c>
      <c r="G205" s="53">
        <v>0</v>
      </c>
      <c r="H205" s="53">
        <v>151421.04999999999</v>
      </c>
      <c r="I205" s="53">
        <v>347168.5</v>
      </c>
      <c r="J205" s="53">
        <v>3590246.67</v>
      </c>
      <c r="K205" s="53">
        <v>0</v>
      </c>
      <c r="L205" s="53">
        <v>0</v>
      </c>
      <c r="M205" s="53">
        <v>379480</v>
      </c>
      <c r="N205" s="53">
        <v>7000</v>
      </c>
      <c r="O205" s="53">
        <v>960000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3952605</v>
      </c>
      <c r="W205" s="53">
        <v>0</v>
      </c>
      <c r="X205" s="53">
        <v>0</v>
      </c>
      <c r="Y205" s="53">
        <v>0</v>
      </c>
      <c r="Z205" s="53">
        <v>8601751.9000000004</v>
      </c>
      <c r="AA205" s="53">
        <v>7200</v>
      </c>
      <c r="AB205" s="53">
        <v>368310</v>
      </c>
      <c r="AC205" s="53">
        <v>0</v>
      </c>
      <c r="AD205" s="53">
        <v>0</v>
      </c>
      <c r="AE205" s="53">
        <v>480555</v>
      </c>
      <c r="AF205" s="53">
        <v>184000</v>
      </c>
      <c r="AG205" s="53">
        <v>0</v>
      </c>
      <c r="AH205" s="53">
        <v>0</v>
      </c>
      <c r="AI205" s="53">
        <v>12680</v>
      </c>
      <c r="AJ205" s="53">
        <v>0</v>
      </c>
      <c r="AK205" s="53">
        <v>2040</v>
      </c>
      <c r="AL205" s="53">
        <v>0</v>
      </c>
      <c r="AM205" s="53">
        <v>0</v>
      </c>
      <c r="AN205" s="53">
        <v>634950</v>
      </c>
      <c r="AO205" s="53">
        <v>0</v>
      </c>
      <c r="AP205" s="53">
        <v>187000</v>
      </c>
      <c r="AQ205" s="53">
        <v>236196.25</v>
      </c>
      <c r="AR205" s="53">
        <v>65280</v>
      </c>
      <c r="AS205" s="53">
        <v>0</v>
      </c>
      <c r="AT205" s="53">
        <v>5040</v>
      </c>
      <c r="AU205" s="53">
        <v>0</v>
      </c>
      <c r="AV205" s="53">
        <v>0</v>
      </c>
      <c r="AW205" s="53">
        <v>840</v>
      </c>
      <c r="AX205" s="53">
        <v>570000</v>
      </c>
      <c r="AY205" s="53">
        <v>0</v>
      </c>
      <c r="AZ205" s="53">
        <v>3806308</v>
      </c>
      <c r="BA205" s="53">
        <v>0</v>
      </c>
      <c r="BB205" s="53">
        <v>0</v>
      </c>
      <c r="BC205" s="53">
        <v>0</v>
      </c>
      <c r="BD205" s="53">
        <v>184267.75</v>
      </c>
      <c r="BE205" s="53">
        <v>0</v>
      </c>
      <c r="BF205" s="53">
        <v>20725.900000000001</v>
      </c>
      <c r="BG205" s="53">
        <v>0</v>
      </c>
      <c r="BH205" s="53">
        <v>0</v>
      </c>
      <c r="BI205" s="53">
        <v>0</v>
      </c>
      <c r="BJ205" s="53">
        <v>0</v>
      </c>
      <c r="BK205" s="53">
        <v>0</v>
      </c>
      <c r="BL205" s="53">
        <v>0</v>
      </c>
      <c r="BM205" s="53">
        <v>0</v>
      </c>
      <c r="BN205" s="53">
        <v>332950</v>
      </c>
      <c r="BO205" s="53">
        <v>125</v>
      </c>
      <c r="BP205" s="53">
        <v>7041740</v>
      </c>
      <c r="BQ205" s="53">
        <v>50204.4</v>
      </c>
      <c r="BR205" s="53">
        <v>0</v>
      </c>
      <c r="BS205" s="53">
        <v>153740</v>
      </c>
      <c r="BT205" s="53">
        <v>0</v>
      </c>
      <c r="BU205" s="53">
        <v>9064260</v>
      </c>
      <c r="BV205" s="53">
        <v>0</v>
      </c>
      <c r="BW205" s="53">
        <v>125000</v>
      </c>
      <c r="BX205" s="53">
        <v>0</v>
      </c>
      <c r="BY205" s="54">
        <v>1432903</v>
      </c>
    </row>
    <row r="206" spans="1:77" x14ac:dyDescent="0.2">
      <c r="A206" s="51" t="s">
        <v>553</v>
      </c>
      <c r="B206" s="52" t="s">
        <v>606</v>
      </c>
      <c r="C206" s="51" t="s">
        <v>607</v>
      </c>
      <c r="D206" s="53">
        <v>4818696.13</v>
      </c>
      <c r="E206" s="53">
        <v>1989610.02</v>
      </c>
      <c r="F206" s="53">
        <v>2887604.3</v>
      </c>
      <c r="G206" s="53">
        <v>849912.98</v>
      </c>
      <c r="H206" s="53">
        <v>3075961.34</v>
      </c>
      <c r="I206" s="53">
        <v>293675</v>
      </c>
      <c r="J206" s="53">
        <v>33431351.609999999</v>
      </c>
      <c r="K206" s="53">
        <v>6936108.7699999996</v>
      </c>
      <c r="L206" s="53">
        <v>4642750.29</v>
      </c>
      <c r="M206" s="53">
        <v>2287536.69</v>
      </c>
      <c r="N206" s="53">
        <v>446030.87</v>
      </c>
      <c r="O206" s="53">
        <v>3484333.04</v>
      </c>
      <c r="P206" s="53">
        <v>2089040.7</v>
      </c>
      <c r="Q206" s="53">
        <v>10488633.66</v>
      </c>
      <c r="R206" s="53">
        <v>709318.1</v>
      </c>
      <c r="S206" s="53">
        <v>928509.1</v>
      </c>
      <c r="T206" s="53">
        <v>1638282.78</v>
      </c>
      <c r="U206" s="53">
        <v>4162223.91</v>
      </c>
      <c r="V206" s="53">
        <v>17059662.579999998</v>
      </c>
      <c r="W206" s="53">
        <v>2047708.32</v>
      </c>
      <c r="X206" s="53">
        <v>599428.4</v>
      </c>
      <c r="Y206" s="53">
        <v>2680543.4500000002</v>
      </c>
      <c r="Z206" s="53">
        <v>683874.33</v>
      </c>
      <c r="AA206" s="53">
        <v>32954</v>
      </c>
      <c r="AB206" s="53">
        <v>811301.64</v>
      </c>
      <c r="AC206" s="53">
        <v>643686.14</v>
      </c>
      <c r="AD206" s="53">
        <v>1238688.5900000001</v>
      </c>
      <c r="AE206" s="53">
        <v>22988510.73</v>
      </c>
      <c r="AF206" s="53">
        <v>627342.02</v>
      </c>
      <c r="AG206" s="53">
        <v>259746.5</v>
      </c>
      <c r="AH206" s="53">
        <v>116300</v>
      </c>
      <c r="AI206" s="53">
        <v>421563</v>
      </c>
      <c r="AJ206" s="53">
        <v>310925.55</v>
      </c>
      <c r="AK206" s="53">
        <v>1169461.1299999999</v>
      </c>
      <c r="AL206" s="53">
        <v>47675</v>
      </c>
      <c r="AM206" s="53">
        <v>4158038.89</v>
      </c>
      <c r="AN206" s="53">
        <v>305605</v>
      </c>
      <c r="AO206" s="53">
        <v>2075773.12</v>
      </c>
      <c r="AP206" s="53">
        <v>213127.9</v>
      </c>
      <c r="AQ206" s="53">
        <v>2549615.92</v>
      </c>
      <c r="AR206" s="53">
        <v>664866.48</v>
      </c>
      <c r="AS206" s="53">
        <v>51940</v>
      </c>
      <c r="AT206" s="53">
        <v>799167.2</v>
      </c>
      <c r="AU206" s="53">
        <v>385795.31</v>
      </c>
      <c r="AV206" s="53">
        <v>1041989.39</v>
      </c>
      <c r="AW206" s="53">
        <v>736830</v>
      </c>
      <c r="AX206" s="53">
        <v>6883876.3499999996</v>
      </c>
      <c r="AY206" s="53">
        <v>2655318.59</v>
      </c>
      <c r="AZ206" s="53">
        <v>350276.85</v>
      </c>
      <c r="BA206" s="53">
        <v>1267619.1000000001</v>
      </c>
      <c r="BB206" s="53">
        <v>1292427.1399999999</v>
      </c>
      <c r="BC206" s="53">
        <v>10187532.57</v>
      </c>
      <c r="BD206" s="53">
        <v>1125980.21</v>
      </c>
      <c r="BE206" s="53">
        <v>3617057.61</v>
      </c>
      <c r="BF206" s="53">
        <v>80800.75</v>
      </c>
      <c r="BG206" s="53">
        <v>160781.81</v>
      </c>
      <c r="BH206" s="53">
        <v>1249648.7</v>
      </c>
      <c r="BI206" s="53">
        <v>15151461.59</v>
      </c>
      <c r="BJ206" s="53">
        <v>3016050.55</v>
      </c>
      <c r="BK206" s="53">
        <v>2721239.02</v>
      </c>
      <c r="BL206" s="53">
        <v>50026</v>
      </c>
      <c r="BM206" s="53">
        <v>945392</v>
      </c>
      <c r="BN206" s="53">
        <v>1810814.3</v>
      </c>
      <c r="BO206" s="53">
        <v>554215.93999999994</v>
      </c>
      <c r="BP206" s="53">
        <v>3106335.75</v>
      </c>
      <c r="BQ206" s="53">
        <v>215884.5</v>
      </c>
      <c r="BR206" s="53">
        <v>243914</v>
      </c>
      <c r="BS206" s="53">
        <v>483248.77</v>
      </c>
      <c r="BT206" s="53">
        <v>300730.8</v>
      </c>
      <c r="BU206" s="53">
        <v>296919.55</v>
      </c>
      <c r="BV206" s="53">
        <v>103966.32</v>
      </c>
      <c r="BW206" s="53">
        <v>183679.31</v>
      </c>
      <c r="BX206" s="53">
        <v>148625.51</v>
      </c>
      <c r="BY206" s="54">
        <v>10529769.5</v>
      </c>
    </row>
    <row r="207" spans="1:77" x14ac:dyDescent="0.2">
      <c r="A207" s="51" t="s">
        <v>553</v>
      </c>
      <c r="B207" s="52" t="s">
        <v>608</v>
      </c>
      <c r="C207" s="51" t="s">
        <v>609</v>
      </c>
      <c r="D207" s="53">
        <v>3088714</v>
      </c>
      <c r="E207" s="53">
        <v>4548585.95</v>
      </c>
      <c r="F207" s="53">
        <v>3758793.2</v>
      </c>
      <c r="G207" s="53">
        <v>759669.5</v>
      </c>
      <c r="H207" s="53">
        <v>3356034.4</v>
      </c>
      <c r="I207" s="53">
        <v>1430</v>
      </c>
      <c r="J207" s="53">
        <v>4119794.95</v>
      </c>
      <c r="K207" s="53">
        <v>1298020</v>
      </c>
      <c r="L207" s="53">
        <v>466125</v>
      </c>
      <c r="M207" s="53">
        <v>4781205</v>
      </c>
      <c r="N207" s="53">
        <v>566765</v>
      </c>
      <c r="O207" s="53">
        <v>442512</v>
      </c>
      <c r="P207" s="53">
        <v>2026864.25</v>
      </c>
      <c r="Q207" s="53">
        <v>2320807.0499999998</v>
      </c>
      <c r="R207" s="53">
        <v>73695.5</v>
      </c>
      <c r="S207" s="53">
        <v>537648</v>
      </c>
      <c r="T207" s="53">
        <v>996494</v>
      </c>
      <c r="U207" s="53">
        <v>452690</v>
      </c>
      <c r="V207" s="53">
        <v>16252001.4</v>
      </c>
      <c r="W207" s="53">
        <v>5457581</v>
      </c>
      <c r="X207" s="53">
        <v>1157581.6000000001</v>
      </c>
      <c r="Y207" s="53">
        <v>2233901.12</v>
      </c>
      <c r="Z207" s="53">
        <v>239145</v>
      </c>
      <c r="AA207" s="53">
        <v>292907.95</v>
      </c>
      <c r="AB207" s="53">
        <v>2849678.15</v>
      </c>
      <c r="AC207" s="53">
        <v>293748.8</v>
      </c>
      <c r="AD207" s="53">
        <v>1233858</v>
      </c>
      <c r="AE207" s="53">
        <v>7647147.1299999999</v>
      </c>
      <c r="AF207" s="53">
        <v>911592.5</v>
      </c>
      <c r="AG207" s="53">
        <v>668231</v>
      </c>
      <c r="AH207" s="53">
        <v>753488</v>
      </c>
      <c r="AI207" s="53">
        <v>458225.1</v>
      </c>
      <c r="AJ207" s="53">
        <v>308822</v>
      </c>
      <c r="AK207" s="53">
        <v>1186499.6000000001</v>
      </c>
      <c r="AL207" s="53">
        <v>595146.65</v>
      </c>
      <c r="AM207" s="53">
        <v>319537</v>
      </c>
      <c r="AN207" s="53">
        <v>899220.5</v>
      </c>
      <c r="AO207" s="53">
        <v>623120.5</v>
      </c>
      <c r="AP207" s="53">
        <v>261089.8</v>
      </c>
      <c r="AQ207" s="53">
        <v>4352200</v>
      </c>
      <c r="AR207" s="53">
        <v>522145</v>
      </c>
      <c r="AS207" s="53">
        <v>421982.41</v>
      </c>
      <c r="AT207" s="53">
        <v>464343.2</v>
      </c>
      <c r="AU207" s="53">
        <v>578519.5</v>
      </c>
      <c r="AV207" s="53">
        <v>52459.75</v>
      </c>
      <c r="AW207" s="53">
        <v>195983.75</v>
      </c>
      <c r="AX207" s="53">
        <v>4526333.45</v>
      </c>
      <c r="AY207" s="53">
        <v>440900.6</v>
      </c>
      <c r="AZ207" s="53">
        <v>681575.8</v>
      </c>
      <c r="BA207" s="53">
        <v>1516051.5</v>
      </c>
      <c r="BB207" s="53">
        <v>2099886.0499999998</v>
      </c>
      <c r="BC207" s="53">
        <v>1365488.61</v>
      </c>
      <c r="BD207" s="53">
        <v>2946541.95</v>
      </c>
      <c r="BE207" s="53">
        <v>2405269.4</v>
      </c>
      <c r="BF207" s="53">
        <v>1224354.55</v>
      </c>
      <c r="BG207" s="53">
        <v>329180.09999999998</v>
      </c>
      <c r="BH207" s="53">
        <v>292804.3</v>
      </c>
      <c r="BI207" s="53">
        <v>15868162.5</v>
      </c>
      <c r="BJ207" s="53">
        <v>3908376</v>
      </c>
      <c r="BK207" s="53">
        <v>652452</v>
      </c>
      <c r="BL207" s="53">
        <v>854747.5</v>
      </c>
      <c r="BM207" s="53">
        <v>4400</v>
      </c>
      <c r="BN207" s="53">
        <v>994640.4</v>
      </c>
      <c r="BO207" s="53">
        <v>229650.45</v>
      </c>
      <c r="BP207" s="53">
        <v>7142640.4000000004</v>
      </c>
      <c r="BQ207" s="53">
        <v>660687</v>
      </c>
      <c r="BR207" s="53">
        <v>551403.19999999995</v>
      </c>
      <c r="BS207" s="53">
        <v>560859.69999999995</v>
      </c>
      <c r="BT207" s="53">
        <v>726067.19999999995</v>
      </c>
      <c r="BU207" s="53">
        <v>2270386.5</v>
      </c>
      <c r="BV207" s="53">
        <v>1004553.1</v>
      </c>
      <c r="BW207" s="53">
        <v>1383526.1</v>
      </c>
      <c r="BX207" s="53">
        <v>354955.1</v>
      </c>
      <c r="BY207" s="54">
        <v>23035961.059999999</v>
      </c>
    </row>
    <row r="208" spans="1:77" x14ac:dyDescent="0.2">
      <c r="A208" s="51" t="s">
        <v>553</v>
      </c>
      <c r="B208" s="52" t="s">
        <v>610</v>
      </c>
      <c r="C208" s="51" t="s">
        <v>611</v>
      </c>
      <c r="D208" s="53">
        <v>10511348.6</v>
      </c>
      <c r="E208" s="53">
        <v>3714587.38</v>
      </c>
      <c r="F208" s="53">
        <v>153960095</v>
      </c>
      <c r="G208" s="53">
        <v>904800</v>
      </c>
      <c r="H208" s="53">
        <v>1995140</v>
      </c>
      <c r="I208" s="53">
        <v>706539</v>
      </c>
      <c r="J208" s="53">
        <v>3417804</v>
      </c>
      <c r="K208" s="53">
        <v>2628625.8199999998</v>
      </c>
      <c r="L208" s="53">
        <v>251000</v>
      </c>
      <c r="M208" s="53">
        <v>7936602.7999999998</v>
      </c>
      <c r="N208" s="53">
        <v>0</v>
      </c>
      <c r="O208" s="53">
        <v>23050</v>
      </c>
      <c r="P208" s="53">
        <v>3838600</v>
      </c>
      <c r="Q208" s="53">
        <v>2645200</v>
      </c>
      <c r="R208" s="53">
        <v>259985.64</v>
      </c>
      <c r="S208" s="53">
        <v>0</v>
      </c>
      <c r="T208" s="53">
        <v>0</v>
      </c>
      <c r="U208" s="53">
        <v>0</v>
      </c>
      <c r="V208" s="53">
        <v>8961839</v>
      </c>
      <c r="W208" s="53">
        <v>1325096.5</v>
      </c>
      <c r="X208" s="53">
        <v>687950</v>
      </c>
      <c r="Y208" s="53">
        <v>9243766.5</v>
      </c>
      <c r="Z208" s="53">
        <v>369430.4</v>
      </c>
      <c r="AA208" s="53">
        <v>1720640.8</v>
      </c>
      <c r="AB208" s="53">
        <v>2102450</v>
      </c>
      <c r="AC208" s="53">
        <v>0</v>
      </c>
      <c r="AD208" s="53">
        <v>121000</v>
      </c>
      <c r="AE208" s="53">
        <v>8630455</v>
      </c>
      <c r="AF208" s="53">
        <v>811800</v>
      </c>
      <c r="AG208" s="53">
        <v>0</v>
      </c>
      <c r="AH208" s="53">
        <v>106500</v>
      </c>
      <c r="AI208" s="53">
        <v>0</v>
      </c>
      <c r="AJ208" s="53">
        <v>355600</v>
      </c>
      <c r="AK208" s="53">
        <v>267275</v>
      </c>
      <c r="AL208" s="53">
        <v>392400</v>
      </c>
      <c r="AM208" s="53">
        <v>111500</v>
      </c>
      <c r="AN208" s="53">
        <v>98000</v>
      </c>
      <c r="AO208" s="53">
        <v>295875</v>
      </c>
      <c r="AP208" s="53">
        <v>164600</v>
      </c>
      <c r="AQ208" s="53">
        <v>4428660.5999999996</v>
      </c>
      <c r="AR208" s="53">
        <v>0</v>
      </c>
      <c r="AS208" s="53">
        <v>0</v>
      </c>
      <c r="AT208" s="53">
        <v>0</v>
      </c>
      <c r="AU208" s="53">
        <v>5000</v>
      </c>
      <c r="AV208" s="53">
        <v>0</v>
      </c>
      <c r="AW208" s="53">
        <v>0</v>
      </c>
      <c r="AX208" s="53">
        <v>16332907.08</v>
      </c>
      <c r="AY208" s="53">
        <v>476310</v>
      </c>
      <c r="AZ208" s="53">
        <v>1078171</v>
      </c>
      <c r="BA208" s="53">
        <v>1522583</v>
      </c>
      <c r="BB208" s="53">
        <v>195970</v>
      </c>
      <c r="BC208" s="53">
        <v>582860</v>
      </c>
      <c r="BD208" s="53">
        <v>4007190</v>
      </c>
      <c r="BE208" s="53">
        <v>1263969.19</v>
      </c>
      <c r="BF208" s="53">
        <v>695743</v>
      </c>
      <c r="BG208" s="53">
        <v>335949</v>
      </c>
      <c r="BH208" s="53">
        <v>416999</v>
      </c>
      <c r="BI208" s="53">
        <v>14511800</v>
      </c>
      <c r="BJ208" s="53">
        <v>5327035</v>
      </c>
      <c r="BK208" s="53">
        <v>1521410</v>
      </c>
      <c r="BL208" s="53">
        <v>40000</v>
      </c>
      <c r="BM208" s="53">
        <v>180550</v>
      </c>
      <c r="BN208" s="53">
        <v>0</v>
      </c>
      <c r="BO208" s="53">
        <v>396028.8</v>
      </c>
      <c r="BP208" s="53">
        <v>14487288</v>
      </c>
      <c r="BQ208" s="53">
        <v>313770</v>
      </c>
      <c r="BR208" s="53">
        <v>158600</v>
      </c>
      <c r="BS208" s="53">
        <v>168790</v>
      </c>
      <c r="BT208" s="53">
        <v>686010</v>
      </c>
      <c r="BU208" s="53">
        <v>320090</v>
      </c>
      <c r="BV208" s="53">
        <v>699355</v>
      </c>
      <c r="BW208" s="53">
        <v>176000</v>
      </c>
      <c r="BX208" s="53">
        <v>57840</v>
      </c>
      <c r="BY208" s="54">
        <v>15328759.520000001</v>
      </c>
    </row>
    <row r="209" spans="1:77" x14ac:dyDescent="0.2">
      <c r="A209" s="51" t="s">
        <v>553</v>
      </c>
      <c r="B209" s="52" t="s">
        <v>612</v>
      </c>
      <c r="C209" s="51" t="s">
        <v>613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3">
        <v>0</v>
      </c>
      <c r="Z209" s="53">
        <v>6</v>
      </c>
      <c r="AA209" s="53">
        <v>0</v>
      </c>
      <c r="AB209" s="53">
        <v>0</v>
      </c>
      <c r="AC209" s="53">
        <v>0</v>
      </c>
      <c r="AD209" s="53">
        <v>0</v>
      </c>
      <c r="AE209" s="53">
        <v>0</v>
      </c>
      <c r="AF209" s="53">
        <v>0</v>
      </c>
      <c r="AG209" s="53">
        <v>0</v>
      </c>
      <c r="AH209" s="53">
        <v>0</v>
      </c>
      <c r="AI209" s="53">
        <v>0</v>
      </c>
      <c r="AJ209" s="53">
        <v>0</v>
      </c>
      <c r="AK209" s="53">
        <v>0</v>
      </c>
      <c r="AL209" s="53">
        <v>0</v>
      </c>
      <c r="AM209" s="53">
        <v>0</v>
      </c>
      <c r="AN209" s="53">
        <v>0</v>
      </c>
      <c r="AO209" s="53">
        <v>0</v>
      </c>
      <c r="AP209" s="53">
        <v>0</v>
      </c>
      <c r="AQ209" s="53">
        <v>0</v>
      </c>
      <c r="AR209" s="53">
        <v>0</v>
      </c>
      <c r="AS209" s="53">
        <v>0</v>
      </c>
      <c r="AT209" s="53">
        <v>0</v>
      </c>
      <c r="AU209" s="53">
        <v>0</v>
      </c>
      <c r="AV209" s="53">
        <v>0</v>
      </c>
      <c r="AW209" s="53">
        <v>0</v>
      </c>
      <c r="AX209" s="53">
        <v>0</v>
      </c>
      <c r="AY209" s="53">
        <v>0</v>
      </c>
      <c r="AZ209" s="53">
        <v>0</v>
      </c>
      <c r="BA209" s="53">
        <v>0</v>
      </c>
      <c r="BB209" s="53">
        <v>0</v>
      </c>
      <c r="BC209" s="53">
        <v>0</v>
      </c>
      <c r="BD209" s="53">
        <v>0</v>
      </c>
      <c r="BE209" s="53">
        <v>0</v>
      </c>
      <c r="BF209" s="53">
        <v>1800</v>
      </c>
      <c r="BG209" s="53">
        <v>0</v>
      </c>
      <c r="BH209" s="53">
        <v>0</v>
      </c>
      <c r="BI209" s="53">
        <v>0</v>
      </c>
      <c r="BJ209" s="53">
        <v>0</v>
      </c>
      <c r="BK209" s="53">
        <v>0</v>
      </c>
      <c r="BL209" s="53">
        <v>0</v>
      </c>
      <c r="BM209" s="53">
        <v>0</v>
      </c>
      <c r="BN209" s="53">
        <v>0</v>
      </c>
      <c r="BO209" s="53">
        <v>0</v>
      </c>
      <c r="BP209" s="53">
        <v>0</v>
      </c>
      <c r="BQ209" s="53">
        <v>0</v>
      </c>
      <c r="BR209" s="53">
        <v>0</v>
      </c>
      <c r="BS209" s="53">
        <v>0</v>
      </c>
      <c r="BT209" s="53">
        <v>0</v>
      </c>
      <c r="BU209" s="53">
        <v>0</v>
      </c>
      <c r="BV209" s="53">
        <v>0</v>
      </c>
      <c r="BW209" s="53">
        <v>0</v>
      </c>
      <c r="BX209" s="53">
        <v>0</v>
      </c>
      <c r="BY209" s="54">
        <v>26821556.169999998</v>
      </c>
    </row>
    <row r="210" spans="1:77" x14ac:dyDescent="0.2">
      <c r="A210" s="51" t="s">
        <v>553</v>
      </c>
      <c r="B210" s="52" t="s">
        <v>614</v>
      </c>
      <c r="C210" s="51" t="s">
        <v>615</v>
      </c>
      <c r="D210" s="53">
        <v>112844.21</v>
      </c>
      <c r="E210" s="53">
        <v>360</v>
      </c>
      <c r="F210" s="53">
        <v>0</v>
      </c>
      <c r="G210" s="53">
        <v>282</v>
      </c>
      <c r="H210" s="53">
        <v>216</v>
      </c>
      <c r="I210" s="53">
        <v>198</v>
      </c>
      <c r="J210" s="53">
        <v>30</v>
      </c>
      <c r="K210" s="53">
        <v>30</v>
      </c>
      <c r="L210" s="53">
        <v>170</v>
      </c>
      <c r="M210" s="53">
        <v>22870.65</v>
      </c>
      <c r="N210" s="53">
        <v>1235</v>
      </c>
      <c r="O210" s="53">
        <v>42</v>
      </c>
      <c r="P210" s="53">
        <v>188</v>
      </c>
      <c r="Q210" s="53">
        <v>639</v>
      </c>
      <c r="R210" s="53">
        <v>931.21</v>
      </c>
      <c r="S210" s="53">
        <v>0</v>
      </c>
      <c r="T210" s="53">
        <v>0</v>
      </c>
      <c r="U210" s="53">
        <v>6</v>
      </c>
      <c r="V210" s="53">
        <v>45570.63</v>
      </c>
      <c r="W210" s="53">
        <v>0</v>
      </c>
      <c r="X210" s="53">
        <v>0</v>
      </c>
      <c r="Y210" s="53">
        <v>0</v>
      </c>
      <c r="Z210" s="53">
        <v>60</v>
      </c>
      <c r="AA210" s="53">
        <v>6</v>
      </c>
      <c r="AB210" s="53">
        <v>0</v>
      </c>
      <c r="AC210" s="53">
        <v>0</v>
      </c>
      <c r="AD210" s="53">
        <v>0</v>
      </c>
      <c r="AE210" s="53">
        <v>639.55999999999995</v>
      </c>
      <c r="AF210" s="53">
        <v>0</v>
      </c>
      <c r="AG210" s="53">
        <v>0</v>
      </c>
      <c r="AH210" s="53">
        <v>126.85</v>
      </c>
      <c r="AI210" s="53">
        <v>0</v>
      </c>
      <c r="AJ210" s="53">
        <v>0</v>
      </c>
      <c r="AK210" s="53">
        <v>0</v>
      </c>
      <c r="AL210" s="53">
        <v>0</v>
      </c>
      <c r="AM210" s="53">
        <v>6</v>
      </c>
      <c r="AN210" s="53">
        <v>0</v>
      </c>
      <c r="AO210" s="53">
        <v>0</v>
      </c>
      <c r="AP210" s="53">
        <v>0</v>
      </c>
      <c r="AQ210" s="53">
        <v>125.44</v>
      </c>
      <c r="AR210" s="53">
        <v>0</v>
      </c>
      <c r="AS210" s="53">
        <v>15</v>
      </c>
      <c r="AT210" s="53">
        <v>0</v>
      </c>
      <c r="AU210" s="53">
        <v>165</v>
      </c>
      <c r="AV210" s="53">
        <v>0</v>
      </c>
      <c r="AW210" s="53">
        <v>178</v>
      </c>
      <c r="AX210" s="53">
        <v>63788.38</v>
      </c>
      <c r="AY210" s="53">
        <v>204</v>
      </c>
      <c r="AZ210" s="53">
        <v>969</v>
      </c>
      <c r="BA210" s="53">
        <v>774</v>
      </c>
      <c r="BB210" s="53">
        <v>40</v>
      </c>
      <c r="BC210" s="53">
        <v>314</v>
      </c>
      <c r="BD210" s="53">
        <v>13340.13</v>
      </c>
      <c r="BE210" s="53">
        <v>238</v>
      </c>
      <c r="BF210" s="53">
        <v>138</v>
      </c>
      <c r="BG210" s="53">
        <v>204</v>
      </c>
      <c r="BH210" s="53">
        <v>54</v>
      </c>
      <c r="BI210" s="53">
        <v>930.05</v>
      </c>
      <c r="BJ210" s="53">
        <v>480</v>
      </c>
      <c r="BK210" s="53">
        <v>360</v>
      </c>
      <c r="BL210" s="53">
        <v>258</v>
      </c>
      <c r="BM210" s="53">
        <v>270</v>
      </c>
      <c r="BN210" s="53">
        <v>307</v>
      </c>
      <c r="BO210" s="53">
        <v>343.76</v>
      </c>
      <c r="BP210" s="53">
        <v>10676.43</v>
      </c>
      <c r="BQ210" s="53">
        <v>0</v>
      </c>
      <c r="BR210" s="53">
        <v>10</v>
      </c>
      <c r="BS210" s="53">
        <v>0</v>
      </c>
      <c r="BT210" s="53">
        <v>18</v>
      </c>
      <c r="BU210" s="53">
        <v>174</v>
      </c>
      <c r="BV210" s="53">
        <v>0</v>
      </c>
      <c r="BW210" s="53">
        <v>20</v>
      </c>
      <c r="BX210" s="53">
        <v>0</v>
      </c>
      <c r="BY210" s="54">
        <v>235803179.17999995</v>
      </c>
    </row>
    <row r="211" spans="1:77" x14ac:dyDescent="0.2">
      <c r="A211" s="51" t="s">
        <v>553</v>
      </c>
      <c r="B211" s="52" t="s">
        <v>616</v>
      </c>
      <c r="C211" s="51" t="s">
        <v>617</v>
      </c>
      <c r="D211" s="53">
        <v>0</v>
      </c>
      <c r="E211" s="53">
        <v>0</v>
      </c>
      <c r="F211" s="53">
        <v>0</v>
      </c>
      <c r="G211" s="53">
        <v>15000</v>
      </c>
      <c r="H211" s="53">
        <v>0</v>
      </c>
      <c r="I211" s="53">
        <v>0</v>
      </c>
      <c r="J211" s="53">
        <v>815000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53">
        <v>0</v>
      </c>
      <c r="Z211" s="53">
        <v>0</v>
      </c>
      <c r="AA211" s="53">
        <v>0</v>
      </c>
      <c r="AB211" s="53">
        <v>0</v>
      </c>
      <c r="AC211" s="53">
        <v>0</v>
      </c>
      <c r="AD211" s="53">
        <v>0</v>
      </c>
      <c r="AE211" s="53">
        <v>0</v>
      </c>
      <c r="AF211" s="53">
        <v>0</v>
      </c>
      <c r="AG211" s="53">
        <v>0</v>
      </c>
      <c r="AH211" s="53">
        <v>0</v>
      </c>
      <c r="AI211" s="53">
        <v>0</v>
      </c>
      <c r="AJ211" s="53">
        <v>18000</v>
      </c>
      <c r="AK211" s="53">
        <v>0</v>
      </c>
      <c r="AL211" s="53">
        <v>0</v>
      </c>
      <c r="AM211" s="53">
        <v>0</v>
      </c>
      <c r="AN211" s="53">
        <v>0</v>
      </c>
      <c r="AO211" s="53">
        <v>0</v>
      </c>
      <c r="AP211" s="53">
        <v>0</v>
      </c>
      <c r="AQ211" s="53">
        <v>0</v>
      </c>
      <c r="AR211" s="53">
        <v>0</v>
      </c>
      <c r="AS211" s="53">
        <v>0</v>
      </c>
      <c r="AT211" s="53">
        <v>0</v>
      </c>
      <c r="AU211" s="53">
        <v>0</v>
      </c>
      <c r="AV211" s="53">
        <v>0</v>
      </c>
      <c r="AW211" s="53">
        <v>0</v>
      </c>
      <c r="AX211" s="53">
        <v>0</v>
      </c>
      <c r="AY211" s="53">
        <v>0</v>
      </c>
      <c r="AZ211" s="53">
        <v>0</v>
      </c>
      <c r="BA211" s="53">
        <v>0</v>
      </c>
      <c r="BB211" s="53">
        <v>0</v>
      </c>
      <c r="BC211" s="53">
        <v>0</v>
      </c>
      <c r="BD211" s="53">
        <v>0</v>
      </c>
      <c r="BE211" s="53">
        <v>0</v>
      </c>
      <c r="BF211" s="53">
        <v>0</v>
      </c>
      <c r="BG211" s="53">
        <v>0</v>
      </c>
      <c r="BH211" s="53">
        <v>0</v>
      </c>
      <c r="BI211" s="53">
        <v>5868200</v>
      </c>
      <c r="BJ211" s="53">
        <v>0</v>
      </c>
      <c r="BK211" s="53">
        <v>0</v>
      </c>
      <c r="BL211" s="53">
        <v>0</v>
      </c>
      <c r="BM211" s="53">
        <v>0</v>
      </c>
      <c r="BN211" s="53">
        <v>0</v>
      </c>
      <c r="BO211" s="53">
        <v>0</v>
      </c>
      <c r="BP211" s="53">
        <v>0</v>
      </c>
      <c r="BQ211" s="53">
        <v>0</v>
      </c>
      <c r="BR211" s="53">
        <v>0</v>
      </c>
      <c r="BS211" s="53">
        <v>0</v>
      </c>
      <c r="BT211" s="53">
        <v>0</v>
      </c>
      <c r="BU211" s="53">
        <v>0</v>
      </c>
      <c r="BV211" s="53">
        <v>0</v>
      </c>
      <c r="BW211" s="53">
        <v>0</v>
      </c>
      <c r="BX211" s="53">
        <v>0</v>
      </c>
      <c r="BY211" s="54">
        <v>98343869.020000011</v>
      </c>
    </row>
    <row r="212" spans="1:77" x14ac:dyDescent="0.2">
      <c r="A212" s="51" t="s">
        <v>553</v>
      </c>
      <c r="B212" s="52" t="s">
        <v>618</v>
      </c>
      <c r="C212" s="51" t="s">
        <v>619</v>
      </c>
      <c r="D212" s="53">
        <v>0</v>
      </c>
      <c r="E212" s="53">
        <v>15819.21</v>
      </c>
      <c r="F212" s="53">
        <v>158981.67000000001</v>
      </c>
      <c r="G212" s="53">
        <v>101766.63</v>
      </c>
      <c r="H212" s="53">
        <v>0</v>
      </c>
      <c r="I212" s="53">
        <v>48825.17</v>
      </c>
      <c r="J212" s="53">
        <v>185132.42</v>
      </c>
      <c r="K212" s="53">
        <v>122907.31</v>
      </c>
      <c r="L212" s="53">
        <v>0</v>
      </c>
      <c r="M212" s="53">
        <v>254079.69</v>
      </c>
      <c r="N212" s="53">
        <v>52499.39</v>
      </c>
      <c r="O212" s="53">
        <v>8484.0300000000007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172937.54</v>
      </c>
      <c r="W212" s="53">
        <v>137112.22</v>
      </c>
      <c r="X212" s="53">
        <v>53767.5</v>
      </c>
      <c r="Y212" s="53">
        <v>66357.119999999995</v>
      </c>
      <c r="Z212" s="53">
        <v>105222.57</v>
      </c>
      <c r="AA212" s="53">
        <v>115836.74</v>
      </c>
      <c r="AB212" s="53">
        <v>18988.310000000001</v>
      </c>
      <c r="AC212" s="53">
        <v>51562.13</v>
      </c>
      <c r="AD212" s="53">
        <v>27118.080000000002</v>
      </c>
      <c r="AE212" s="53">
        <v>192817.73</v>
      </c>
      <c r="AF212" s="53">
        <v>74827.02</v>
      </c>
      <c r="AG212" s="53">
        <v>25737.8</v>
      </c>
      <c r="AH212" s="53">
        <v>7106.94</v>
      </c>
      <c r="AI212" s="53">
        <v>63186.400000000001</v>
      </c>
      <c r="AJ212" s="53">
        <v>0</v>
      </c>
      <c r="AK212" s="53">
        <v>96888.07</v>
      </c>
      <c r="AL212" s="53">
        <v>25493.37</v>
      </c>
      <c r="AM212" s="53">
        <v>66514.2</v>
      </c>
      <c r="AN212" s="53">
        <v>49312.56</v>
      </c>
      <c r="AO212" s="53">
        <v>0</v>
      </c>
      <c r="AP212" s="53">
        <v>55764.12</v>
      </c>
      <c r="AQ212" s="53">
        <v>106742.33</v>
      </c>
      <c r="AR212" s="53">
        <v>111502.24</v>
      </c>
      <c r="AS212" s="53">
        <v>90603.26</v>
      </c>
      <c r="AT212" s="53">
        <v>89818.43</v>
      </c>
      <c r="AU212" s="53">
        <v>73626.78</v>
      </c>
      <c r="AV212" s="53">
        <v>43218.93</v>
      </c>
      <c r="AW212" s="53">
        <v>0</v>
      </c>
      <c r="AX212" s="53">
        <v>209992.69</v>
      </c>
      <c r="AY212" s="53">
        <v>4766.9799999999996</v>
      </c>
      <c r="AZ212" s="53">
        <v>31043.91</v>
      </c>
      <c r="BA212" s="53">
        <v>0</v>
      </c>
      <c r="BB212" s="53">
        <v>34226.089999999997</v>
      </c>
      <c r="BC212" s="53">
        <v>0</v>
      </c>
      <c r="BD212" s="53">
        <v>0</v>
      </c>
      <c r="BE212" s="53">
        <v>52883.68</v>
      </c>
      <c r="BF212" s="53">
        <v>0</v>
      </c>
      <c r="BG212" s="53">
        <v>29152.55</v>
      </c>
      <c r="BH212" s="53">
        <v>33973.57</v>
      </c>
      <c r="BI212" s="53">
        <v>178293.99</v>
      </c>
      <c r="BJ212" s="53">
        <v>87364.97</v>
      </c>
      <c r="BK212" s="53">
        <v>118875.01</v>
      </c>
      <c r="BL212" s="53">
        <v>55715.93</v>
      </c>
      <c r="BM212" s="53">
        <v>74209.38</v>
      </c>
      <c r="BN212" s="53">
        <v>88550.07</v>
      </c>
      <c r="BO212" s="53">
        <v>73941.279999999999</v>
      </c>
      <c r="BP212" s="53">
        <v>123468.86</v>
      </c>
      <c r="BQ212" s="53">
        <v>0</v>
      </c>
      <c r="BR212" s="53">
        <v>47259.77</v>
      </c>
      <c r="BS212" s="53">
        <v>0</v>
      </c>
      <c r="BT212" s="53">
        <v>48046.21</v>
      </c>
      <c r="BU212" s="53">
        <v>155575.85999999999</v>
      </c>
      <c r="BV212" s="53">
        <v>77606.03</v>
      </c>
      <c r="BW212" s="53">
        <v>66409.919999999998</v>
      </c>
      <c r="BX212" s="53">
        <v>116988.36</v>
      </c>
      <c r="BY212" s="54">
        <v>83711804.180000007</v>
      </c>
    </row>
    <row r="213" spans="1:77" x14ac:dyDescent="0.2">
      <c r="A213" s="51" t="s">
        <v>553</v>
      </c>
      <c r="B213" s="52" t="s">
        <v>620</v>
      </c>
      <c r="C213" s="51" t="s">
        <v>621</v>
      </c>
      <c r="D213" s="53">
        <v>0</v>
      </c>
      <c r="E213" s="53">
        <v>23750</v>
      </c>
      <c r="F213" s="53">
        <v>0</v>
      </c>
      <c r="G213" s="53">
        <v>0</v>
      </c>
      <c r="H213" s="53">
        <v>7375</v>
      </c>
      <c r="I213" s="53">
        <v>22500</v>
      </c>
      <c r="J213" s="53">
        <v>12200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3">
        <v>0</v>
      </c>
      <c r="Z213" s="53">
        <v>0</v>
      </c>
      <c r="AA213" s="53">
        <v>0</v>
      </c>
      <c r="AB213" s="53">
        <v>0</v>
      </c>
      <c r="AC213" s="53">
        <v>2205</v>
      </c>
      <c r="AD213" s="53">
        <v>0</v>
      </c>
      <c r="AE213" s="53">
        <v>77040</v>
      </c>
      <c r="AF213" s="53">
        <v>111252</v>
      </c>
      <c r="AG213" s="53">
        <v>0</v>
      </c>
      <c r="AH213" s="53">
        <v>0</v>
      </c>
      <c r="AI213" s="53">
        <v>0</v>
      </c>
      <c r="AJ213" s="53">
        <v>0</v>
      </c>
      <c r="AK213" s="53">
        <v>0</v>
      </c>
      <c r="AL213" s="53">
        <v>0</v>
      </c>
      <c r="AM213" s="53">
        <v>4525</v>
      </c>
      <c r="AN213" s="53">
        <v>0</v>
      </c>
      <c r="AO213" s="53">
        <v>0</v>
      </c>
      <c r="AP213" s="53">
        <v>0</v>
      </c>
      <c r="AQ213" s="53">
        <v>0</v>
      </c>
      <c r="AR213" s="53">
        <v>0</v>
      </c>
      <c r="AS213" s="53">
        <v>0</v>
      </c>
      <c r="AT213" s="53">
        <v>0</v>
      </c>
      <c r="AU213" s="53">
        <v>0</v>
      </c>
      <c r="AV213" s="53">
        <v>0</v>
      </c>
      <c r="AW213" s="53">
        <v>0</v>
      </c>
      <c r="AX213" s="53">
        <v>0</v>
      </c>
      <c r="AY213" s="53">
        <v>0</v>
      </c>
      <c r="AZ213" s="53">
        <v>75350</v>
      </c>
      <c r="BA213" s="53">
        <v>0</v>
      </c>
      <c r="BB213" s="53">
        <v>0</v>
      </c>
      <c r="BC213" s="53">
        <v>0</v>
      </c>
      <c r="BD213" s="53">
        <v>0</v>
      </c>
      <c r="BE213" s="53">
        <v>0</v>
      </c>
      <c r="BF213" s="53">
        <v>0</v>
      </c>
      <c r="BG213" s="53">
        <v>0</v>
      </c>
      <c r="BH213" s="53">
        <v>0</v>
      </c>
      <c r="BI213" s="53">
        <v>0</v>
      </c>
      <c r="BJ213" s="53">
        <v>0</v>
      </c>
      <c r="BK213" s="53">
        <v>7200</v>
      </c>
      <c r="BL213" s="53">
        <v>0</v>
      </c>
      <c r="BM213" s="53">
        <v>0</v>
      </c>
      <c r="BN213" s="53">
        <v>0</v>
      </c>
      <c r="BO213" s="53">
        <v>0</v>
      </c>
      <c r="BP213" s="53">
        <v>0</v>
      </c>
      <c r="BQ213" s="53">
        <v>0</v>
      </c>
      <c r="BR213" s="53">
        <v>0</v>
      </c>
      <c r="BS213" s="53">
        <v>4200</v>
      </c>
      <c r="BT213" s="53">
        <v>0</v>
      </c>
      <c r="BU213" s="53">
        <v>0</v>
      </c>
      <c r="BV213" s="53">
        <v>0</v>
      </c>
      <c r="BW213" s="53">
        <v>0</v>
      </c>
      <c r="BX213" s="53">
        <v>0</v>
      </c>
      <c r="BY213" s="54">
        <v>3500</v>
      </c>
    </row>
    <row r="214" spans="1:77" x14ac:dyDescent="0.2">
      <c r="A214" s="51" t="s">
        <v>553</v>
      </c>
      <c r="B214" s="52" t="s">
        <v>622</v>
      </c>
      <c r="C214" s="51" t="s">
        <v>623</v>
      </c>
      <c r="D214" s="53">
        <v>0</v>
      </c>
      <c r="E214" s="53">
        <v>124450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53">
        <v>0</v>
      </c>
      <c r="Z214" s="53">
        <v>0</v>
      </c>
      <c r="AA214" s="53">
        <v>0</v>
      </c>
      <c r="AB214" s="53">
        <v>0</v>
      </c>
      <c r="AC214" s="53">
        <v>0</v>
      </c>
      <c r="AD214" s="53">
        <v>0</v>
      </c>
      <c r="AE214" s="53">
        <v>0</v>
      </c>
      <c r="AF214" s="53">
        <v>0</v>
      </c>
      <c r="AG214" s="53">
        <v>0</v>
      </c>
      <c r="AH214" s="53">
        <v>0</v>
      </c>
      <c r="AI214" s="53">
        <v>0</v>
      </c>
      <c r="AJ214" s="53">
        <v>0</v>
      </c>
      <c r="AK214" s="53">
        <v>0</v>
      </c>
      <c r="AL214" s="53">
        <v>0</v>
      </c>
      <c r="AM214" s="53">
        <v>0</v>
      </c>
      <c r="AN214" s="53">
        <v>0</v>
      </c>
      <c r="AO214" s="53">
        <v>0</v>
      </c>
      <c r="AP214" s="53">
        <v>0</v>
      </c>
      <c r="AQ214" s="53">
        <v>0</v>
      </c>
      <c r="AR214" s="53">
        <v>0</v>
      </c>
      <c r="AS214" s="53">
        <v>0</v>
      </c>
      <c r="AT214" s="53">
        <v>0</v>
      </c>
      <c r="AU214" s="53">
        <v>0</v>
      </c>
      <c r="AV214" s="53">
        <v>0</v>
      </c>
      <c r="AW214" s="53">
        <v>0</v>
      </c>
      <c r="AX214" s="53">
        <v>0</v>
      </c>
      <c r="AY214" s="53">
        <v>0</v>
      </c>
      <c r="AZ214" s="53">
        <v>0</v>
      </c>
      <c r="BA214" s="53">
        <v>0</v>
      </c>
      <c r="BB214" s="53">
        <v>0</v>
      </c>
      <c r="BC214" s="53">
        <v>0</v>
      </c>
      <c r="BD214" s="53">
        <v>0</v>
      </c>
      <c r="BE214" s="53">
        <v>0</v>
      </c>
      <c r="BF214" s="53">
        <v>0</v>
      </c>
      <c r="BG214" s="53">
        <v>0</v>
      </c>
      <c r="BH214" s="53">
        <v>0</v>
      </c>
      <c r="BI214" s="53">
        <v>0</v>
      </c>
      <c r="BJ214" s="53">
        <v>0</v>
      </c>
      <c r="BK214" s="53">
        <v>3838</v>
      </c>
      <c r="BL214" s="53">
        <v>0</v>
      </c>
      <c r="BM214" s="53">
        <v>0</v>
      </c>
      <c r="BN214" s="53">
        <v>0</v>
      </c>
      <c r="BO214" s="53">
        <v>0</v>
      </c>
      <c r="BP214" s="53">
        <v>0</v>
      </c>
      <c r="BQ214" s="53">
        <v>0</v>
      </c>
      <c r="BR214" s="53">
        <v>0</v>
      </c>
      <c r="BS214" s="53">
        <v>0</v>
      </c>
      <c r="BT214" s="53">
        <v>0</v>
      </c>
      <c r="BU214" s="53">
        <v>0</v>
      </c>
      <c r="BV214" s="53">
        <v>0</v>
      </c>
      <c r="BW214" s="53">
        <v>0</v>
      </c>
      <c r="BX214" s="53">
        <v>0</v>
      </c>
      <c r="BY214" s="54">
        <v>175200.59</v>
      </c>
    </row>
    <row r="215" spans="1:77" x14ac:dyDescent="0.2">
      <c r="A215" s="51" t="s">
        <v>553</v>
      </c>
      <c r="B215" s="52" t="s">
        <v>624</v>
      </c>
      <c r="C215" s="51" t="s">
        <v>625</v>
      </c>
      <c r="D215" s="53">
        <v>1125000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221670</v>
      </c>
      <c r="W215" s="53">
        <v>0</v>
      </c>
      <c r="X215" s="53">
        <v>0</v>
      </c>
      <c r="Y215" s="53">
        <v>0</v>
      </c>
      <c r="Z215" s="53">
        <v>0</v>
      </c>
      <c r="AA215" s="53">
        <v>0</v>
      </c>
      <c r="AB215" s="53">
        <v>0</v>
      </c>
      <c r="AC215" s="53">
        <v>0</v>
      </c>
      <c r="AD215" s="53">
        <v>0</v>
      </c>
      <c r="AE215" s="53">
        <v>0</v>
      </c>
      <c r="AF215" s="53">
        <v>0</v>
      </c>
      <c r="AG215" s="53">
        <v>0</v>
      </c>
      <c r="AH215" s="53">
        <v>0</v>
      </c>
      <c r="AI215" s="53">
        <v>0</v>
      </c>
      <c r="AJ215" s="53">
        <v>0</v>
      </c>
      <c r="AK215" s="53">
        <v>0</v>
      </c>
      <c r="AL215" s="53">
        <v>0</v>
      </c>
      <c r="AM215" s="53">
        <v>0</v>
      </c>
      <c r="AN215" s="53">
        <v>0</v>
      </c>
      <c r="AO215" s="53">
        <v>0</v>
      </c>
      <c r="AP215" s="53">
        <v>0</v>
      </c>
      <c r="AQ215" s="53">
        <v>0</v>
      </c>
      <c r="AR215" s="53">
        <v>0</v>
      </c>
      <c r="AS215" s="53">
        <v>0</v>
      </c>
      <c r="AT215" s="53">
        <v>0</v>
      </c>
      <c r="AU215" s="53">
        <v>0</v>
      </c>
      <c r="AV215" s="53">
        <v>0</v>
      </c>
      <c r="AW215" s="53">
        <v>0</v>
      </c>
      <c r="AX215" s="53">
        <v>0</v>
      </c>
      <c r="AY215" s="53">
        <v>0</v>
      </c>
      <c r="AZ215" s="53">
        <v>44000</v>
      </c>
      <c r="BA215" s="53">
        <v>0</v>
      </c>
      <c r="BB215" s="53">
        <v>0</v>
      </c>
      <c r="BC215" s="53">
        <v>0</v>
      </c>
      <c r="BD215" s="53">
        <v>0</v>
      </c>
      <c r="BE215" s="53">
        <v>0</v>
      </c>
      <c r="BF215" s="53">
        <v>0</v>
      </c>
      <c r="BG215" s="53">
        <v>0</v>
      </c>
      <c r="BH215" s="53">
        <v>0</v>
      </c>
      <c r="BI215" s="53">
        <v>56280</v>
      </c>
      <c r="BJ215" s="53">
        <v>0</v>
      </c>
      <c r="BK215" s="53">
        <v>0</v>
      </c>
      <c r="BL215" s="53">
        <v>0</v>
      </c>
      <c r="BM215" s="53">
        <v>0</v>
      </c>
      <c r="BN215" s="53">
        <v>0</v>
      </c>
      <c r="BO215" s="53">
        <v>0</v>
      </c>
      <c r="BP215" s="53">
        <v>0</v>
      </c>
      <c r="BQ215" s="53">
        <v>0</v>
      </c>
      <c r="BR215" s="53">
        <v>0</v>
      </c>
      <c r="BS215" s="53">
        <v>0</v>
      </c>
      <c r="BT215" s="53">
        <v>0</v>
      </c>
      <c r="BU215" s="53">
        <v>0</v>
      </c>
      <c r="BV215" s="53">
        <v>0</v>
      </c>
      <c r="BW215" s="53">
        <v>0</v>
      </c>
      <c r="BX215" s="53">
        <v>0</v>
      </c>
      <c r="BY215" s="54">
        <v>209621631.65000007</v>
      </c>
    </row>
    <row r="216" spans="1:77" x14ac:dyDescent="0.2">
      <c r="A216" s="51" t="s">
        <v>553</v>
      </c>
      <c r="B216" s="52" t="s">
        <v>626</v>
      </c>
      <c r="C216" s="51" t="s">
        <v>627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1472703.22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5587013.25</v>
      </c>
      <c r="W216" s="53">
        <v>0</v>
      </c>
      <c r="X216" s="53">
        <v>26392.19</v>
      </c>
      <c r="Y216" s="53">
        <v>0</v>
      </c>
      <c r="Z216" s="53">
        <v>460000</v>
      </c>
      <c r="AA216" s="53">
        <v>280000</v>
      </c>
      <c r="AB216" s="53">
        <v>846250</v>
      </c>
      <c r="AC216" s="53">
        <v>0</v>
      </c>
      <c r="AD216" s="53">
        <v>0</v>
      </c>
      <c r="AE216" s="53">
        <v>3384171.48</v>
      </c>
      <c r="AF216" s="53">
        <v>0</v>
      </c>
      <c r="AG216" s="53">
        <v>173000</v>
      </c>
      <c r="AH216" s="53">
        <v>256400</v>
      </c>
      <c r="AI216" s="53">
        <v>168000</v>
      </c>
      <c r="AJ216" s="53">
        <v>0</v>
      </c>
      <c r="AK216" s="53">
        <v>0</v>
      </c>
      <c r="AL216" s="53">
        <v>210000</v>
      </c>
      <c r="AM216" s="53">
        <v>326818.09999999998</v>
      </c>
      <c r="AN216" s="53">
        <v>296416</v>
      </c>
      <c r="AO216" s="53">
        <v>308000</v>
      </c>
      <c r="AP216" s="53">
        <v>30000</v>
      </c>
      <c r="AQ216" s="53">
        <v>0</v>
      </c>
      <c r="AR216" s="53">
        <v>0</v>
      </c>
      <c r="AS216" s="53">
        <v>254700</v>
      </c>
      <c r="AT216" s="53">
        <v>205417.8</v>
      </c>
      <c r="AU216" s="53">
        <v>210200</v>
      </c>
      <c r="AV216" s="53">
        <v>168000</v>
      </c>
      <c r="AW216" s="53">
        <v>3000</v>
      </c>
      <c r="AX216" s="53">
        <v>0</v>
      </c>
      <c r="AY216" s="53">
        <v>0</v>
      </c>
      <c r="AZ216" s="53">
        <v>0</v>
      </c>
      <c r="BA216" s="53">
        <v>0</v>
      </c>
      <c r="BB216" s="53">
        <v>0</v>
      </c>
      <c r="BC216" s="53">
        <v>0</v>
      </c>
      <c r="BD216" s="53">
        <v>0</v>
      </c>
      <c r="BE216" s="53">
        <v>35581.85</v>
      </c>
      <c r="BF216" s="53">
        <v>0</v>
      </c>
      <c r="BG216" s="53">
        <v>0</v>
      </c>
      <c r="BH216" s="53">
        <v>0</v>
      </c>
      <c r="BI216" s="53">
        <v>62500</v>
      </c>
      <c r="BJ216" s="53">
        <v>0</v>
      </c>
      <c r="BK216" s="53">
        <v>0</v>
      </c>
      <c r="BL216" s="53">
        <v>0</v>
      </c>
      <c r="BM216" s="53">
        <v>0</v>
      </c>
      <c r="BN216" s="53">
        <v>0</v>
      </c>
      <c r="BO216" s="53">
        <v>0</v>
      </c>
      <c r="BP216" s="53">
        <v>345739.47</v>
      </c>
      <c r="BQ216" s="53">
        <v>0</v>
      </c>
      <c r="BR216" s="53">
        <v>0</v>
      </c>
      <c r="BS216" s="53">
        <v>0</v>
      </c>
      <c r="BT216" s="53">
        <v>0</v>
      </c>
      <c r="BU216" s="53">
        <v>24000</v>
      </c>
      <c r="BV216" s="53">
        <v>0</v>
      </c>
      <c r="BW216" s="53">
        <v>0</v>
      </c>
      <c r="BX216" s="53">
        <v>0</v>
      </c>
      <c r="BY216" s="54">
        <v>31323373.629900001</v>
      </c>
    </row>
    <row r="217" spans="1:77" x14ac:dyDescent="0.2">
      <c r="A217" s="51" t="s">
        <v>553</v>
      </c>
      <c r="B217" s="52" t="s">
        <v>628</v>
      </c>
      <c r="C217" s="51" t="s">
        <v>629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3">
        <v>0</v>
      </c>
      <c r="Z217" s="53">
        <v>0</v>
      </c>
      <c r="AA217" s="53">
        <v>0</v>
      </c>
      <c r="AB217" s="53">
        <v>0</v>
      </c>
      <c r="AC217" s="53">
        <v>0</v>
      </c>
      <c r="AD217" s="53">
        <v>0</v>
      </c>
      <c r="AE217" s="53">
        <v>0</v>
      </c>
      <c r="AF217" s="53">
        <v>0</v>
      </c>
      <c r="AG217" s="53">
        <v>0</v>
      </c>
      <c r="AH217" s="53">
        <v>0</v>
      </c>
      <c r="AI217" s="53">
        <v>0</v>
      </c>
      <c r="AJ217" s="53">
        <v>0</v>
      </c>
      <c r="AK217" s="53">
        <v>0</v>
      </c>
      <c r="AL217" s="53">
        <v>0</v>
      </c>
      <c r="AM217" s="53">
        <v>0</v>
      </c>
      <c r="AN217" s="53">
        <v>0</v>
      </c>
      <c r="AO217" s="53">
        <v>0</v>
      </c>
      <c r="AP217" s="53">
        <v>0</v>
      </c>
      <c r="AQ217" s="53">
        <v>0</v>
      </c>
      <c r="AR217" s="53">
        <v>0</v>
      </c>
      <c r="AS217" s="53">
        <v>0</v>
      </c>
      <c r="AT217" s="53">
        <v>0</v>
      </c>
      <c r="AU217" s="53">
        <v>0</v>
      </c>
      <c r="AV217" s="53">
        <v>0</v>
      </c>
      <c r="AW217" s="53">
        <v>0</v>
      </c>
      <c r="AX217" s="53">
        <v>0</v>
      </c>
      <c r="AY217" s="53">
        <v>0</v>
      </c>
      <c r="AZ217" s="53">
        <v>0</v>
      </c>
      <c r="BA217" s="53">
        <v>0</v>
      </c>
      <c r="BB217" s="53">
        <v>0</v>
      </c>
      <c r="BC217" s="53">
        <v>0</v>
      </c>
      <c r="BD217" s="53">
        <v>0</v>
      </c>
      <c r="BE217" s="53">
        <v>0</v>
      </c>
      <c r="BF217" s="53">
        <v>0</v>
      </c>
      <c r="BG217" s="53">
        <v>0</v>
      </c>
      <c r="BH217" s="53">
        <v>0</v>
      </c>
      <c r="BI217" s="53">
        <v>0</v>
      </c>
      <c r="BJ217" s="53">
        <v>0</v>
      </c>
      <c r="BK217" s="53">
        <v>0</v>
      </c>
      <c r="BL217" s="53">
        <v>0</v>
      </c>
      <c r="BM217" s="53">
        <v>0</v>
      </c>
      <c r="BN217" s="53">
        <v>0</v>
      </c>
      <c r="BO217" s="53">
        <v>0</v>
      </c>
      <c r="BP217" s="53">
        <v>0</v>
      </c>
      <c r="BQ217" s="53">
        <v>0</v>
      </c>
      <c r="BR217" s="53">
        <v>0</v>
      </c>
      <c r="BS217" s="53">
        <v>0</v>
      </c>
      <c r="BT217" s="53">
        <v>0</v>
      </c>
      <c r="BU217" s="53">
        <v>0</v>
      </c>
      <c r="BV217" s="53">
        <v>0</v>
      </c>
      <c r="BW217" s="53">
        <v>0</v>
      </c>
      <c r="BX217" s="53">
        <v>0</v>
      </c>
      <c r="BY217" s="54">
        <v>7067189.2899999991</v>
      </c>
    </row>
    <row r="218" spans="1:77" x14ac:dyDescent="0.2">
      <c r="A218" s="51" t="s">
        <v>553</v>
      </c>
      <c r="B218" s="52" t="s">
        <v>630</v>
      </c>
      <c r="C218" s="51" t="s">
        <v>631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53">
        <v>2500</v>
      </c>
      <c r="Z218" s="53">
        <v>0</v>
      </c>
      <c r="AA218" s="53">
        <v>0</v>
      </c>
      <c r="AB218" s="53">
        <v>0</v>
      </c>
      <c r="AC218" s="53">
        <v>0</v>
      </c>
      <c r="AD218" s="53">
        <v>0</v>
      </c>
      <c r="AE218" s="53">
        <v>0</v>
      </c>
      <c r="AF218" s="53">
        <v>0</v>
      </c>
      <c r="AG218" s="53">
        <v>0</v>
      </c>
      <c r="AH218" s="53">
        <v>0</v>
      </c>
      <c r="AI218" s="53">
        <v>117428</v>
      </c>
      <c r="AJ218" s="53">
        <v>0</v>
      </c>
      <c r="AK218" s="53">
        <v>0</v>
      </c>
      <c r="AL218" s="53">
        <v>0</v>
      </c>
      <c r="AM218" s="53">
        <v>0</v>
      </c>
      <c r="AN218" s="53">
        <v>0</v>
      </c>
      <c r="AO218" s="53">
        <v>0</v>
      </c>
      <c r="AP218" s="53">
        <v>0</v>
      </c>
      <c r="AQ218" s="53">
        <v>0</v>
      </c>
      <c r="AR218" s="53">
        <v>0</v>
      </c>
      <c r="AS218" s="53">
        <v>0</v>
      </c>
      <c r="AT218" s="53">
        <v>0</v>
      </c>
      <c r="AU218" s="53">
        <v>0</v>
      </c>
      <c r="AV218" s="53">
        <v>0</v>
      </c>
      <c r="AW218" s="53">
        <v>0</v>
      </c>
      <c r="AX218" s="53">
        <v>0</v>
      </c>
      <c r="AY218" s="53">
        <v>0</v>
      </c>
      <c r="AZ218" s="53">
        <v>30935</v>
      </c>
      <c r="BA218" s="53">
        <v>0</v>
      </c>
      <c r="BB218" s="53">
        <v>0</v>
      </c>
      <c r="BC218" s="53">
        <v>0</v>
      </c>
      <c r="BD218" s="53">
        <v>0</v>
      </c>
      <c r="BE218" s="53">
        <v>0</v>
      </c>
      <c r="BF218" s="53">
        <v>0</v>
      </c>
      <c r="BG218" s="53">
        <v>0</v>
      </c>
      <c r="BH218" s="53">
        <v>0</v>
      </c>
      <c r="BI218" s="53">
        <v>0</v>
      </c>
      <c r="BJ218" s="53">
        <v>0</v>
      </c>
      <c r="BK218" s="53">
        <v>0</v>
      </c>
      <c r="BL218" s="53">
        <v>0</v>
      </c>
      <c r="BM218" s="53">
        <v>0</v>
      </c>
      <c r="BN218" s="53">
        <v>0</v>
      </c>
      <c r="BO218" s="53">
        <v>0</v>
      </c>
      <c r="BP218" s="53">
        <v>0</v>
      </c>
      <c r="BQ218" s="53">
        <v>0</v>
      </c>
      <c r="BR218" s="53">
        <v>0</v>
      </c>
      <c r="BS218" s="53">
        <v>0</v>
      </c>
      <c r="BT218" s="53">
        <v>0</v>
      </c>
      <c r="BU218" s="53">
        <v>0</v>
      </c>
      <c r="BV218" s="53">
        <v>0</v>
      </c>
      <c r="BW218" s="53">
        <v>0</v>
      </c>
      <c r="BX218" s="53">
        <v>0</v>
      </c>
      <c r="BY218" s="54">
        <v>3408297.5</v>
      </c>
    </row>
    <row r="219" spans="1:77" x14ac:dyDescent="0.2">
      <c r="A219" s="51" t="s">
        <v>553</v>
      </c>
      <c r="B219" s="52" t="s">
        <v>632</v>
      </c>
      <c r="C219" s="51" t="s">
        <v>633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0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0</v>
      </c>
      <c r="AW219" s="53">
        <v>0</v>
      </c>
      <c r="AX219" s="53">
        <v>0</v>
      </c>
      <c r="AY219" s="53">
        <v>0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0</v>
      </c>
      <c r="BK219" s="53">
        <v>0</v>
      </c>
      <c r="BL219" s="53">
        <v>0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0</v>
      </c>
      <c r="BX219" s="53">
        <v>0</v>
      </c>
      <c r="BY219" s="54">
        <v>1694017.0300000003</v>
      </c>
    </row>
    <row r="220" spans="1:77" x14ac:dyDescent="0.2">
      <c r="A220" s="51" t="s">
        <v>553</v>
      </c>
      <c r="B220" s="52" t="s">
        <v>634</v>
      </c>
      <c r="C220" s="51" t="s">
        <v>635</v>
      </c>
      <c r="D220" s="53">
        <v>58150</v>
      </c>
      <c r="E220" s="53">
        <v>0</v>
      </c>
      <c r="F220" s="53">
        <v>27600</v>
      </c>
      <c r="G220" s="53">
        <v>0</v>
      </c>
      <c r="H220" s="53">
        <v>3000</v>
      </c>
      <c r="I220" s="53">
        <v>1140</v>
      </c>
      <c r="J220" s="53">
        <v>0</v>
      </c>
      <c r="K220" s="53">
        <v>0</v>
      </c>
      <c r="L220" s="53">
        <v>55857.48</v>
      </c>
      <c r="M220" s="53">
        <v>13500</v>
      </c>
      <c r="N220" s="53">
        <v>13000</v>
      </c>
      <c r="O220" s="53">
        <v>88100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3000</v>
      </c>
      <c r="V220" s="53">
        <v>0</v>
      </c>
      <c r="W220" s="53">
        <v>118082.03</v>
      </c>
      <c r="X220" s="53">
        <v>0</v>
      </c>
      <c r="Y220" s="53">
        <v>3.57</v>
      </c>
      <c r="Z220" s="53">
        <v>52936</v>
      </c>
      <c r="AA220" s="53">
        <v>649035.63</v>
      </c>
      <c r="AB220" s="53">
        <v>3150</v>
      </c>
      <c r="AC220" s="53">
        <v>0</v>
      </c>
      <c r="AD220" s="53">
        <v>1000</v>
      </c>
      <c r="AE220" s="53">
        <v>992849</v>
      </c>
      <c r="AF220" s="53">
        <v>4046.6</v>
      </c>
      <c r="AG220" s="53">
        <v>0</v>
      </c>
      <c r="AH220" s="53">
        <v>0</v>
      </c>
      <c r="AI220" s="53">
        <v>116500</v>
      </c>
      <c r="AJ220" s="53">
        <v>367520.86</v>
      </c>
      <c r="AK220" s="53">
        <v>0</v>
      </c>
      <c r="AL220" s="53">
        <v>0</v>
      </c>
      <c r="AM220" s="53">
        <v>0</v>
      </c>
      <c r="AN220" s="53">
        <v>57192.63</v>
      </c>
      <c r="AO220" s="53">
        <v>0</v>
      </c>
      <c r="AP220" s="53">
        <v>0</v>
      </c>
      <c r="AQ220" s="53">
        <v>345390</v>
      </c>
      <c r="AR220" s="53">
        <v>2500</v>
      </c>
      <c r="AS220" s="53">
        <v>4000</v>
      </c>
      <c r="AT220" s="53">
        <v>2400</v>
      </c>
      <c r="AU220" s="53">
        <v>0</v>
      </c>
      <c r="AV220" s="53">
        <v>2500</v>
      </c>
      <c r="AW220" s="53">
        <v>148840</v>
      </c>
      <c r="AX220" s="53">
        <v>0</v>
      </c>
      <c r="AY220" s="53">
        <v>0</v>
      </c>
      <c r="AZ220" s="53">
        <v>2400</v>
      </c>
      <c r="BA220" s="53">
        <v>0</v>
      </c>
      <c r="BB220" s="53">
        <v>0</v>
      </c>
      <c r="BC220" s="53">
        <v>5466</v>
      </c>
      <c r="BD220" s="53">
        <v>0</v>
      </c>
      <c r="BE220" s="53">
        <v>0</v>
      </c>
      <c r="BF220" s="53">
        <v>177800</v>
      </c>
      <c r="BG220" s="53">
        <v>0</v>
      </c>
      <c r="BH220" s="53">
        <v>0</v>
      </c>
      <c r="BI220" s="53">
        <v>1114687</v>
      </c>
      <c r="BJ220" s="53">
        <v>0</v>
      </c>
      <c r="BK220" s="53">
        <v>41323</v>
      </c>
      <c r="BL220" s="53">
        <v>8988</v>
      </c>
      <c r="BM220" s="53">
        <v>0</v>
      </c>
      <c r="BN220" s="53">
        <v>0</v>
      </c>
      <c r="BO220" s="53">
        <v>10200</v>
      </c>
      <c r="BP220" s="53">
        <v>161090</v>
      </c>
      <c r="BQ220" s="53">
        <v>2500</v>
      </c>
      <c r="BR220" s="53">
        <v>0</v>
      </c>
      <c r="BS220" s="53">
        <v>0</v>
      </c>
      <c r="BT220" s="53">
        <v>0</v>
      </c>
      <c r="BU220" s="53">
        <v>0</v>
      </c>
      <c r="BV220" s="53">
        <v>0</v>
      </c>
      <c r="BW220" s="53">
        <v>0</v>
      </c>
      <c r="BX220" s="53">
        <v>0</v>
      </c>
      <c r="BY220" s="54">
        <v>939400</v>
      </c>
    </row>
    <row r="221" spans="1:77" x14ac:dyDescent="0.2">
      <c r="A221" s="51" t="s">
        <v>553</v>
      </c>
      <c r="B221" s="52" t="s">
        <v>636</v>
      </c>
      <c r="C221" s="51" t="s">
        <v>637</v>
      </c>
      <c r="D221" s="53">
        <v>16775397.91</v>
      </c>
      <c r="E221" s="53">
        <v>6051304.4800000004</v>
      </c>
      <c r="F221" s="53">
        <v>7996919.3200000003</v>
      </c>
      <c r="G221" s="53">
        <v>2614551.37</v>
      </c>
      <c r="H221" s="53">
        <v>1978253.39</v>
      </c>
      <c r="I221" s="53">
        <v>662916.42000000004</v>
      </c>
      <c r="J221" s="53">
        <v>34264163</v>
      </c>
      <c r="K221" s="53">
        <v>4701441.83</v>
      </c>
      <c r="L221" s="53">
        <v>1442484.89</v>
      </c>
      <c r="M221" s="53">
        <v>12552070.960000001</v>
      </c>
      <c r="N221" s="53">
        <v>1430112.8</v>
      </c>
      <c r="O221" s="53">
        <v>3618457.85</v>
      </c>
      <c r="P221" s="53">
        <v>7236635.8799999999</v>
      </c>
      <c r="Q221" s="53">
        <v>5954127.4900000002</v>
      </c>
      <c r="R221" s="53">
        <v>753510.89</v>
      </c>
      <c r="S221" s="53">
        <v>2721629.24</v>
      </c>
      <c r="T221" s="53">
        <v>1928907.16</v>
      </c>
      <c r="U221" s="53">
        <v>1522075.71</v>
      </c>
      <c r="V221" s="53">
        <v>22639652.780000001</v>
      </c>
      <c r="W221" s="53">
        <v>6050797.46</v>
      </c>
      <c r="X221" s="53">
        <v>3097907</v>
      </c>
      <c r="Y221" s="53">
        <v>6486360.7599999998</v>
      </c>
      <c r="Z221" s="53">
        <v>1733914.44</v>
      </c>
      <c r="AA221" s="53">
        <v>1935854.49</v>
      </c>
      <c r="AB221" s="53">
        <v>2589965.36</v>
      </c>
      <c r="AC221" s="53">
        <v>1210796.8400000001</v>
      </c>
      <c r="AD221" s="53">
        <v>1123262.44</v>
      </c>
      <c r="AE221" s="53">
        <v>27594647.25</v>
      </c>
      <c r="AF221" s="53">
        <v>1790753.59</v>
      </c>
      <c r="AG221" s="53">
        <v>839395.99</v>
      </c>
      <c r="AH221" s="53">
        <v>1225739.67</v>
      </c>
      <c r="AI221" s="53">
        <v>778451.4</v>
      </c>
      <c r="AJ221" s="53">
        <v>1924938.25</v>
      </c>
      <c r="AK221" s="53">
        <v>1342905.13</v>
      </c>
      <c r="AL221" s="53">
        <v>1109397.2</v>
      </c>
      <c r="AM221" s="53">
        <v>1872251.31</v>
      </c>
      <c r="AN221" s="53">
        <v>1624269.24</v>
      </c>
      <c r="AO221" s="53">
        <v>1564977.71</v>
      </c>
      <c r="AP221" s="53">
        <v>1407809.39</v>
      </c>
      <c r="AQ221" s="53">
        <v>10059681.789999999</v>
      </c>
      <c r="AR221" s="53">
        <v>1318825.1200000001</v>
      </c>
      <c r="AS221" s="53">
        <v>1134204.18</v>
      </c>
      <c r="AT221" s="53">
        <v>1346132.38</v>
      </c>
      <c r="AU221" s="53">
        <v>1042444.19</v>
      </c>
      <c r="AV221" s="53">
        <v>424621.48</v>
      </c>
      <c r="AW221" s="53">
        <v>762273.04</v>
      </c>
      <c r="AX221" s="53">
        <v>19382440.66</v>
      </c>
      <c r="AY221" s="53">
        <v>1467667.07</v>
      </c>
      <c r="AZ221" s="53">
        <v>964468.7</v>
      </c>
      <c r="BA221" s="53">
        <v>2363428.38</v>
      </c>
      <c r="BB221" s="53">
        <v>2712987.06</v>
      </c>
      <c r="BC221" s="53">
        <v>1895247.37</v>
      </c>
      <c r="BD221" s="53">
        <v>5222108.26</v>
      </c>
      <c r="BE221" s="53">
        <v>3059242.21</v>
      </c>
      <c r="BF221" s="53">
        <v>1931494.61</v>
      </c>
      <c r="BG221" s="53">
        <v>287756.59999999998</v>
      </c>
      <c r="BH221" s="53">
        <v>363466.23</v>
      </c>
      <c r="BI221" s="53">
        <v>19249771.870000001</v>
      </c>
      <c r="BJ221" s="53">
        <v>7492853.21</v>
      </c>
      <c r="BK221" s="53">
        <v>1566181.03</v>
      </c>
      <c r="BL221" s="53">
        <v>820959.72</v>
      </c>
      <c r="BM221" s="53">
        <v>1797468.06</v>
      </c>
      <c r="BN221" s="53">
        <v>2497788.4900000002</v>
      </c>
      <c r="BO221" s="53">
        <v>942939.96</v>
      </c>
      <c r="BP221" s="53">
        <v>15556519.630000001</v>
      </c>
      <c r="BQ221" s="53">
        <v>1321968.93</v>
      </c>
      <c r="BR221" s="53">
        <v>1266238.18</v>
      </c>
      <c r="BS221" s="53">
        <v>2517461.9900000002</v>
      </c>
      <c r="BT221" s="53">
        <v>2486728.2200000002</v>
      </c>
      <c r="BU221" s="53">
        <v>5045271.93</v>
      </c>
      <c r="BV221" s="53">
        <v>1665456.46</v>
      </c>
      <c r="BW221" s="53">
        <v>621860.69999999995</v>
      </c>
      <c r="BX221" s="53">
        <v>514049.85</v>
      </c>
      <c r="BY221" s="54">
        <v>3409662.5099999993</v>
      </c>
    </row>
    <row r="222" spans="1:77" x14ac:dyDescent="0.2">
      <c r="A222" s="51" t="s">
        <v>553</v>
      </c>
      <c r="B222" s="52" t="s">
        <v>638</v>
      </c>
      <c r="C222" s="51" t="s">
        <v>639</v>
      </c>
      <c r="D222" s="53">
        <v>2647681.83</v>
      </c>
      <c r="E222" s="53">
        <v>598149.36</v>
      </c>
      <c r="F222" s="53">
        <v>621683.99</v>
      </c>
      <c r="G222" s="53">
        <v>427935.39</v>
      </c>
      <c r="H222" s="53">
        <v>231485.82</v>
      </c>
      <c r="I222" s="53">
        <v>39660.519999999997</v>
      </c>
      <c r="J222" s="53">
        <v>5368996.3499999996</v>
      </c>
      <c r="K222" s="53">
        <v>584661.06000000006</v>
      </c>
      <c r="L222" s="53">
        <v>2184.61</v>
      </c>
      <c r="M222" s="53">
        <v>1553991.15</v>
      </c>
      <c r="N222" s="53">
        <v>0</v>
      </c>
      <c r="O222" s="53">
        <v>383116.38</v>
      </c>
      <c r="P222" s="53">
        <v>1361981.92</v>
      </c>
      <c r="Q222" s="53">
        <v>1238204.94</v>
      </c>
      <c r="R222" s="53">
        <v>243460</v>
      </c>
      <c r="S222" s="53">
        <v>9037.89</v>
      </c>
      <c r="T222" s="53">
        <v>867913.39</v>
      </c>
      <c r="U222" s="53">
        <v>276061.95</v>
      </c>
      <c r="V222" s="53">
        <v>5283748.91</v>
      </c>
      <c r="W222" s="53">
        <v>1433155.82</v>
      </c>
      <c r="X222" s="53">
        <v>466120.73</v>
      </c>
      <c r="Y222" s="53">
        <v>557895.47</v>
      </c>
      <c r="Z222" s="53">
        <v>18945</v>
      </c>
      <c r="AA222" s="53">
        <v>533391.35999999999</v>
      </c>
      <c r="AB222" s="53">
        <v>128823.21</v>
      </c>
      <c r="AC222" s="53">
        <v>160875</v>
      </c>
      <c r="AD222" s="53">
        <v>0</v>
      </c>
      <c r="AE222" s="53">
        <v>1759769.84</v>
      </c>
      <c r="AF222" s="53">
        <v>89897.48</v>
      </c>
      <c r="AG222" s="53">
        <v>108739.82</v>
      </c>
      <c r="AH222" s="53">
        <v>0</v>
      </c>
      <c r="AI222" s="53">
        <v>0</v>
      </c>
      <c r="AJ222" s="53">
        <v>19352</v>
      </c>
      <c r="AK222" s="53">
        <v>325670.86</v>
      </c>
      <c r="AL222" s="53">
        <v>330392.36</v>
      </c>
      <c r="AM222" s="53">
        <v>160</v>
      </c>
      <c r="AN222" s="53">
        <v>0</v>
      </c>
      <c r="AO222" s="53">
        <v>145859.46</v>
      </c>
      <c r="AP222" s="53">
        <v>0</v>
      </c>
      <c r="AQ222" s="53">
        <v>2238133.5699999998</v>
      </c>
      <c r="AR222" s="53">
        <v>132009.78</v>
      </c>
      <c r="AS222" s="53">
        <v>1712</v>
      </c>
      <c r="AT222" s="53">
        <v>3814.34</v>
      </c>
      <c r="AU222" s="53">
        <v>108154.98</v>
      </c>
      <c r="AV222" s="53">
        <v>0</v>
      </c>
      <c r="AW222" s="53">
        <v>0</v>
      </c>
      <c r="AX222" s="53">
        <v>2492040.06</v>
      </c>
      <c r="AY222" s="53">
        <v>0</v>
      </c>
      <c r="AZ222" s="53">
        <v>234229.05</v>
      </c>
      <c r="BA222" s="53">
        <v>3200</v>
      </c>
      <c r="BB222" s="53">
        <v>454308.74</v>
      </c>
      <c r="BC222" s="53">
        <v>220977.66</v>
      </c>
      <c r="BD222" s="53">
        <v>536124.97990000003</v>
      </c>
      <c r="BE222" s="53">
        <v>115578.79</v>
      </c>
      <c r="BF222" s="53">
        <v>95974.67</v>
      </c>
      <c r="BG222" s="53">
        <v>81651.28</v>
      </c>
      <c r="BH222" s="53">
        <v>65647.08</v>
      </c>
      <c r="BI222" s="53">
        <v>1961038.28</v>
      </c>
      <c r="BJ222" s="53">
        <v>635812.92000000004</v>
      </c>
      <c r="BK222" s="53">
        <v>20</v>
      </c>
      <c r="BL222" s="53">
        <v>89302.2</v>
      </c>
      <c r="BM222" s="53">
        <v>0</v>
      </c>
      <c r="BN222" s="53">
        <v>9129.99</v>
      </c>
      <c r="BO222" s="53">
        <v>174887.97</v>
      </c>
      <c r="BP222" s="53">
        <v>2684891.21</v>
      </c>
      <c r="BQ222" s="53">
        <v>1498</v>
      </c>
      <c r="BR222" s="53">
        <v>3873</v>
      </c>
      <c r="BS222" s="53">
        <v>912770.45</v>
      </c>
      <c r="BT222" s="53">
        <v>429132.21</v>
      </c>
      <c r="BU222" s="53">
        <v>1397017.17</v>
      </c>
      <c r="BV222" s="53">
        <v>468624.05</v>
      </c>
      <c r="BW222" s="53">
        <v>0</v>
      </c>
      <c r="BX222" s="53">
        <v>0</v>
      </c>
      <c r="BY222" s="54">
        <v>1652139411.5000005</v>
      </c>
    </row>
    <row r="223" spans="1:77" x14ac:dyDescent="0.2">
      <c r="A223" s="51" t="s">
        <v>553</v>
      </c>
      <c r="B223" s="52" t="s">
        <v>640</v>
      </c>
      <c r="C223" s="51" t="s">
        <v>641</v>
      </c>
      <c r="D223" s="53">
        <v>302165.78000000003</v>
      </c>
      <c r="E223" s="53">
        <v>77409.06</v>
      </c>
      <c r="F223" s="53">
        <v>273502.37</v>
      </c>
      <c r="G223" s="53">
        <v>141069.94</v>
      </c>
      <c r="H223" s="53">
        <v>118157.27</v>
      </c>
      <c r="I223" s="53">
        <v>55138.73</v>
      </c>
      <c r="J223" s="53">
        <v>679723.12</v>
      </c>
      <c r="K223" s="53">
        <v>294606.28999999998</v>
      </c>
      <c r="L223" s="53">
        <v>20637.490000000002</v>
      </c>
      <c r="M223" s="53">
        <v>191479</v>
      </c>
      <c r="N223" s="53">
        <v>132488.13</v>
      </c>
      <c r="O223" s="53">
        <v>168243.23</v>
      </c>
      <c r="P223" s="53">
        <v>261695.95</v>
      </c>
      <c r="Q223" s="53">
        <v>180726.52</v>
      </c>
      <c r="R223" s="53">
        <v>18555.78</v>
      </c>
      <c r="S223" s="53">
        <v>8780.5499999999993</v>
      </c>
      <c r="T223" s="53">
        <v>45975.89</v>
      </c>
      <c r="U223" s="53">
        <v>9315.42</v>
      </c>
      <c r="V223" s="53">
        <v>921413.96</v>
      </c>
      <c r="W223" s="53">
        <v>330514.77</v>
      </c>
      <c r="X223" s="53">
        <v>114053.75</v>
      </c>
      <c r="Y223" s="53">
        <v>151438.79999999999</v>
      </c>
      <c r="Z223" s="53">
        <v>60196.52</v>
      </c>
      <c r="AA223" s="53">
        <v>92096.63</v>
      </c>
      <c r="AB223" s="53">
        <v>53326.31</v>
      </c>
      <c r="AC223" s="53">
        <v>38215.74</v>
      </c>
      <c r="AD223" s="53">
        <v>53320.57</v>
      </c>
      <c r="AE223" s="53">
        <v>709807.6</v>
      </c>
      <c r="AF223" s="53">
        <v>11186.75</v>
      </c>
      <c r="AG223" s="53">
        <v>20393.650000000001</v>
      </c>
      <c r="AH223" s="53">
        <v>17395.68</v>
      </c>
      <c r="AI223" s="53">
        <v>11190.44</v>
      </c>
      <c r="AJ223" s="53">
        <v>60267.71</v>
      </c>
      <c r="AK223" s="53">
        <v>22435.45</v>
      </c>
      <c r="AL223" s="53">
        <v>13818.74</v>
      </c>
      <c r="AM223" s="53">
        <v>63521.279999999999</v>
      </c>
      <c r="AN223" s="53">
        <v>36793.69</v>
      </c>
      <c r="AO223" s="53">
        <v>29188.959999999999</v>
      </c>
      <c r="AP223" s="53">
        <v>16002.56</v>
      </c>
      <c r="AQ223" s="53">
        <v>373554.82</v>
      </c>
      <c r="AR223" s="53">
        <v>83772.98</v>
      </c>
      <c r="AS223" s="53">
        <v>35497.879999999997</v>
      </c>
      <c r="AT223" s="53">
        <v>46147.040000000001</v>
      </c>
      <c r="AU223" s="53">
        <v>32199.53</v>
      </c>
      <c r="AV223" s="53">
        <v>20466.72</v>
      </c>
      <c r="AW223" s="53">
        <v>22512.240000000002</v>
      </c>
      <c r="AX223" s="53">
        <v>168868.63</v>
      </c>
      <c r="AY223" s="53">
        <v>37684.92</v>
      </c>
      <c r="AZ223" s="53">
        <v>39121.94</v>
      </c>
      <c r="BA223" s="53">
        <v>46871.69</v>
      </c>
      <c r="BB223" s="53">
        <v>85700.18</v>
      </c>
      <c r="BC223" s="53">
        <v>24192.720000000001</v>
      </c>
      <c r="BD223" s="53">
        <v>49047.249900000003</v>
      </c>
      <c r="BE223" s="53">
        <v>83285.55</v>
      </c>
      <c r="BF223" s="53">
        <v>19900</v>
      </c>
      <c r="BG223" s="53">
        <v>10163.280000000001</v>
      </c>
      <c r="BH223" s="53">
        <v>1524.67</v>
      </c>
      <c r="BI223" s="53">
        <v>633626.46</v>
      </c>
      <c r="BJ223" s="53">
        <v>166994.54</v>
      </c>
      <c r="BK223" s="53">
        <v>30836.54</v>
      </c>
      <c r="BL223" s="53">
        <v>11568.91</v>
      </c>
      <c r="BM223" s="53">
        <v>51157.37</v>
      </c>
      <c r="BN223" s="53">
        <v>53630.3</v>
      </c>
      <c r="BO223" s="53">
        <v>16597.560000000001</v>
      </c>
      <c r="BP223" s="53">
        <v>546431.35</v>
      </c>
      <c r="BQ223" s="53">
        <v>25926.2</v>
      </c>
      <c r="BR223" s="53">
        <v>31619.06</v>
      </c>
      <c r="BS223" s="53">
        <v>43155.55</v>
      </c>
      <c r="BT223" s="53">
        <v>89845.11</v>
      </c>
      <c r="BU223" s="53">
        <v>69171.009999999995</v>
      </c>
      <c r="BV223" s="53">
        <v>45686.94</v>
      </c>
      <c r="BW223" s="53">
        <v>19649.240000000002</v>
      </c>
      <c r="BX223" s="53">
        <v>16626.12</v>
      </c>
      <c r="BY223" s="54">
        <v>101828143.98</v>
      </c>
    </row>
    <row r="224" spans="1:77" x14ac:dyDescent="0.2">
      <c r="A224" s="51" t="s">
        <v>553</v>
      </c>
      <c r="B224" s="52" t="s">
        <v>642</v>
      </c>
      <c r="C224" s="51" t="s">
        <v>643</v>
      </c>
      <c r="D224" s="53">
        <v>163585.73000000001</v>
      </c>
      <c r="E224" s="53">
        <v>19236.46</v>
      </c>
      <c r="F224" s="53">
        <v>42079.19</v>
      </c>
      <c r="G224" s="53">
        <v>5652.81</v>
      </c>
      <c r="H224" s="53">
        <v>4487.58</v>
      </c>
      <c r="I224" s="53">
        <v>6497.04</v>
      </c>
      <c r="J224" s="53">
        <v>989514.32</v>
      </c>
      <c r="K224" s="53">
        <v>83140.66</v>
      </c>
      <c r="L224" s="53">
        <v>72300</v>
      </c>
      <c r="M224" s="53">
        <v>121630.54</v>
      </c>
      <c r="N224" s="53">
        <v>22470</v>
      </c>
      <c r="O224" s="53">
        <v>44298</v>
      </c>
      <c r="P224" s="53">
        <v>260637.5</v>
      </c>
      <c r="Q224" s="53">
        <v>155419</v>
      </c>
      <c r="R224" s="53">
        <v>39702.300000000003</v>
      </c>
      <c r="S224" s="53">
        <v>37250.480000000003</v>
      </c>
      <c r="T224" s="53">
        <v>7704</v>
      </c>
      <c r="U224" s="53">
        <v>88531.8</v>
      </c>
      <c r="V224" s="53">
        <v>0</v>
      </c>
      <c r="W224" s="53">
        <v>0</v>
      </c>
      <c r="X224" s="53">
        <v>2379.6799999999998</v>
      </c>
      <c r="Y224" s="53">
        <v>180062.37</v>
      </c>
      <c r="Z224" s="53">
        <v>51403.65</v>
      </c>
      <c r="AA224" s="53">
        <v>0</v>
      </c>
      <c r="AB224" s="53">
        <v>27528</v>
      </c>
      <c r="AC224" s="53">
        <v>17120</v>
      </c>
      <c r="AD224" s="53">
        <v>0</v>
      </c>
      <c r="AE224" s="53">
        <v>451189.89</v>
      </c>
      <c r="AF224" s="53">
        <v>28890</v>
      </c>
      <c r="AG224" s="53">
        <v>20494.78</v>
      </c>
      <c r="AH224" s="53">
        <v>64843.72</v>
      </c>
      <c r="AI224" s="53">
        <v>29960</v>
      </c>
      <c r="AJ224" s="53">
        <v>36915</v>
      </c>
      <c r="AK224" s="53">
        <v>77767.64</v>
      </c>
      <c r="AL224" s="53">
        <v>57994</v>
      </c>
      <c r="AM224" s="53">
        <v>42800</v>
      </c>
      <c r="AN224" s="53">
        <v>52621.2</v>
      </c>
      <c r="AO224" s="53">
        <v>16469.439999999999</v>
      </c>
      <c r="AP224" s="53">
        <v>35031.279999999999</v>
      </c>
      <c r="AQ224" s="53">
        <v>63192</v>
      </c>
      <c r="AR224" s="53">
        <v>13482</v>
      </c>
      <c r="AS224" s="53">
        <v>19409.490000000002</v>
      </c>
      <c r="AT224" s="53">
        <v>107556.35</v>
      </c>
      <c r="AU224" s="53">
        <v>16178.4</v>
      </c>
      <c r="AV224" s="53">
        <v>43687.98</v>
      </c>
      <c r="AW224" s="53">
        <v>24956.68</v>
      </c>
      <c r="AX224" s="53">
        <v>439012.44</v>
      </c>
      <c r="AY224" s="53">
        <v>0</v>
      </c>
      <c r="AZ224" s="53">
        <v>129705.4</v>
      </c>
      <c r="BA224" s="53">
        <v>45800</v>
      </c>
      <c r="BB224" s="53">
        <v>40280.199999999997</v>
      </c>
      <c r="BC224" s="53">
        <v>42097.69</v>
      </c>
      <c r="BD224" s="53">
        <v>61150</v>
      </c>
      <c r="BE224" s="53">
        <v>11976.51</v>
      </c>
      <c r="BF224" s="53">
        <v>23017.84</v>
      </c>
      <c r="BG224" s="53">
        <v>5050.3999999999996</v>
      </c>
      <c r="BH224" s="53">
        <v>0</v>
      </c>
      <c r="BI224" s="53">
        <v>69962</v>
      </c>
      <c r="BJ224" s="53">
        <v>101040.1</v>
      </c>
      <c r="BK224" s="53">
        <v>30437.18</v>
      </c>
      <c r="BL224" s="53">
        <v>102794.9</v>
      </c>
      <c r="BM224" s="53">
        <v>41893.1</v>
      </c>
      <c r="BN224" s="53">
        <v>73041.25</v>
      </c>
      <c r="BO224" s="53">
        <v>42521.8</v>
      </c>
      <c r="BP224" s="53">
        <v>67143.100000000006</v>
      </c>
      <c r="BQ224" s="53">
        <v>51646.26</v>
      </c>
      <c r="BR224" s="53">
        <v>59064</v>
      </c>
      <c r="BS224" s="53">
        <v>77523.39</v>
      </c>
      <c r="BT224" s="53">
        <v>111429.5</v>
      </c>
      <c r="BU224" s="53">
        <v>40232</v>
      </c>
      <c r="BV224" s="53">
        <v>83157.119999999995</v>
      </c>
      <c r="BW224" s="53">
        <v>14886.05</v>
      </c>
      <c r="BX224" s="53">
        <v>47722</v>
      </c>
      <c r="BY224" s="54">
        <v>542730743.24989986</v>
      </c>
    </row>
    <row r="225" spans="1:77" x14ac:dyDescent="0.2">
      <c r="A225" s="51" t="s">
        <v>553</v>
      </c>
      <c r="B225" s="52" t="s">
        <v>644</v>
      </c>
      <c r="C225" s="51" t="s">
        <v>645</v>
      </c>
      <c r="D225" s="53">
        <v>93709</v>
      </c>
      <c r="E225" s="53">
        <v>19034.009999999998</v>
      </c>
      <c r="F225" s="53">
        <v>41731</v>
      </c>
      <c r="G225" s="53">
        <v>12261</v>
      </c>
      <c r="H225" s="53">
        <v>7834</v>
      </c>
      <c r="I225" s="53">
        <v>1422</v>
      </c>
      <c r="J225" s="53">
        <v>173300</v>
      </c>
      <c r="K225" s="53">
        <v>25051</v>
      </c>
      <c r="L225" s="53">
        <v>14647</v>
      </c>
      <c r="M225" s="53">
        <v>34801</v>
      </c>
      <c r="N225" s="53">
        <v>11988</v>
      </c>
      <c r="O225" s="53">
        <v>32548.7</v>
      </c>
      <c r="P225" s="53">
        <v>50051</v>
      </c>
      <c r="Q225" s="53">
        <v>80261</v>
      </c>
      <c r="R225" s="53">
        <v>13415</v>
      </c>
      <c r="S225" s="53">
        <v>9727</v>
      </c>
      <c r="T225" s="53">
        <v>12000</v>
      </c>
      <c r="U225" s="53">
        <v>0</v>
      </c>
      <c r="V225" s="53">
        <v>190169</v>
      </c>
      <c r="W225" s="53">
        <v>55572</v>
      </c>
      <c r="X225" s="53">
        <v>6110</v>
      </c>
      <c r="Y225" s="53">
        <v>55666</v>
      </c>
      <c r="Z225" s="53">
        <v>19021</v>
      </c>
      <c r="AA225" s="53">
        <v>10479.780000000001</v>
      </c>
      <c r="AB225" s="53">
        <v>20065</v>
      </c>
      <c r="AC225" s="53">
        <v>4965</v>
      </c>
      <c r="AD225" s="53">
        <v>4674</v>
      </c>
      <c r="AE225" s="53">
        <v>371269</v>
      </c>
      <c r="AF225" s="53">
        <v>14357</v>
      </c>
      <c r="AG225" s="53">
        <v>900</v>
      </c>
      <c r="AH225" s="53">
        <v>5543</v>
      </c>
      <c r="AI225" s="53">
        <v>0</v>
      </c>
      <c r="AJ225" s="53">
        <v>13568</v>
      </c>
      <c r="AK225" s="53">
        <v>18710</v>
      </c>
      <c r="AL225" s="53">
        <v>16330</v>
      </c>
      <c r="AM225" s="53">
        <v>33836</v>
      </c>
      <c r="AN225" s="53">
        <v>0</v>
      </c>
      <c r="AO225" s="53">
        <v>12029</v>
      </c>
      <c r="AP225" s="53">
        <v>12175</v>
      </c>
      <c r="AQ225" s="53">
        <v>137750</v>
      </c>
      <c r="AR225" s="53">
        <v>17091</v>
      </c>
      <c r="AS225" s="53">
        <v>12137</v>
      </c>
      <c r="AT225" s="53">
        <v>30156</v>
      </c>
      <c r="AU225" s="53">
        <v>10307</v>
      </c>
      <c r="AV225" s="53">
        <v>6238</v>
      </c>
      <c r="AW225" s="53">
        <v>12977</v>
      </c>
      <c r="AX225" s="53">
        <v>103435</v>
      </c>
      <c r="AY225" s="53">
        <v>0</v>
      </c>
      <c r="AZ225" s="53">
        <v>5945.7</v>
      </c>
      <c r="BA225" s="53">
        <v>20231</v>
      </c>
      <c r="BB225" s="53">
        <v>10240.01</v>
      </c>
      <c r="BC225" s="53">
        <v>8301</v>
      </c>
      <c r="BD225" s="53">
        <v>32919</v>
      </c>
      <c r="BE225" s="53">
        <v>8381</v>
      </c>
      <c r="BF225" s="53">
        <v>13380</v>
      </c>
      <c r="BG225" s="53">
        <v>0</v>
      </c>
      <c r="BH225" s="53">
        <v>0</v>
      </c>
      <c r="BI225" s="53">
        <v>194244</v>
      </c>
      <c r="BJ225" s="53">
        <v>54777</v>
      </c>
      <c r="BK225" s="53">
        <v>0</v>
      </c>
      <c r="BL225" s="53">
        <v>8261</v>
      </c>
      <c r="BM225" s="53">
        <v>23532</v>
      </c>
      <c r="BN225" s="53">
        <v>19497</v>
      </c>
      <c r="BO225" s="53">
        <v>8301</v>
      </c>
      <c r="BP225" s="53">
        <v>106856</v>
      </c>
      <c r="BQ225" s="53">
        <v>5515</v>
      </c>
      <c r="BR225" s="53">
        <v>7701</v>
      </c>
      <c r="BS225" s="53">
        <v>13814</v>
      </c>
      <c r="BT225" s="53">
        <v>11948</v>
      </c>
      <c r="BU225" s="53">
        <v>24998</v>
      </c>
      <c r="BV225" s="53">
        <v>4777</v>
      </c>
      <c r="BW225" s="53">
        <v>11395</v>
      </c>
      <c r="BX225" s="53">
        <v>0</v>
      </c>
      <c r="BY225" s="54">
        <v>391914102.45999998</v>
      </c>
    </row>
    <row r="226" spans="1:77" x14ac:dyDescent="0.2">
      <c r="A226" s="51" t="s">
        <v>553</v>
      </c>
      <c r="B226" s="52" t="s">
        <v>646</v>
      </c>
      <c r="C226" s="51" t="s">
        <v>647</v>
      </c>
      <c r="D226" s="53">
        <v>5727675.5700000003</v>
      </c>
      <c r="E226" s="53">
        <v>1018852.36</v>
      </c>
      <c r="F226" s="53">
        <v>1653391.99</v>
      </c>
      <c r="G226" s="53">
        <v>605790.41</v>
      </c>
      <c r="H226" s="53">
        <v>836563.72</v>
      </c>
      <c r="I226" s="53">
        <v>235216.85</v>
      </c>
      <c r="J226" s="53">
        <v>5018691.96</v>
      </c>
      <c r="K226" s="53">
        <v>962771.17</v>
      </c>
      <c r="L226" s="53">
        <v>267223.83</v>
      </c>
      <c r="M226" s="53">
        <v>2759014.61</v>
      </c>
      <c r="N226" s="53">
        <v>454097.12</v>
      </c>
      <c r="O226" s="53">
        <v>933329.51</v>
      </c>
      <c r="P226" s="53">
        <v>1788205.98</v>
      </c>
      <c r="Q226" s="53">
        <v>769215.74</v>
      </c>
      <c r="R226" s="53">
        <v>40424.9</v>
      </c>
      <c r="S226" s="53">
        <v>365259.52000000002</v>
      </c>
      <c r="T226" s="53">
        <v>415459.99</v>
      </c>
      <c r="U226" s="53">
        <v>235034.12</v>
      </c>
      <c r="V226" s="53">
        <v>2498780.63</v>
      </c>
      <c r="W226" s="53">
        <v>1230054.33</v>
      </c>
      <c r="X226" s="53">
        <v>670759.4</v>
      </c>
      <c r="Y226" s="53">
        <v>1383890.79</v>
      </c>
      <c r="Z226" s="53">
        <v>343351.11</v>
      </c>
      <c r="AA226" s="53">
        <v>260421.07</v>
      </c>
      <c r="AB226" s="53">
        <v>640906.13</v>
      </c>
      <c r="AC226" s="53">
        <v>68472.75</v>
      </c>
      <c r="AD226" s="53">
        <v>360123.1</v>
      </c>
      <c r="AE226" s="53">
        <v>4182102.8</v>
      </c>
      <c r="AF226" s="53">
        <v>213540.91</v>
      </c>
      <c r="AG226" s="53">
        <v>176365</v>
      </c>
      <c r="AH226" s="53">
        <v>194036</v>
      </c>
      <c r="AI226" s="53">
        <v>201459</v>
      </c>
      <c r="AJ226" s="53">
        <v>338194</v>
      </c>
      <c r="AK226" s="53">
        <v>462723.47</v>
      </c>
      <c r="AL226" s="53">
        <v>350711</v>
      </c>
      <c r="AM226" s="53">
        <v>662533.67000000004</v>
      </c>
      <c r="AN226" s="53">
        <v>323089</v>
      </c>
      <c r="AO226" s="53">
        <v>271553</v>
      </c>
      <c r="AP226" s="53">
        <v>194341.21</v>
      </c>
      <c r="AQ226" s="53">
        <v>1439803.64</v>
      </c>
      <c r="AR226" s="53">
        <v>245546.92</v>
      </c>
      <c r="AS226" s="53">
        <v>227985.8</v>
      </c>
      <c r="AT226" s="53">
        <v>231286.56</v>
      </c>
      <c r="AU226" s="53">
        <v>129976.8</v>
      </c>
      <c r="AV226" s="53">
        <v>83622</v>
      </c>
      <c r="AW226" s="53">
        <v>84773.34</v>
      </c>
      <c r="AX226" s="53">
        <v>1955864.12</v>
      </c>
      <c r="AY226" s="53">
        <v>446808.46</v>
      </c>
      <c r="AZ226" s="53">
        <v>289909.82</v>
      </c>
      <c r="BA226" s="53">
        <v>296852.94</v>
      </c>
      <c r="BB226" s="53">
        <v>602218.86</v>
      </c>
      <c r="BC226" s="53">
        <v>377679.43</v>
      </c>
      <c r="BD226" s="53">
        <v>781123.3199</v>
      </c>
      <c r="BE226" s="53">
        <v>791988.55</v>
      </c>
      <c r="BF226" s="53">
        <v>399799.85</v>
      </c>
      <c r="BG226" s="53">
        <v>258219.56</v>
      </c>
      <c r="BH226" s="53">
        <v>148823</v>
      </c>
      <c r="BI226" s="53">
        <v>3077021.22</v>
      </c>
      <c r="BJ226" s="53">
        <v>1427785.52</v>
      </c>
      <c r="BK226" s="53">
        <v>216685.36</v>
      </c>
      <c r="BL226" s="53">
        <v>63216.93</v>
      </c>
      <c r="BM226" s="53">
        <v>211625.39</v>
      </c>
      <c r="BN226" s="53">
        <v>531119.16</v>
      </c>
      <c r="BO226" s="53">
        <v>167263.63</v>
      </c>
      <c r="BP226" s="53">
        <v>2255770.64</v>
      </c>
      <c r="BQ226" s="53">
        <v>157642</v>
      </c>
      <c r="BR226" s="53">
        <v>191723</v>
      </c>
      <c r="BS226" s="53">
        <v>209477.89</v>
      </c>
      <c r="BT226" s="53">
        <v>401616.91</v>
      </c>
      <c r="BU226" s="53">
        <v>909734.07</v>
      </c>
      <c r="BV226" s="53">
        <v>151158.62</v>
      </c>
      <c r="BW226" s="53">
        <v>213159.01</v>
      </c>
      <c r="BX226" s="53">
        <v>218789.02</v>
      </c>
      <c r="BY226" s="54">
        <v>82571598.429999977</v>
      </c>
    </row>
    <row r="227" spans="1:77" x14ac:dyDescent="0.2">
      <c r="A227" s="51" t="s">
        <v>553</v>
      </c>
      <c r="B227" s="52" t="s">
        <v>648</v>
      </c>
      <c r="C227" s="51" t="s">
        <v>649</v>
      </c>
      <c r="D227" s="53">
        <v>17301.900000000001</v>
      </c>
      <c r="E227" s="53">
        <v>43900</v>
      </c>
      <c r="F227" s="53">
        <v>96749.4</v>
      </c>
      <c r="G227" s="53">
        <v>3777.1</v>
      </c>
      <c r="H227" s="53">
        <v>45730.02</v>
      </c>
      <c r="I227" s="53">
        <v>0</v>
      </c>
      <c r="J227" s="53">
        <v>31079.22</v>
      </c>
      <c r="K227" s="53">
        <v>16200</v>
      </c>
      <c r="L227" s="53">
        <v>11374.4</v>
      </c>
      <c r="M227" s="53">
        <v>79982</v>
      </c>
      <c r="N227" s="53">
        <v>22380</v>
      </c>
      <c r="O227" s="53">
        <v>22000</v>
      </c>
      <c r="P227" s="53">
        <v>205872.4</v>
      </c>
      <c r="Q227" s="53">
        <v>59600</v>
      </c>
      <c r="R227" s="53">
        <v>14003.05</v>
      </c>
      <c r="S227" s="53">
        <v>61227.24</v>
      </c>
      <c r="T227" s="53">
        <v>9440</v>
      </c>
      <c r="U227" s="53">
        <v>0</v>
      </c>
      <c r="V227" s="53">
        <v>286738.59999999998</v>
      </c>
      <c r="W227" s="53">
        <v>6350</v>
      </c>
      <c r="X227" s="53">
        <v>109334.6</v>
      </c>
      <c r="Y227" s="53">
        <v>80947.61</v>
      </c>
      <c r="Z227" s="53">
        <v>44470.3</v>
      </c>
      <c r="AA227" s="53">
        <v>52924</v>
      </c>
      <c r="AB227" s="53">
        <v>0</v>
      </c>
      <c r="AC227" s="53">
        <v>11528.6</v>
      </c>
      <c r="AD227" s="53">
        <v>0</v>
      </c>
      <c r="AE227" s="53">
        <v>217360</v>
      </c>
      <c r="AF227" s="53">
        <v>0</v>
      </c>
      <c r="AG227" s="53">
        <v>12100</v>
      </c>
      <c r="AH227" s="53">
        <v>2825</v>
      </c>
      <c r="AI227" s="53">
        <v>14300</v>
      </c>
      <c r="AJ227" s="53">
        <v>0</v>
      </c>
      <c r="AK227" s="53">
        <v>550</v>
      </c>
      <c r="AL227" s="53">
        <v>109660</v>
      </c>
      <c r="AM227" s="53">
        <v>27300</v>
      </c>
      <c r="AN227" s="53">
        <v>100</v>
      </c>
      <c r="AO227" s="53">
        <v>120</v>
      </c>
      <c r="AP227" s="53">
        <v>7600</v>
      </c>
      <c r="AQ227" s="53">
        <v>34820</v>
      </c>
      <c r="AR227" s="53">
        <v>0</v>
      </c>
      <c r="AS227" s="53">
        <v>26990</v>
      </c>
      <c r="AT227" s="53">
        <v>1027.2</v>
      </c>
      <c r="AU227" s="53">
        <v>36</v>
      </c>
      <c r="AV227" s="53">
        <v>5750</v>
      </c>
      <c r="AW227" s="53">
        <v>3407</v>
      </c>
      <c r="AX227" s="53">
        <v>84853</v>
      </c>
      <c r="AY227" s="53">
        <v>14530</v>
      </c>
      <c r="AZ227" s="53">
        <v>5820</v>
      </c>
      <c r="BA227" s="53">
        <v>1920</v>
      </c>
      <c r="BB227" s="53">
        <v>0</v>
      </c>
      <c r="BC227" s="53">
        <v>10200</v>
      </c>
      <c r="BD227" s="53">
        <v>20918.5</v>
      </c>
      <c r="BE227" s="53">
        <v>0</v>
      </c>
      <c r="BF227" s="53">
        <v>40015</v>
      </c>
      <c r="BG227" s="53">
        <v>25070.5</v>
      </c>
      <c r="BH227" s="53">
        <v>10888.5</v>
      </c>
      <c r="BI227" s="53">
        <v>0</v>
      </c>
      <c r="BJ227" s="53">
        <v>0</v>
      </c>
      <c r="BK227" s="53">
        <v>23658.1</v>
      </c>
      <c r="BL227" s="53">
        <v>0</v>
      </c>
      <c r="BM227" s="53">
        <v>2700</v>
      </c>
      <c r="BN227" s="53">
        <v>0</v>
      </c>
      <c r="BO227" s="53">
        <v>11260</v>
      </c>
      <c r="BP227" s="53">
        <v>129316</v>
      </c>
      <c r="BQ227" s="53">
        <v>13599.02</v>
      </c>
      <c r="BR227" s="53">
        <v>0</v>
      </c>
      <c r="BS227" s="53">
        <v>0</v>
      </c>
      <c r="BT227" s="53">
        <v>25140</v>
      </c>
      <c r="BU227" s="53">
        <v>5930</v>
      </c>
      <c r="BV227" s="53">
        <v>450</v>
      </c>
      <c r="BW227" s="53">
        <v>53640</v>
      </c>
      <c r="BX227" s="53">
        <v>7141</v>
      </c>
      <c r="BY227" s="54">
        <v>8622290.2100000009</v>
      </c>
    </row>
    <row r="228" spans="1:77" x14ac:dyDescent="0.2">
      <c r="A228" s="51" t="s">
        <v>553</v>
      </c>
      <c r="B228" s="52" t="s">
        <v>650</v>
      </c>
      <c r="C228" s="51" t="s">
        <v>651</v>
      </c>
      <c r="D228" s="53">
        <v>1410200.34</v>
      </c>
      <c r="E228" s="53">
        <v>112406.17</v>
      </c>
      <c r="F228" s="53">
        <v>211325</v>
      </c>
      <c r="G228" s="53">
        <v>100466.8</v>
      </c>
      <c r="H228" s="53">
        <v>18190</v>
      </c>
      <c r="I228" s="53">
        <v>0</v>
      </c>
      <c r="J228" s="53">
        <v>3072552.93</v>
      </c>
      <c r="K228" s="53">
        <v>206100.38</v>
      </c>
      <c r="L228" s="53">
        <v>37592.879999999997</v>
      </c>
      <c r="M228" s="53">
        <v>460406.84</v>
      </c>
      <c r="N228" s="53">
        <v>8627</v>
      </c>
      <c r="O228" s="53">
        <v>26507.7</v>
      </c>
      <c r="P228" s="53">
        <v>225819.8</v>
      </c>
      <c r="Q228" s="53">
        <v>642593.36</v>
      </c>
      <c r="R228" s="53">
        <v>22945.18</v>
      </c>
      <c r="S228" s="53">
        <v>72919.520000000004</v>
      </c>
      <c r="T228" s="53">
        <v>57726.6</v>
      </c>
      <c r="U228" s="53">
        <v>0</v>
      </c>
      <c r="V228" s="53">
        <v>2621699.35</v>
      </c>
      <c r="W228" s="53">
        <v>253322.7</v>
      </c>
      <c r="X228" s="53">
        <v>90262.8</v>
      </c>
      <c r="Y228" s="53">
        <v>197418.9</v>
      </c>
      <c r="Z228" s="53">
        <v>19198.3</v>
      </c>
      <c r="AA228" s="53">
        <v>96051.05</v>
      </c>
      <c r="AB228" s="53">
        <v>141870</v>
      </c>
      <c r="AC228" s="53">
        <v>34759.03</v>
      </c>
      <c r="AD228" s="53">
        <v>15844.55</v>
      </c>
      <c r="AE228" s="53">
        <v>2554382</v>
      </c>
      <c r="AF228" s="53">
        <v>27735.66</v>
      </c>
      <c r="AG228" s="53">
        <v>18560</v>
      </c>
      <c r="AH228" s="53">
        <v>21472</v>
      </c>
      <c r="AI228" s="53">
        <v>61100</v>
      </c>
      <c r="AJ228" s="53">
        <v>102143</v>
      </c>
      <c r="AK228" s="53">
        <v>55013</v>
      </c>
      <c r="AL228" s="53">
        <v>43542</v>
      </c>
      <c r="AM228" s="53">
        <v>103516.23</v>
      </c>
      <c r="AN228" s="53">
        <v>50120.99</v>
      </c>
      <c r="AO228" s="53">
        <v>40240.400000000001</v>
      </c>
      <c r="AP228" s="53">
        <v>22857</v>
      </c>
      <c r="AQ228" s="53">
        <v>465461</v>
      </c>
      <c r="AR228" s="53">
        <v>150996</v>
      </c>
      <c r="AS228" s="53">
        <v>230334.51</v>
      </c>
      <c r="AT228" s="53">
        <v>111075</v>
      </c>
      <c r="AU228" s="53">
        <v>18037.5</v>
      </c>
      <c r="AV228" s="53">
        <v>27582</v>
      </c>
      <c r="AW228" s="53">
        <v>18723.349999999999</v>
      </c>
      <c r="AX228" s="53">
        <v>871750</v>
      </c>
      <c r="AY228" s="53">
        <v>54701.65</v>
      </c>
      <c r="AZ228" s="53">
        <v>90612.25</v>
      </c>
      <c r="BA228" s="53">
        <v>131090.84</v>
      </c>
      <c r="BB228" s="53">
        <v>106929.55</v>
      </c>
      <c r="BC228" s="53">
        <v>281697.52</v>
      </c>
      <c r="BD228" s="53">
        <v>169585.95</v>
      </c>
      <c r="BE228" s="53">
        <v>334390</v>
      </c>
      <c r="BF228" s="53">
        <v>149380.44</v>
      </c>
      <c r="BG228" s="53">
        <v>16409.25</v>
      </c>
      <c r="BH228" s="53">
        <v>13455</v>
      </c>
      <c r="BI228" s="53">
        <v>1145879.8999999999</v>
      </c>
      <c r="BJ228" s="53">
        <v>429102</v>
      </c>
      <c r="BK228" s="53">
        <v>26450</v>
      </c>
      <c r="BL228" s="53">
        <v>1300</v>
      </c>
      <c r="BM228" s="53">
        <v>45445</v>
      </c>
      <c r="BN228" s="53">
        <v>27055</v>
      </c>
      <c r="BO228" s="53">
        <v>13106.6</v>
      </c>
      <c r="BP228" s="53">
        <v>161270.39999999999</v>
      </c>
      <c r="BQ228" s="53">
        <v>27400</v>
      </c>
      <c r="BR228" s="53">
        <v>42160</v>
      </c>
      <c r="BS228" s="53">
        <v>41183</v>
      </c>
      <c r="BT228" s="53">
        <v>21705.25</v>
      </c>
      <c r="BU228" s="53">
        <v>291414.83</v>
      </c>
      <c r="BV228" s="53">
        <v>58655</v>
      </c>
      <c r="BW228" s="53">
        <v>16181</v>
      </c>
      <c r="BX228" s="53">
        <v>32854</v>
      </c>
      <c r="BY228" s="54">
        <v>24210390.23</v>
      </c>
    </row>
    <row r="229" spans="1:77" x14ac:dyDescent="0.2">
      <c r="A229" s="51" t="s">
        <v>553</v>
      </c>
      <c r="B229" s="52" t="s">
        <v>652</v>
      </c>
      <c r="C229" s="51" t="s">
        <v>653</v>
      </c>
      <c r="D229" s="53">
        <v>286428.44</v>
      </c>
      <c r="E229" s="53">
        <v>6115</v>
      </c>
      <c r="F229" s="53">
        <v>39640</v>
      </c>
      <c r="G229" s="53">
        <v>0</v>
      </c>
      <c r="H229" s="53">
        <v>17180</v>
      </c>
      <c r="I229" s="53">
        <v>13400</v>
      </c>
      <c r="J229" s="53">
        <v>1797</v>
      </c>
      <c r="K229" s="53">
        <v>0</v>
      </c>
      <c r="L229" s="53">
        <v>0</v>
      </c>
      <c r="M229" s="53">
        <v>82379.3</v>
      </c>
      <c r="N229" s="53">
        <v>2700</v>
      </c>
      <c r="O229" s="53">
        <v>0</v>
      </c>
      <c r="P229" s="53">
        <v>60500</v>
      </c>
      <c r="Q229" s="53">
        <v>48662.53</v>
      </c>
      <c r="R229" s="53">
        <v>16032</v>
      </c>
      <c r="S229" s="53">
        <v>3900</v>
      </c>
      <c r="T229" s="53">
        <v>0</v>
      </c>
      <c r="U229" s="53">
        <v>24500</v>
      </c>
      <c r="V229" s="53">
        <v>922400</v>
      </c>
      <c r="W229" s="53">
        <v>0</v>
      </c>
      <c r="X229" s="53">
        <v>1450</v>
      </c>
      <c r="Y229" s="53">
        <v>0</v>
      </c>
      <c r="Z229" s="53">
        <v>0</v>
      </c>
      <c r="AA229" s="53">
        <v>7420</v>
      </c>
      <c r="AB229" s="53">
        <v>0</v>
      </c>
      <c r="AC229" s="53">
        <v>0</v>
      </c>
      <c r="AD229" s="53">
        <v>0</v>
      </c>
      <c r="AE229" s="53">
        <v>6500</v>
      </c>
      <c r="AF229" s="53">
        <v>0</v>
      </c>
      <c r="AG229" s="53">
        <v>0</v>
      </c>
      <c r="AH229" s="53">
        <v>2900</v>
      </c>
      <c r="AI229" s="53">
        <v>2100</v>
      </c>
      <c r="AJ229" s="53">
        <v>0</v>
      </c>
      <c r="AK229" s="53">
        <v>590</v>
      </c>
      <c r="AL229" s="53">
        <v>0</v>
      </c>
      <c r="AM229" s="53">
        <v>45680</v>
      </c>
      <c r="AN229" s="53">
        <v>0</v>
      </c>
      <c r="AO229" s="53">
        <v>8140</v>
      </c>
      <c r="AP229" s="53">
        <v>0</v>
      </c>
      <c r="AQ229" s="53">
        <v>14682</v>
      </c>
      <c r="AR229" s="53">
        <v>5400</v>
      </c>
      <c r="AS229" s="53">
        <v>15850</v>
      </c>
      <c r="AT229" s="53">
        <v>13144.5</v>
      </c>
      <c r="AU229" s="53">
        <v>4040</v>
      </c>
      <c r="AV229" s="53">
        <v>2700</v>
      </c>
      <c r="AW229" s="53">
        <v>0</v>
      </c>
      <c r="AX229" s="53">
        <v>176582</v>
      </c>
      <c r="AY229" s="53">
        <v>1070</v>
      </c>
      <c r="AZ229" s="53">
        <v>0</v>
      </c>
      <c r="BA229" s="53">
        <v>0</v>
      </c>
      <c r="BB229" s="53">
        <v>2250</v>
      </c>
      <c r="BC229" s="53">
        <v>0</v>
      </c>
      <c r="BD229" s="53">
        <v>4420</v>
      </c>
      <c r="BE229" s="53">
        <v>90165</v>
      </c>
      <c r="BF229" s="53">
        <v>12000</v>
      </c>
      <c r="BG229" s="53">
        <v>6480</v>
      </c>
      <c r="BH229" s="53">
        <v>0</v>
      </c>
      <c r="BI229" s="53">
        <v>2600</v>
      </c>
      <c r="BJ229" s="53">
        <v>0</v>
      </c>
      <c r="BK229" s="53">
        <v>0</v>
      </c>
      <c r="BL229" s="53">
        <v>57847</v>
      </c>
      <c r="BM229" s="53">
        <v>0</v>
      </c>
      <c r="BN229" s="53">
        <v>6900</v>
      </c>
      <c r="BO229" s="53">
        <v>0</v>
      </c>
      <c r="BP229" s="53">
        <v>19375</v>
      </c>
      <c r="BQ229" s="53">
        <v>0</v>
      </c>
      <c r="BR229" s="53">
        <v>0</v>
      </c>
      <c r="BS229" s="53">
        <v>20825</v>
      </c>
      <c r="BT229" s="53">
        <v>0</v>
      </c>
      <c r="BU229" s="53">
        <v>9456</v>
      </c>
      <c r="BV229" s="53">
        <v>10935</v>
      </c>
      <c r="BW229" s="53">
        <v>0</v>
      </c>
      <c r="BX229" s="53">
        <v>0</v>
      </c>
      <c r="BY229" s="54">
        <v>2274280.56</v>
      </c>
    </row>
    <row r="230" spans="1:77" x14ac:dyDescent="0.2">
      <c r="A230" s="51" t="s">
        <v>553</v>
      </c>
      <c r="B230" s="52" t="s">
        <v>654</v>
      </c>
      <c r="C230" s="51" t="s">
        <v>655</v>
      </c>
      <c r="D230" s="53">
        <v>3559545.2</v>
      </c>
      <c r="E230" s="53">
        <v>94894.68</v>
      </c>
      <c r="F230" s="53">
        <v>83709.850000000006</v>
      </c>
      <c r="G230" s="53">
        <v>575567.26</v>
      </c>
      <c r="H230" s="53">
        <v>354297.06</v>
      </c>
      <c r="I230" s="53">
        <v>236058.66</v>
      </c>
      <c r="J230" s="53">
        <v>5843745.7999999998</v>
      </c>
      <c r="K230" s="53">
        <v>1141527.1000000001</v>
      </c>
      <c r="L230" s="53">
        <v>303180</v>
      </c>
      <c r="M230" s="53">
        <v>1870956.33</v>
      </c>
      <c r="N230" s="53">
        <v>310805</v>
      </c>
      <c r="O230" s="53">
        <v>764963.3</v>
      </c>
      <c r="P230" s="53">
        <v>897283.59</v>
      </c>
      <c r="Q230" s="53">
        <v>1172102.5</v>
      </c>
      <c r="R230" s="53">
        <v>65265</v>
      </c>
      <c r="S230" s="53">
        <v>539331.21</v>
      </c>
      <c r="T230" s="53">
        <v>464383</v>
      </c>
      <c r="U230" s="53">
        <v>305548</v>
      </c>
      <c r="V230" s="53">
        <v>444923.8</v>
      </c>
      <c r="W230" s="53">
        <v>2103256.5</v>
      </c>
      <c r="X230" s="53">
        <v>322359.59999999998</v>
      </c>
      <c r="Y230" s="53">
        <v>240391.71</v>
      </c>
      <c r="Z230" s="53">
        <v>226328.2</v>
      </c>
      <c r="AA230" s="53">
        <v>376539.6</v>
      </c>
      <c r="AB230" s="53">
        <v>254139.85</v>
      </c>
      <c r="AC230" s="53">
        <v>136313.06</v>
      </c>
      <c r="AD230" s="53">
        <v>405550</v>
      </c>
      <c r="AE230" s="53">
        <v>1307988.5</v>
      </c>
      <c r="AF230" s="53">
        <v>92694</v>
      </c>
      <c r="AG230" s="53">
        <v>195796</v>
      </c>
      <c r="AH230" s="53">
        <v>159868</v>
      </c>
      <c r="AI230" s="53">
        <v>100714</v>
      </c>
      <c r="AJ230" s="53">
        <v>258207.6</v>
      </c>
      <c r="AK230" s="53">
        <v>199812</v>
      </c>
      <c r="AL230" s="53">
        <v>122390</v>
      </c>
      <c r="AM230" s="53">
        <v>341770</v>
      </c>
      <c r="AN230" s="53">
        <v>182999.4</v>
      </c>
      <c r="AO230" s="53">
        <v>143755</v>
      </c>
      <c r="AP230" s="53">
        <v>107531</v>
      </c>
      <c r="AQ230" s="53">
        <v>727645</v>
      </c>
      <c r="AR230" s="53">
        <v>201280</v>
      </c>
      <c r="AS230" s="53">
        <v>231865</v>
      </c>
      <c r="AT230" s="53">
        <v>218690</v>
      </c>
      <c r="AU230" s="53">
        <v>89340</v>
      </c>
      <c r="AV230" s="53">
        <v>38477</v>
      </c>
      <c r="AW230" s="53">
        <v>86550</v>
      </c>
      <c r="AX230" s="53">
        <v>4188050.6</v>
      </c>
      <c r="AY230" s="53">
        <v>152664.4</v>
      </c>
      <c r="AZ230" s="53">
        <v>253326</v>
      </c>
      <c r="BA230" s="53">
        <v>415164.4</v>
      </c>
      <c r="BB230" s="53">
        <v>351900.53</v>
      </c>
      <c r="BC230" s="53">
        <v>207855.5</v>
      </c>
      <c r="BD230" s="53">
        <v>379790</v>
      </c>
      <c r="BE230" s="53">
        <v>169700.3</v>
      </c>
      <c r="BF230" s="53">
        <v>514812.33</v>
      </c>
      <c r="BG230" s="53">
        <v>193700</v>
      </c>
      <c r="BH230" s="53">
        <v>47300</v>
      </c>
      <c r="BI230" s="53">
        <v>691800.6</v>
      </c>
      <c r="BJ230" s="53">
        <v>510950</v>
      </c>
      <c r="BK230" s="53">
        <v>101445</v>
      </c>
      <c r="BL230" s="53">
        <v>101929.84</v>
      </c>
      <c r="BM230" s="53">
        <v>142920</v>
      </c>
      <c r="BN230" s="53">
        <v>484434</v>
      </c>
      <c r="BO230" s="53">
        <v>104915</v>
      </c>
      <c r="BP230" s="53">
        <v>540100.01</v>
      </c>
      <c r="BQ230" s="53">
        <v>54991</v>
      </c>
      <c r="BR230" s="53">
        <v>179857</v>
      </c>
      <c r="BS230" s="53">
        <v>118874.64</v>
      </c>
      <c r="BT230" s="53">
        <v>117847.03999999999</v>
      </c>
      <c r="BU230" s="53">
        <v>275030</v>
      </c>
      <c r="BV230" s="53">
        <v>286665.40999999997</v>
      </c>
      <c r="BW230" s="53">
        <v>111170</v>
      </c>
      <c r="BX230" s="53">
        <v>189313</v>
      </c>
      <c r="BY230" s="54">
        <v>2143489.2000000002</v>
      </c>
    </row>
    <row r="231" spans="1:77" x14ac:dyDescent="0.2">
      <c r="A231" s="51" t="s">
        <v>553</v>
      </c>
      <c r="B231" s="52" t="s">
        <v>656</v>
      </c>
      <c r="C231" s="51" t="s">
        <v>657</v>
      </c>
      <c r="D231" s="53">
        <v>5583145.1100000003</v>
      </c>
      <c r="E231" s="53">
        <v>1490511.91</v>
      </c>
      <c r="F231" s="53">
        <v>2664539.91</v>
      </c>
      <c r="G231" s="53">
        <v>403212.58</v>
      </c>
      <c r="H231" s="53">
        <v>587941.37</v>
      </c>
      <c r="I231" s="53">
        <v>530429.98</v>
      </c>
      <c r="J231" s="53">
        <v>8616699.75</v>
      </c>
      <c r="K231" s="53">
        <v>950036.86</v>
      </c>
      <c r="L231" s="53">
        <v>559290.62</v>
      </c>
      <c r="M231" s="53">
        <v>4369201.68</v>
      </c>
      <c r="N231" s="53">
        <v>481741.97</v>
      </c>
      <c r="O231" s="53">
        <v>1149173.44</v>
      </c>
      <c r="P231" s="53">
        <v>1727825.29</v>
      </c>
      <c r="Q231" s="53">
        <v>1510129.8</v>
      </c>
      <c r="R231" s="53">
        <v>141706.57999999999</v>
      </c>
      <c r="S231" s="53">
        <v>568642.65</v>
      </c>
      <c r="T231" s="53">
        <v>493926.46</v>
      </c>
      <c r="U231" s="53">
        <v>395202.67</v>
      </c>
      <c r="V231" s="53">
        <v>11562201.289999999</v>
      </c>
      <c r="W231" s="53">
        <v>3259688.97</v>
      </c>
      <c r="X231" s="53">
        <v>726394.17</v>
      </c>
      <c r="Y231" s="53">
        <v>1908591.83</v>
      </c>
      <c r="Z231" s="53">
        <v>487266.99</v>
      </c>
      <c r="AA231" s="53">
        <v>560145.91</v>
      </c>
      <c r="AB231" s="53">
        <v>733126.32</v>
      </c>
      <c r="AC231" s="53">
        <v>251921.59</v>
      </c>
      <c r="AD231" s="53">
        <v>789154.34</v>
      </c>
      <c r="AE231" s="53">
        <v>4722859.0599999996</v>
      </c>
      <c r="AF231" s="53">
        <v>370707.62</v>
      </c>
      <c r="AG231" s="53">
        <v>182323.48</v>
      </c>
      <c r="AH231" s="53">
        <v>377934.15</v>
      </c>
      <c r="AI231" s="53">
        <v>119684.5</v>
      </c>
      <c r="AJ231" s="53">
        <v>384028.31</v>
      </c>
      <c r="AK231" s="53">
        <v>369515.1</v>
      </c>
      <c r="AL231" s="53">
        <v>288535</v>
      </c>
      <c r="AM231" s="53">
        <v>871195.76</v>
      </c>
      <c r="AN231" s="53">
        <v>500572.54</v>
      </c>
      <c r="AO231" s="53">
        <v>356169.3</v>
      </c>
      <c r="AP231" s="53">
        <v>258061.77</v>
      </c>
      <c r="AQ231" s="53">
        <v>2034881.67</v>
      </c>
      <c r="AR231" s="53">
        <v>512611.2</v>
      </c>
      <c r="AS231" s="53">
        <v>290307.75</v>
      </c>
      <c r="AT231" s="53">
        <v>237187.55</v>
      </c>
      <c r="AU231" s="53">
        <v>220246.68</v>
      </c>
      <c r="AV231" s="53">
        <v>72525.75</v>
      </c>
      <c r="AW231" s="53">
        <v>104690.75</v>
      </c>
      <c r="AX231" s="53">
        <v>2903627.84</v>
      </c>
      <c r="AY231" s="53">
        <v>374770.51</v>
      </c>
      <c r="AZ231" s="53">
        <v>412644.05</v>
      </c>
      <c r="BA231" s="53">
        <v>662507.46</v>
      </c>
      <c r="BB231" s="53">
        <v>768361.11</v>
      </c>
      <c r="BC231" s="53">
        <v>485515.12</v>
      </c>
      <c r="BD231" s="53">
        <v>1212130.0898</v>
      </c>
      <c r="BE231" s="53">
        <v>536713.59</v>
      </c>
      <c r="BF231" s="53">
        <v>779487.73</v>
      </c>
      <c r="BG231" s="53">
        <v>148594.12</v>
      </c>
      <c r="BH231" s="53">
        <v>60690.35</v>
      </c>
      <c r="BI231" s="53">
        <v>3986706.98</v>
      </c>
      <c r="BJ231" s="53">
        <v>2480584.0499999998</v>
      </c>
      <c r="BK231" s="53">
        <v>580394.55000000005</v>
      </c>
      <c r="BL231" s="53">
        <v>89785.7</v>
      </c>
      <c r="BM231" s="53">
        <v>218298.21</v>
      </c>
      <c r="BN231" s="53">
        <v>451291.91</v>
      </c>
      <c r="BO231" s="53">
        <v>212030.49</v>
      </c>
      <c r="BP231" s="53">
        <v>2795160.08</v>
      </c>
      <c r="BQ231" s="53">
        <v>263789.09999999998</v>
      </c>
      <c r="BR231" s="53">
        <v>353745.62</v>
      </c>
      <c r="BS231" s="53">
        <v>569054.31999999995</v>
      </c>
      <c r="BT231" s="53">
        <v>367366.68</v>
      </c>
      <c r="BU231" s="53">
        <v>1810405.11</v>
      </c>
      <c r="BV231" s="53">
        <v>218752.35</v>
      </c>
      <c r="BW231" s="53">
        <v>361260.03</v>
      </c>
      <c r="BX231" s="53">
        <v>684382.04</v>
      </c>
      <c r="BY231" s="54">
        <v>1475118</v>
      </c>
    </row>
    <row r="232" spans="1:77" x14ac:dyDescent="0.2">
      <c r="A232" s="51" t="s">
        <v>553</v>
      </c>
      <c r="B232" s="52" t="s">
        <v>658</v>
      </c>
      <c r="C232" s="51" t="s">
        <v>659</v>
      </c>
      <c r="D232" s="53">
        <v>2156241.04</v>
      </c>
      <c r="E232" s="53">
        <v>265932.09000000003</v>
      </c>
      <c r="F232" s="53">
        <v>544059.43000000005</v>
      </c>
      <c r="G232" s="53">
        <v>163599</v>
      </c>
      <c r="H232" s="53">
        <v>226074.41</v>
      </c>
      <c r="I232" s="53">
        <v>0</v>
      </c>
      <c r="J232" s="53">
        <v>1063077.48</v>
      </c>
      <c r="K232" s="53">
        <v>205963.42</v>
      </c>
      <c r="L232" s="53">
        <v>5664.57</v>
      </c>
      <c r="M232" s="53">
        <v>396186.23</v>
      </c>
      <c r="N232" s="53">
        <v>113824.72</v>
      </c>
      <c r="O232" s="53">
        <v>4500</v>
      </c>
      <c r="P232" s="53">
        <v>308232.58</v>
      </c>
      <c r="Q232" s="53">
        <v>212146.7</v>
      </c>
      <c r="R232" s="53">
        <v>127340.54</v>
      </c>
      <c r="S232" s="53">
        <v>140461.26</v>
      </c>
      <c r="T232" s="53">
        <v>62164.85</v>
      </c>
      <c r="U232" s="53">
        <v>35271.480000000003</v>
      </c>
      <c r="V232" s="53">
        <v>944760.45</v>
      </c>
      <c r="W232" s="53">
        <v>40909.18</v>
      </c>
      <c r="X232" s="53">
        <v>196467.32</v>
      </c>
      <c r="Y232" s="53">
        <v>354778.3</v>
      </c>
      <c r="Z232" s="53">
        <v>28440.1</v>
      </c>
      <c r="AA232" s="53">
        <v>264962.83</v>
      </c>
      <c r="AB232" s="53">
        <v>0</v>
      </c>
      <c r="AC232" s="53">
        <v>0</v>
      </c>
      <c r="AD232" s="53">
        <v>0</v>
      </c>
      <c r="AE232" s="53">
        <v>1076540.8</v>
      </c>
      <c r="AF232" s="53">
        <v>13195</v>
      </c>
      <c r="AG232" s="53">
        <v>84556</v>
      </c>
      <c r="AH232" s="53">
        <v>14947.3</v>
      </c>
      <c r="AI232" s="53">
        <v>2024.7</v>
      </c>
      <c r="AJ232" s="53">
        <v>83534</v>
      </c>
      <c r="AK232" s="53">
        <v>37626</v>
      </c>
      <c r="AL232" s="53">
        <v>34106.800000000003</v>
      </c>
      <c r="AM232" s="53">
        <v>102566.79</v>
      </c>
      <c r="AN232" s="53">
        <v>30428.06</v>
      </c>
      <c r="AO232" s="53">
        <v>9336</v>
      </c>
      <c r="AP232" s="53">
        <v>8961.89</v>
      </c>
      <c r="AQ232" s="53">
        <v>286367.75</v>
      </c>
      <c r="AR232" s="53">
        <v>171886.5</v>
      </c>
      <c r="AS232" s="53">
        <v>70688</v>
      </c>
      <c r="AT232" s="53">
        <v>11295</v>
      </c>
      <c r="AU232" s="53">
        <v>4816</v>
      </c>
      <c r="AV232" s="53">
        <v>15165.6</v>
      </c>
      <c r="AW232" s="53">
        <v>66037.539999999994</v>
      </c>
      <c r="AX232" s="53">
        <v>1677364.57</v>
      </c>
      <c r="AY232" s="53">
        <v>105036.23</v>
      </c>
      <c r="AZ232" s="53">
        <v>332711.27</v>
      </c>
      <c r="BA232" s="53">
        <v>205066.9</v>
      </c>
      <c r="BB232" s="53">
        <v>81082.37</v>
      </c>
      <c r="BC232" s="53">
        <v>105857.33</v>
      </c>
      <c r="BD232" s="53">
        <v>196032.97990000001</v>
      </c>
      <c r="BE232" s="53">
        <v>129561.76</v>
      </c>
      <c r="BF232" s="53">
        <v>48760.11</v>
      </c>
      <c r="BG232" s="53">
        <v>69587.399999999994</v>
      </c>
      <c r="BH232" s="53">
        <v>136569.32999999999</v>
      </c>
      <c r="BI232" s="53">
        <v>867429.38</v>
      </c>
      <c r="BJ232" s="53">
        <v>182119.5</v>
      </c>
      <c r="BK232" s="53">
        <v>26657</v>
      </c>
      <c r="BL232" s="53">
        <v>40521</v>
      </c>
      <c r="BM232" s="53">
        <v>57699</v>
      </c>
      <c r="BN232" s="53">
        <v>54102.1</v>
      </c>
      <c r="BO232" s="53">
        <v>33156</v>
      </c>
      <c r="BP232" s="53">
        <v>0</v>
      </c>
      <c r="BQ232" s="53">
        <v>59684</v>
      </c>
      <c r="BR232" s="53">
        <v>134132</v>
      </c>
      <c r="BS232" s="53">
        <v>43242</v>
      </c>
      <c r="BT232" s="53">
        <v>61104.9</v>
      </c>
      <c r="BU232" s="53">
        <v>300106.5</v>
      </c>
      <c r="BV232" s="53">
        <v>39437</v>
      </c>
      <c r="BW232" s="53">
        <v>39920</v>
      </c>
      <c r="BX232" s="53">
        <v>28631.5</v>
      </c>
      <c r="BY232" s="54"/>
    </row>
    <row r="233" spans="1:77" x14ac:dyDescent="0.2">
      <c r="A233" s="51" t="s">
        <v>553</v>
      </c>
      <c r="B233" s="52" t="s">
        <v>660</v>
      </c>
      <c r="C233" s="51" t="s">
        <v>661</v>
      </c>
      <c r="D233" s="53">
        <v>450000</v>
      </c>
      <c r="E233" s="53">
        <v>3989</v>
      </c>
      <c r="F233" s="53">
        <v>53007.6</v>
      </c>
      <c r="G233" s="53">
        <v>0</v>
      </c>
      <c r="H233" s="53">
        <v>76591</v>
      </c>
      <c r="I233" s="53">
        <v>670</v>
      </c>
      <c r="J233" s="53">
        <v>8277186.25</v>
      </c>
      <c r="K233" s="53">
        <v>180681.98</v>
      </c>
      <c r="L233" s="53">
        <v>84832.34</v>
      </c>
      <c r="M233" s="53">
        <v>22698</v>
      </c>
      <c r="N233" s="53">
        <v>67423.58</v>
      </c>
      <c r="O233" s="53">
        <v>34003.599999999999</v>
      </c>
      <c r="P233" s="53">
        <v>800</v>
      </c>
      <c r="Q233" s="53">
        <v>406672.5</v>
      </c>
      <c r="R233" s="53">
        <v>34830.83</v>
      </c>
      <c r="S233" s="53">
        <v>31318.66</v>
      </c>
      <c r="T233" s="53">
        <v>6540</v>
      </c>
      <c r="U233" s="53">
        <v>100</v>
      </c>
      <c r="V233" s="53">
        <v>331685.71000000002</v>
      </c>
      <c r="W233" s="53">
        <v>143709.98000000001</v>
      </c>
      <c r="X233" s="53">
        <v>1903</v>
      </c>
      <c r="Y233" s="53">
        <v>627774.96</v>
      </c>
      <c r="Z233" s="53">
        <v>20835.599999999999</v>
      </c>
      <c r="AA233" s="53">
        <v>86829.82</v>
      </c>
      <c r="AB233" s="53">
        <v>1262.5999999999999</v>
      </c>
      <c r="AC233" s="53">
        <v>300</v>
      </c>
      <c r="AD233" s="53">
        <v>343358.4</v>
      </c>
      <c r="AE233" s="53">
        <v>34170</v>
      </c>
      <c r="AF233" s="53">
        <v>3852</v>
      </c>
      <c r="AG233" s="53">
        <v>75619.100000000006</v>
      </c>
      <c r="AH233" s="53">
        <v>13572</v>
      </c>
      <c r="AI233" s="53">
        <v>160</v>
      </c>
      <c r="AJ233" s="53">
        <v>33315</v>
      </c>
      <c r="AK233" s="53">
        <v>188474.3</v>
      </c>
      <c r="AL233" s="53">
        <v>4100</v>
      </c>
      <c r="AM233" s="53">
        <v>14853.3</v>
      </c>
      <c r="AN233" s="53">
        <v>18165</v>
      </c>
      <c r="AO233" s="53">
        <v>1600</v>
      </c>
      <c r="AP233" s="53">
        <v>50477</v>
      </c>
      <c r="AQ233" s="53">
        <v>56635.8</v>
      </c>
      <c r="AR233" s="53">
        <v>78325</v>
      </c>
      <c r="AS233" s="53">
        <v>25537</v>
      </c>
      <c r="AT233" s="53">
        <v>97966.5</v>
      </c>
      <c r="AU233" s="53">
        <v>291583</v>
      </c>
      <c r="AV233" s="53">
        <v>1990</v>
      </c>
      <c r="AW233" s="53">
        <v>5271.35</v>
      </c>
      <c r="AX233" s="53">
        <v>10360053.859999999</v>
      </c>
      <c r="AY233" s="53">
        <v>318403.40000000002</v>
      </c>
      <c r="AZ233" s="53">
        <v>559585.52</v>
      </c>
      <c r="BA233" s="53">
        <v>32693.54</v>
      </c>
      <c r="BB233" s="53">
        <v>323363.68</v>
      </c>
      <c r="BC233" s="53">
        <v>1020</v>
      </c>
      <c r="BD233" s="53">
        <v>1731063.57</v>
      </c>
      <c r="BE233" s="53">
        <v>451257.5</v>
      </c>
      <c r="BF233" s="53">
        <v>0</v>
      </c>
      <c r="BG233" s="53">
        <v>1195.04</v>
      </c>
      <c r="BH233" s="53">
        <v>18678.919999999998</v>
      </c>
      <c r="BI233" s="53">
        <v>1461293.2</v>
      </c>
      <c r="BJ233" s="53">
        <v>4512522.1399999997</v>
      </c>
      <c r="BK233" s="53">
        <v>2100</v>
      </c>
      <c r="BL233" s="53">
        <v>19380</v>
      </c>
      <c r="BM233" s="53">
        <v>17710</v>
      </c>
      <c r="BN233" s="53">
        <v>10410</v>
      </c>
      <c r="BO233" s="53">
        <v>13786.8</v>
      </c>
      <c r="BP233" s="53">
        <v>590104</v>
      </c>
      <c r="BQ233" s="53">
        <v>0</v>
      </c>
      <c r="BR233" s="53">
        <v>51810</v>
      </c>
      <c r="BS233" s="53">
        <v>142402</v>
      </c>
      <c r="BT233" s="53">
        <v>9432.0499999999993</v>
      </c>
      <c r="BU233" s="53">
        <v>1300</v>
      </c>
      <c r="BV233" s="53">
        <v>3163.5</v>
      </c>
      <c r="BW233" s="53">
        <v>58566</v>
      </c>
      <c r="BX233" s="53">
        <v>6775</v>
      </c>
      <c r="BY233" s="54">
        <v>1144600</v>
      </c>
    </row>
    <row r="234" spans="1:77" x14ac:dyDescent="0.2">
      <c r="A234" s="51" t="s">
        <v>553</v>
      </c>
      <c r="B234" s="52" t="s">
        <v>662</v>
      </c>
      <c r="C234" s="51" t="s">
        <v>663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78807.92</v>
      </c>
      <c r="Q234" s="53">
        <v>0</v>
      </c>
      <c r="R234" s="53">
        <v>0</v>
      </c>
      <c r="S234" s="53">
        <v>0</v>
      </c>
      <c r="T234" s="53">
        <v>0</v>
      </c>
      <c r="U234" s="53">
        <v>0</v>
      </c>
      <c r="V234" s="53">
        <v>0</v>
      </c>
      <c r="W234" s="53">
        <v>0</v>
      </c>
      <c r="X234" s="53">
        <v>0</v>
      </c>
      <c r="Y234" s="53">
        <v>0</v>
      </c>
      <c r="Z234" s="53">
        <v>0</v>
      </c>
      <c r="AA234" s="53">
        <v>0</v>
      </c>
      <c r="AB234" s="53">
        <v>0</v>
      </c>
      <c r="AC234" s="53">
        <v>0</v>
      </c>
      <c r="AD234" s="53">
        <v>0</v>
      </c>
      <c r="AE234" s="53">
        <v>0</v>
      </c>
      <c r="AF234" s="53">
        <v>0</v>
      </c>
      <c r="AG234" s="53">
        <v>0</v>
      </c>
      <c r="AH234" s="53">
        <v>0</v>
      </c>
      <c r="AI234" s="53">
        <v>0</v>
      </c>
      <c r="AJ234" s="53">
        <v>0</v>
      </c>
      <c r="AK234" s="53">
        <v>0</v>
      </c>
      <c r="AL234" s="53">
        <v>0</v>
      </c>
      <c r="AM234" s="53">
        <v>0</v>
      </c>
      <c r="AN234" s="53">
        <v>0</v>
      </c>
      <c r="AO234" s="53">
        <v>0</v>
      </c>
      <c r="AP234" s="53">
        <v>0</v>
      </c>
      <c r="AQ234" s="53">
        <v>0</v>
      </c>
      <c r="AR234" s="53">
        <v>0</v>
      </c>
      <c r="AS234" s="53">
        <v>0</v>
      </c>
      <c r="AT234" s="53">
        <v>0</v>
      </c>
      <c r="AU234" s="53">
        <v>0</v>
      </c>
      <c r="AV234" s="53">
        <v>0</v>
      </c>
      <c r="AW234" s="53">
        <v>0</v>
      </c>
      <c r="AX234" s="53">
        <v>0</v>
      </c>
      <c r="AY234" s="53">
        <v>0</v>
      </c>
      <c r="AZ234" s="53">
        <v>0</v>
      </c>
      <c r="BA234" s="53">
        <v>0</v>
      </c>
      <c r="BB234" s="53">
        <v>0</v>
      </c>
      <c r="BC234" s="53">
        <v>0</v>
      </c>
      <c r="BD234" s="53">
        <v>0</v>
      </c>
      <c r="BE234" s="53">
        <v>0</v>
      </c>
      <c r="BF234" s="53">
        <v>0</v>
      </c>
      <c r="BG234" s="53">
        <v>0</v>
      </c>
      <c r="BH234" s="53">
        <v>0</v>
      </c>
      <c r="BI234" s="53">
        <v>0</v>
      </c>
      <c r="BJ234" s="53">
        <v>0</v>
      </c>
      <c r="BK234" s="53">
        <v>0</v>
      </c>
      <c r="BL234" s="53">
        <v>0</v>
      </c>
      <c r="BM234" s="53">
        <v>0</v>
      </c>
      <c r="BN234" s="53">
        <v>0</v>
      </c>
      <c r="BO234" s="53">
        <v>0</v>
      </c>
      <c r="BP234" s="53">
        <v>0</v>
      </c>
      <c r="BQ234" s="53">
        <v>0</v>
      </c>
      <c r="BR234" s="53">
        <v>0</v>
      </c>
      <c r="BS234" s="53">
        <v>0</v>
      </c>
      <c r="BT234" s="53">
        <v>0</v>
      </c>
      <c r="BU234" s="53">
        <v>0</v>
      </c>
      <c r="BV234" s="53">
        <v>0</v>
      </c>
      <c r="BW234" s="53">
        <v>0</v>
      </c>
      <c r="BX234" s="53">
        <v>555</v>
      </c>
      <c r="BY234" s="54">
        <v>7027498.3999999994</v>
      </c>
    </row>
    <row r="235" spans="1:77" x14ac:dyDescent="0.2">
      <c r="A235" s="51" t="s">
        <v>553</v>
      </c>
      <c r="B235" s="52" t="s">
        <v>664</v>
      </c>
      <c r="C235" s="51" t="s">
        <v>665</v>
      </c>
      <c r="D235" s="53">
        <v>1668036.38</v>
      </c>
      <c r="E235" s="53">
        <v>581221.66</v>
      </c>
      <c r="F235" s="53">
        <v>521740.3</v>
      </c>
      <c r="G235" s="53">
        <v>465754</v>
      </c>
      <c r="H235" s="53">
        <v>352139.8</v>
      </c>
      <c r="I235" s="53">
        <v>144481.1</v>
      </c>
      <c r="J235" s="53">
        <v>9326205.1999999993</v>
      </c>
      <c r="K235" s="53">
        <v>564014.05000000005</v>
      </c>
      <c r="L235" s="53">
        <v>334237.5</v>
      </c>
      <c r="M235" s="53">
        <v>1423742.01</v>
      </c>
      <c r="N235" s="53">
        <v>354081.5</v>
      </c>
      <c r="O235" s="53">
        <v>577086</v>
      </c>
      <c r="P235" s="53">
        <v>576441.5</v>
      </c>
      <c r="Q235" s="53">
        <v>651849</v>
      </c>
      <c r="R235" s="53">
        <v>47220.2</v>
      </c>
      <c r="S235" s="53">
        <v>411791</v>
      </c>
      <c r="T235" s="53">
        <v>608391.5</v>
      </c>
      <c r="U235" s="53">
        <v>286671.5</v>
      </c>
      <c r="V235" s="53">
        <v>1441884</v>
      </c>
      <c r="W235" s="53">
        <v>665439.97</v>
      </c>
      <c r="X235" s="53">
        <v>520329</v>
      </c>
      <c r="Y235" s="53">
        <v>917889.2</v>
      </c>
      <c r="Z235" s="53">
        <v>400037.5</v>
      </c>
      <c r="AA235" s="53">
        <v>329631.09999999998</v>
      </c>
      <c r="AB235" s="53">
        <v>55460</v>
      </c>
      <c r="AC235" s="53">
        <v>306573.36</v>
      </c>
      <c r="AD235" s="53">
        <v>0</v>
      </c>
      <c r="AE235" s="53">
        <v>2273482.83</v>
      </c>
      <c r="AF235" s="53">
        <v>309807.90000000002</v>
      </c>
      <c r="AG235" s="53">
        <v>104245</v>
      </c>
      <c r="AH235" s="53">
        <v>284990</v>
      </c>
      <c r="AI235" s="53">
        <v>179660</v>
      </c>
      <c r="AJ235" s="53">
        <v>653246.1</v>
      </c>
      <c r="AK235" s="53">
        <v>0</v>
      </c>
      <c r="AL235" s="53">
        <v>242859</v>
      </c>
      <c r="AM235" s="53">
        <v>684720.8</v>
      </c>
      <c r="AN235" s="53">
        <v>591170</v>
      </c>
      <c r="AO235" s="53">
        <v>356450</v>
      </c>
      <c r="AP235" s="53">
        <v>269840.82</v>
      </c>
      <c r="AQ235" s="53">
        <v>2544791.4</v>
      </c>
      <c r="AR235" s="53">
        <v>469672.4</v>
      </c>
      <c r="AS235" s="53">
        <v>254066</v>
      </c>
      <c r="AT235" s="53">
        <v>319811.15000000002</v>
      </c>
      <c r="AU235" s="53">
        <v>193464.8</v>
      </c>
      <c r="AV235" s="53">
        <v>144132.5</v>
      </c>
      <c r="AW235" s="53">
        <v>176081.75</v>
      </c>
      <c r="AX235" s="53">
        <v>1017894.77</v>
      </c>
      <c r="AY235" s="53">
        <v>783152</v>
      </c>
      <c r="AZ235" s="53">
        <v>10320</v>
      </c>
      <c r="BA235" s="53">
        <v>535891.24</v>
      </c>
      <c r="BB235" s="53">
        <v>406138</v>
      </c>
      <c r="BC235" s="53">
        <v>251286</v>
      </c>
      <c r="BD235" s="53">
        <v>463327.4</v>
      </c>
      <c r="BE235" s="53">
        <v>514666</v>
      </c>
      <c r="BF235" s="53">
        <v>336730</v>
      </c>
      <c r="BG235" s="53">
        <v>209858.75</v>
      </c>
      <c r="BH235" s="53">
        <v>70950</v>
      </c>
      <c r="BI235" s="53">
        <v>2835278.23</v>
      </c>
      <c r="BJ235" s="53">
        <v>0</v>
      </c>
      <c r="BK235" s="53">
        <v>436130.19</v>
      </c>
      <c r="BL235" s="53">
        <v>194453.3</v>
      </c>
      <c r="BM235" s="53">
        <v>318481</v>
      </c>
      <c r="BN235" s="53">
        <v>540162</v>
      </c>
      <c r="BO235" s="53">
        <v>137576.74</v>
      </c>
      <c r="BP235" s="53">
        <v>1744853.5</v>
      </c>
      <c r="BQ235" s="53">
        <v>382727.2</v>
      </c>
      <c r="BR235" s="53">
        <v>447876.02</v>
      </c>
      <c r="BS235" s="53">
        <v>649167</v>
      </c>
      <c r="BT235" s="53">
        <v>490992</v>
      </c>
      <c r="BU235" s="53">
        <v>758946</v>
      </c>
      <c r="BV235" s="53">
        <v>286148.40000000002</v>
      </c>
      <c r="BW235" s="53">
        <v>374749</v>
      </c>
      <c r="BX235" s="53">
        <v>232121.63</v>
      </c>
      <c r="BY235" s="54">
        <v>327912</v>
      </c>
    </row>
    <row r="236" spans="1:77" x14ac:dyDescent="0.2">
      <c r="A236" s="51" t="s">
        <v>553</v>
      </c>
      <c r="B236" s="52" t="s">
        <v>666</v>
      </c>
      <c r="C236" s="51" t="s">
        <v>667</v>
      </c>
      <c r="D236" s="53">
        <v>13166304.640000001</v>
      </c>
      <c r="E236" s="53">
        <v>2410074.46</v>
      </c>
      <c r="F236" s="53">
        <v>2063860.25</v>
      </c>
      <c r="G236" s="53">
        <v>927936</v>
      </c>
      <c r="H236" s="53">
        <v>842012</v>
      </c>
      <c r="I236" s="53">
        <v>5750</v>
      </c>
      <c r="J236" s="53">
        <v>16527462</v>
      </c>
      <c r="K236" s="53">
        <v>2036192.5</v>
      </c>
      <c r="L236" s="53">
        <v>0</v>
      </c>
      <c r="M236" s="53">
        <v>4866024.3600000003</v>
      </c>
      <c r="N236" s="53">
        <v>549724.25</v>
      </c>
      <c r="O236" s="53">
        <v>1192556.75</v>
      </c>
      <c r="P236" s="53">
        <v>3115745.85</v>
      </c>
      <c r="Q236" s="53">
        <v>0</v>
      </c>
      <c r="R236" s="53">
        <v>0</v>
      </c>
      <c r="S236" s="53">
        <v>1063</v>
      </c>
      <c r="T236" s="53">
        <v>323030</v>
      </c>
      <c r="U236" s="53">
        <v>133088.18</v>
      </c>
      <c r="V236" s="53">
        <v>6454420.9699999997</v>
      </c>
      <c r="W236" s="53">
        <v>1850533.4</v>
      </c>
      <c r="X236" s="53">
        <v>982024</v>
      </c>
      <c r="Y236" s="53">
        <v>2935756.32</v>
      </c>
      <c r="Z236" s="53">
        <v>285734.59999999998</v>
      </c>
      <c r="AA236" s="53">
        <v>397487.75</v>
      </c>
      <c r="AB236" s="53">
        <v>24498</v>
      </c>
      <c r="AC236" s="53">
        <v>0</v>
      </c>
      <c r="AD236" s="53">
        <v>10440</v>
      </c>
      <c r="AE236" s="53">
        <v>17323199.219999999</v>
      </c>
      <c r="AF236" s="53">
        <v>331964.2</v>
      </c>
      <c r="AG236" s="53">
        <v>0</v>
      </c>
      <c r="AH236" s="53">
        <v>0</v>
      </c>
      <c r="AI236" s="53">
        <v>0</v>
      </c>
      <c r="AJ236" s="53">
        <v>850961.2</v>
      </c>
      <c r="AK236" s="53">
        <v>375244.9</v>
      </c>
      <c r="AL236" s="53">
        <v>424639.5</v>
      </c>
      <c r="AM236" s="53">
        <v>859912.52</v>
      </c>
      <c r="AN236" s="53">
        <v>0</v>
      </c>
      <c r="AO236" s="53">
        <v>311785.5</v>
      </c>
      <c r="AP236" s="53">
        <v>5638</v>
      </c>
      <c r="AQ236" s="53">
        <v>4089157.96</v>
      </c>
      <c r="AR236" s="53">
        <v>362710</v>
      </c>
      <c r="AS236" s="53">
        <v>189597.2</v>
      </c>
      <c r="AT236" s="53">
        <v>557597</v>
      </c>
      <c r="AU236" s="53">
        <v>168636</v>
      </c>
      <c r="AV236" s="53">
        <v>0</v>
      </c>
      <c r="AW236" s="53">
        <v>102886.75</v>
      </c>
      <c r="AX236" s="53">
        <v>9126279.3800000008</v>
      </c>
      <c r="AY236" s="53">
        <v>0</v>
      </c>
      <c r="AZ236" s="53">
        <v>0</v>
      </c>
      <c r="BA236" s="53">
        <v>908353.31</v>
      </c>
      <c r="BB236" s="53">
        <v>929348.97</v>
      </c>
      <c r="BC236" s="53">
        <v>428082</v>
      </c>
      <c r="BD236" s="53">
        <v>1099719.5299</v>
      </c>
      <c r="BE236" s="53">
        <v>1454670</v>
      </c>
      <c r="BF236" s="53">
        <v>690467</v>
      </c>
      <c r="BG236" s="53">
        <v>0</v>
      </c>
      <c r="BH236" s="53">
        <v>0</v>
      </c>
      <c r="BI236" s="53">
        <v>10972156.619999999</v>
      </c>
      <c r="BJ236" s="53">
        <v>2283160</v>
      </c>
      <c r="BK236" s="53">
        <v>755678.3</v>
      </c>
      <c r="BL236" s="53">
        <v>222444</v>
      </c>
      <c r="BM236" s="53">
        <v>313846.15999999997</v>
      </c>
      <c r="BN236" s="53">
        <v>399310</v>
      </c>
      <c r="BO236" s="53">
        <v>133352</v>
      </c>
      <c r="BP236" s="53">
        <v>4993654.58</v>
      </c>
      <c r="BQ236" s="53">
        <v>310732</v>
      </c>
      <c r="BR236" s="53">
        <v>293883</v>
      </c>
      <c r="BS236" s="53">
        <v>56886</v>
      </c>
      <c r="BT236" s="53">
        <v>690593</v>
      </c>
      <c r="BU236" s="53">
        <v>2459254.5</v>
      </c>
      <c r="BV236" s="53">
        <v>0</v>
      </c>
      <c r="BW236" s="53">
        <v>25240</v>
      </c>
      <c r="BX236" s="53">
        <v>5100</v>
      </c>
      <c r="BY236" s="54">
        <v>9655</v>
      </c>
    </row>
    <row r="237" spans="1:77" x14ac:dyDescent="0.2">
      <c r="A237" s="51" t="s">
        <v>553</v>
      </c>
      <c r="B237" s="52" t="s">
        <v>668</v>
      </c>
      <c r="C237" s="51" t="s">
        <v>669</v>
      </c>
      <c r="D237" s="53">
        <v>464505</v>
      </c>
      <c r="E237" s="53">
        <v>15500</v>
      </c>
      <c r="F237" s="53">
        <v>127770.45</v>
      </c>
      <c r="G237" s="53">
        <v>188800</v>
      </c>
      <c r="H237" s="53">
        <v>21093.98</v>
      </c>
      <c r="I237" s="53">
        <v>0</v>
      </c>
      <c r="J237" s="53">
        <v>5639884.5</v>
      </c>
      <c r="K237" s="53">
        <v>365282.3</v>
      </c>
      <c r="L237" s="53">
        <v>0</v>
      </c>
      <c r="M237" s="53">
        <v>39570</v>
      </c>
      <c r="N237" s="53">
        <v>0</v>
      </c>
      <c r="O237" s="53">
        <v>115168.6</v>
      </c>
      <c r="P237" s="53">
        <v>555099.19999999995</v>
      </c>
      <c r="Q237" s="53">
        <v>244250</v>
      </c>
      <c r="R237" s="53">
        <v>875</v>
      </c>
      <c r="S237" s="53">
        <v>8700</v>
      </c>
      <c r="T237" s="53">
        <v>18900</v>
      </c>
      <c r="U237" s="53">
        <v>175319.5</v>
      </c>
      <c r="V237" s="53">
        <v>354090</v>
      </c>
      <c r="W237" s="53">
        <v>321663.40000000002</v>
      </c>
      <c r="X237" s="53">
        <v>93159.55</v>
      </c>
      <c r="Y237" s="53">
        <v>453776.05</v>
      </c>
      <c r="Z237" s="53">
        <v>84500</v>
      </c>
      <c r="AA237" s="53">
        <v>143710</v>
      </c>
      <c r="AB237" s="53">
        <v>0</v>
      </c>
      <c r="AC237" s="53">
        <v>0</v>
      </c>
      <c r="AD237" s="53">
        <v>97370</v>
      </c>
      <c r="AE237" s="53">
        <v>315440.2</v>
      </c>
      <c r="AF237" s="53">
        <v>80810</v>
      </c>
      <c r="AG237" s="53">
        <v>59800</v>
      </c>
      <c r="AH237" s="53">
        <v>0</v>
      </c>
      <c r="AI237" s="53">
        <v>40295</v>
      </c>
      <c r="AJ237" s="53">
        <v>224204.4</v>
      </c>
      <c r="AK237" s="53">
        <v>0</v>
      </c>
      <c r="AL237" s="53">
        <v>26850</v>
      </c>
      <c r="AM237" s="53">
        <v>68226</v>
      </c>
      <c r="AN237" s="53">
        <v>223535</v>
      </c>
      <c r="AO237" s="53">
        <v>0</v>
      </c>
      <c r="AP237" s="53">
        <v>0</v>
      </c>
      <c r="AQ237" s="53">
        <v>282894.90000000002</v>
      </c>
      <c r="AR237" s="53">
        <v>0</v>
      </c>
      <c r="AS237" s="53">
        <v>105930</v>
      </c>
      <c r="AT237" s="53">
        <v>30250</v>
      </c>
      <c r="AU237" s="53">
        <v>5223.2</v>
      </c>
      <c r="AV237" s="53">
        <v>0</v>
      </c>
      <c r="AW237" s="53">
        <v>2800</v>
      </c>
      <c r="AX237" s="53">
        <v>1311810</v>
      </c>
      <c r="AY237" s="53">
        <v>0</v>
      </c>
      <c r="AZ237" s="53">
        <v>0</v>
      </c>
      <c r="BA237" s="53">
        <v>5850</v>
      </c>
      <c r="BB237" s="53">
        <v>551380.5</v>
      </c>
      <c r="BC237" s="53">
        <v>0</v>
      </c>
      <c r="BD237" s="53">
        <v>507830</v>
      </c>
      <c r="BE237" s="53">
        <v>231210</v>
      </c>
      <c r="BF237" s="53">
        <v>88200</v>
      </c>
      <c r="BG237" s="53">
        <v>0</v>
      </c>
      <c r="BH237" s="53">
        <v>0</v>
      </c>
      <c r="BI237" s="53">
        <v>569618</v>
      </c>
      <c r="BJ237" s="53">
        <v>1639160</v>
      </c>
      <c r="BK237" s="53">
        <v>29380</v>
      </c>
      <c r="BL237" s="53">
        <v>24000</v>
      </c>
      <c r="BM237" s="53">
        <v>3390</v>
      </c>
      <c r="BN237" s="53">
        <v>89500</v>
      </c>
      <c r="BO237" s="53">
        <v>72225</v>
      </c>
      <c r="BP237" s="53">
        <v>2038605</v>
      </c>
      <c r="BQ237" s="53">
        <v>14430</v>
      </c>
      <c r="BR237" s="53">
        <v>55300</v>
      </c>
      <c r="BS237" s="53">
        <v>0</v>
      </c>
      <c r="BT237" s="53">
        <v>52000</v>
      </c>
      <c r="BU237" s="53">
        <v>105693</v>
      </c>
      <c r="BV237" s="53">
        <v>0</v>
      </c>
      <c r="BW237" s="53">
        <v>60350</v>
      </c>
      <c r="BX237" s="53">
        <v>139200</v>
      </c>
      <c r="BY237" s="54"/>
    </row>
    <row r="238" spans="1:77" x14ac:dyDescent="0.2">
      <c r="A238" s="51" t="s">
        <v>553</v>
      </c>
      <c r="B238" s="52" t="s">
        <v>670</v>
      </c>
      <c r="C238" s="51" t="s">
        <v>671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351712.6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373935.3</v>
      </c>
      <c r="Q238" s="53">
        <v>520529.79</v>
      </c>
      <c r="R238" s="53">
        <v>0</v>
      </c>
      <c r="S238" s="53">
        <v>0</v>
      </c>
      <c r="T238" s="53">
        <v>74690</v>
      </c>
      <c r="U238" s="53">
        <v>0</v>
      </c>
      <c r="V238" s="53">
        <v>0</v>
      </c>
      <c r="W238" s="53">
        <v>226121</v>
      </c>
      <c r="X238" s="53">
        <v>138026.1</v>
      </c>
      <c r="Y238" s="53">
        <v>0</v>
      </c>
      <c r="Z238" s="53">
        <v>129652.6</v>
      </c>
      <c r="AA238" s="53">
        <v>25350</v>
      </c>
      <c r="AB238" s="53">
        <v>0</v>
      </c>
      <c r="AC238" s="53">
        <v>0</v>
      </c>
      <c r="AD238" s="53">
        <v>121830</v>
      </c>
      <c r="AE238" s="53">
        <v>1733260</v>
      </c>
      <c r="AF238" s="53">
        <v>0</v>
      </c>
      <c r="AG238" s="53">
        <v>26940</v>
      </c>
      <c r="AH238" s="53">
        <v>0</v>
      </c>
      <c r="AI238" s="53">
        <v>0</v>
      </c>
      <c r="AJ238" s="53">
        <v>31232.400000000001</v>
      </c>
      <c r="AK238" s="53">
        <v>0</v>
      </c>
      <c r="AL238" s="53">
        <v>0</v>
      </c>
      <c r="AM238" s="53">
        <v>0</v>
      </c>
      <c r="AN238" s="53">
        <v>0</v>
      </c>
      <c r="AO238" s="53">
        <v>0</v>
      </c>
      <c r="AP238" s="53">
        <v>0</v>
      </c>
      <c r="AQ238" s="53">
        <v>0</v>
      </c>
      <c r="AR238" s="53">
        <v>130670</v>
      </c>
      <c r="AS238" s="53">
        <v>114480</v>
      </c>
      <c r="AT238" s="53">
        <v>0</v>
      </c>
      <c r="AU238" s="53">
        <v>172010</v>
      </c>
      <c r="AV238" s="53">
        <v>42900</v>
      </c>
      <c r="AW238" s="53">
        <v>182480</v>
      </c>
      <c r="AX238" s="53">
        <v>826754</v>
      </c>
      <c r="AY238" s="53">
        <v>0</v>
      </c>
      <c r="AZ238" s="53">
        <v>24250</v>
      </c>
      <c r="BA238" s="53">
        <v>204861.6</v>
      </c>
      <c r="BB238" s="53">
        <v>0</v>
      </c>
      <c r="BC238" s="53">
        <v>0</v>
      </c>
      <c r="BD238" s="53">
        <v>87633</v>
      </c>
      <c r="BE238" s="53">
        <v>157160.29999999999</v>
      </c>
      <c r="BF238" s="53">
        <v>0</v>
      </c>
      <c r="BG238" s="53">
        <v>16400</v>
      </c>
      <c r="BH238" s="53">
        <v>22386.6</v>
      </c>
      <c r="BI238" s="53">
        <v>138091</v>
      </c>
      <c r="BJ238" s="53">
        <v>0</v>
      </c>
      <c r="BK238" s="53">
        <v>0</v>
      </c>
      <c r="BL238" s="53">
        <v>122010</v>
      </c>
      <c r="BM238" s="53">
        <v>85019</v>
      </c>
      <c r="BN238" s="53">
        <v>327474.09999999998</v>
      </c>
      <c r="BO238" s="53">
        <v>20651.5</v>
      </c>
      <c r="BP238" s="53">
        <v>0</v>
      </c>
      <c r="BQ238" s="53">
        <v>0</v>
      </c>
      <c r="BR238" s="53">
        <v>22990</v>
      </c>
      <c r="BS238" s="53">
        <v>0</v>
      </c>
      <c r="BT238" s="53">
        <v>0</v>
      </c>
      <c r="BU238" s="53">
        <v>79180</v>
      </c>
      <c r="BV238" s="53">
        <v>0</v>
      </c>
      <c r="BW238" s="53">
        <v>0</v>
      </c>
      <c r="BX238" s="53">
        <v>0</v>
      </c>
      <c r="BY238" s="54">
        <v>7083992.4099999992</v>
      </c>
    </row>
    <row r="239" spans="1:77" x14ac:dyDescent="0.2">
      <c r="A239" s="51" t="s">
        <v>553</v>
      </c>
      <c r="B239" s="52" t="s">
        <v>672</v>
      </c>
      <c r="C239" s="51" t="s">
        <v>673</v>
      </c>
      <c r="D239" s="53">
        <v>0</v>
      </c>
      <c r="E239" s="53">
        <v>0</v>
      </c>
      <c r="F239" s="53">
        <v>0</v>
      </c>
      <c r="G239" s="53">
        <v>103320</v>
      </c>
      <c r="H239" s="53">
        <v>85375</v>
      </c>
      <c r="I239" s="53">
        <v>67325</v>
      </c>
      <c r="J239" s="53">
        <v>0</v>
      </c>
      <c r="K239" s="53">
        <v>0</v>
      </c>
      <c r="L239" s="53">
        <v>0</v>
      </c>
      <c r="M239" s="53">
        <v>129525</v>
      </c>
      <c r="N239" s="53">
        <v>0</v>
      </c>
      <c r="O239" s="53">
        <v>84597</v>
      </c>
      <c r="P239" s="53">
        <v>0</v>
      </c>
      <c r="Q239" s="53">
        <v>258200</v>
      </c>
      <c r="R239" s="53">
        <v>0</v>
      </c>
      <c r="S239" s="53">
        <v>0</v>
      </c>
      <c r="T239" s="53">
        <v>0</v>
      </c>
      <c r="U239" s="53">
        <v>77040</v>
      </c>
      <c r="V239" s="53">
        <v>0</v>
      </c>
      <c r="W239" s="53">
        <v>8750</v>
      </c>
      <c r="X239" s="53">
        <v>94800</v>
      </c>
      <c r="Y239" s="53">
        <v>475600</v>
      </c>
      <c r="Z239" s="53">
        <v>66420.039999999994</v>
      </c>
      <c r="AA239" s="53">
        <v>0</v>
      </c>
      <c r="AB239" s="53">
        <v>20470</v>
      </c>
      <c r="AC239" s="53">
        <v>70500</v>
      </c>
      <c r="AD239" s="53">
        <v>12000</v>
      </c>
      <c r="AE239" s="53">
        <v>80828</v>
      </c>
      <c r="AF239" s="53">
        <v>0</v>
      </c>
      <c r="AG239" s="53">
        <v>0</v>
      </c>
      <c r="AH239" s="53">
        <v>0</v>
      </c>
      <c r="AI239" s="53">
        <v>0</v>
      </c>
      <c r="AJ239" s="53">
        <v>168120</v>
      </c>
      <c r="AK239" s="53">
        <v>719930</v>
      </c>
      <c r="AL239" s="53">
        <v>83280</v>
      </c>
      <c r="AM239" s="53">
        <v>0</v>
      </c>
      <c r="AN239" s="53">
        <v>127480</v>
      </c>
      <c r="AO239" s="53">
        <v>430963.7</v>
      </c>
      <c r="AP239" s="53">
        <v>52390</v>
      </c>
      <c r="AQ239" s="53">
        <v>1598805.35</v>
      </c>
      <c r="AR239" s="53">
        <v>260150</v>
      </c>
      <c r="AS239" s="53">
        <v>0</v>
      </c>
      <c r="AT239" s="53">
        <v>0</v>
      </c>
      <c r="AU239" s="53">
        <v>423423</v>
      </c>
      <c r="AV239" s="53">
        <v>0</v>
      </c>
      <c r="AW239" s="53">
        <v>0</v>
      </c>
      <c r="AX239" s="53">
        <v>2439370</v>
      </c>
      <c r="AY239" s="53">
        <v>209660.05</v>
      </c>
      <c r="AZ239" s="53">
        <v>0</v>
      </c>
      <c r="BA239" s="53">
        <v>558416</v>
      </c>
      <c r="BB239" s="53">
        <v>0</v>
      </c>
      <c r="BC239" s="53">
        <v>10000</v>
      </c>
      <c r="BD239" s="53">
        <v>995662</v>
      </c>
      <c r="BE239" s="53">
        <v>8640</v>
      </c>
      <c r="BF239" s="53">
        <v>19901.3</v>
      </c>
      <c r="BG239" s="53">
        <v>77290</v>
      </c>
      <c r="BH239" s="53">
        <v>824371</v>
      </c>
      <c r="BI239" s="53">
        <v>46400</v>
      </c>
      <c r="BJ239" s="53">
        <v>0</v>
      </c>
      <c r="BK239" s="53">
        <v>229509.02</v>
      </c>
      <c r="BL239" s="53">
        <v>362321.5</v>
      </c>
      <c r="BM239" s="53">
        <v>618797.6</v>
      </c>
      <c r="BN239" s="53">
        <v>493141</v>
      </c>
      <c r="BO239" s="53">
        <v>30000</v>
      </c>
      <c r="BP239" s="53">
        <v>9000.84</v>
      </c>
      <c r="BQ239" s="53">
        <v>220397.36</v>
      </c>
      <c r="BR239" s="53">
        <v>227750</v>
      </c>
      <c r="BS239" s="53">
        <v>0</v>
      </c>
      <c r="BT239" s="53">
        <v>172045</v>
      </c>
      <c r="BU239" s="53">
        <v>0</v>
      </c>
      <c r="BV239" s="53">
        <v>409213.45</v>
      </c>
      <c r="BW239" s="53">
        <v>45500</v>
      </c>
      <c r="BX239" s="53">
        <v>83500</v>
      </c>
      <c r="BY239" s="54">
        <v>33562378.260000005</v>
      </c>
    </row>
    <row r="240" spans="1:77" x14ac:dyDescent="0.2">
      <c r="A240" s="51" t="s">
        <v>553</v>
      </c>
      <c r="B240" s="52" t="s">
        <v>674</v>
      </c>
      <c r="C240" s="51" t="s">
        <v>675</v>
      </c>
      <c r="D240" s="53">
        <v>2570</v>
      </c>
      <c r="E240" s="53">
        <v>5800</v>
      </c>
      <c r="F240" s="53">
        <v>0</v>
      </c>
      <c r="G240" s="53">
        <v>0</v>
      </c>
      <c r="H240" s="53">
        <v>0</v>
      </c>
      <c r="I240" s="53">
        <v>25850</v>
      </c>
      <c r="J240" s="53">
        <v>40625</v>
      </c>
      <c r="K240" s="53">
        <v>348551</v>
      </c>
      <c r="L240" s="53">
        <v>94812</v>
      </c>
      <c r="M240" s="53">
        <v>214703</v>
      </c>
      <c r="N240" s="53">
        <v>15950</v>
      </c>
      <c r="O240" s="53">
        <v>454165.2</v>
      </c>
      <c r="P240" s="53">
        <v>0</v>
      </c>
      <c r="Q240" s="53">
        <v>0</v>
      </c>
      <c r="R240" s="53">
        <v>0</v>
      </c>
      <c r="S240" s="53">
        <v>87525</v>
      </c>
      <c r="T240" s="53">
        <v>112480</v>
      </c>
      <c r="U240" s="53">
        <v>82552.95</v>
      </c>
      <c r="V240" s="53">
        <v>50883.27</v>
      </c>
      <c r="W240" s="53">
        <v>1266364</v>
      </c>
      <c r="X240" s="53">
        <v>117660</v>
      </c>
      <c r="Y240" s="53">
        <v>127632.6</v>
      </c>
      <c r="Z240" s="53">
        <v>16250.9</v>
      </c>
      <c r="AA240" s="53">
        <v>0</v>
      </c>
      <c r="AB240" s="53">
        <v>200099</v>
      </c>
      <c r="AC240" s="53">
        <v>399579.51</v>
      </c>
      <c r="AD240" s="53">
        <v>7900</v>
      </c>
      <c r="AE240" s="53">
        <v>0</v>
      </c>
      <c r="AF240" s="53">
        <v>184615.03</v>
      </c>
      <c r="AG240" s="53">
        <v>200090</v>
      </c>
      <c r="AH240" s="53">
        <v>190025</v>
      </c>
      <c r="AI240" s="53">
        <v>0</v>
      </c>
      <c r="AJ240" s="53">
        <v>130582</v>
      </c>
      <c r="AK240" s="53">
        <v>0</v>
      </c>
      <c r="AL240" s="53">
        <v>208950</v>
      </c>
      <c r="AM240" s="53">
        <v>203243.6</v>
      </c>
      <c r="AN240" s="53">
        <v>286278.3</v>
      </c>
      <c r="AO240" s="53">
        <v>0</v>
      </c>
      <c r="AP240" s="53">
        <v>4815</v>
      </c>
      <c r="AQ240" s="53">
        <v>71160</v>
      </c>
      <c r="AR240" s="53">
        <v>0</v>
      </c>
      <c r="AS240" s="53">
        <v>0</v>
      </c>
      <c r="AT240" s="53">
        <v>4500</v>
      </c>
      <c r="AU240" s="53">
        <v>10173</v>
      </c>
      <c r="AV240" s="53">
        <v>33520</v>
      </c>
      <c r="AW240" s="53">
        <v>42500</v>
      </c>
      <c r="AX240" s="53">
        <v>0</v>
      </c>
      <c r="AY240" s="53">
        <v>0</v>
      </c>
      <c r="AZ240" s="53">
        <v>0</v>
      </c>
      <c r="BA240" s="53">
        <v>0</v>
      </c>
      <c r="BB240" s="53">
        <v>0</v>
      </c>
      <c r="BC240" s="53">
        <v>9940</v>
      </c>
      <c r="BD240" s="53">
        <v>28450</v>
      </c>
      <c r="BE240" s="53">
        <v>117075.89</v>
      </c>
      <c r="BF240" s="53">
        <v>228240</v>
      </c>
      <c r="BG240" s="53">
        <v>0</v>
      </c>
      <c r="BH240" s="53">
        <v>0</v>
      </c>
      <c r="BI240" s="53">
        <v>2128988</v>
      </c>
      <c r="BJ240" s="53">
        <v>3202408.5</v>
      </c>
      <c r="BK240" s="53">
        <v>22253.599999999999</v>
      </c>
      <c r="BL240" s="53">
        <v>30000</v>
      </c>
      <c r="BM240" s="53">
        <v>208807</v>
      </c>
      <c r="BN240" s="53">
        <v>218950</v>
      </c>
      <c r="BO240" s="53">
        <v>123427</v>
      </c>
      <c r="BP240" s="53">
        <v>4840</v>
      </c>
      <c r="BQ240" s="53">
        <v>30000</v>
      </c>
      <c r="BR240" s="53">
        <v>12760</v>
      </c>
      <c r="BS240" s="53">
        <v>139630</v>
      </c>
      <c r="BT240" s="53">
        <v>32150</v>
      </c>
      <c r="BU240" s="53">
        <v>0</v>
      </c>
      <c r="BV240" s="53">
        <v>30000</v>
      </c>
      <c r="BW240" s="53">
        <v>13150</v>
      </c>
      <c r="BX240" s="53">
        <v>55584</v>
      </c>
      <c r="BY240" s="54">
        <v>2021442.9100000001</v>
      </c>
    </row>
    <row r="241" spans="1:77" x14ac:dyDescent="0.2">
      <c r="A241" s="51" t="s">
        <v>553</v>
      </c>
      <c r="B241" s="52" t="s">
        <v>676</v>
      </c>
      <c r="C241" s="51" t="s">
        <v>677</v>
      </c>
      <c r="D241" s="53">
        <v>3110950.08</v>
      </c>
      <c r="E241" s="53">
        <v>873818.14</v>
      </c>
      <c r="F241" s="53">
        <v>305243.5</v>
      </c>
      <c r="G241" s="53">
        <v>623200</v>
      </c>
      <c r="H241" s="53">
        <v>724840</v>
      </c>
      <c r="I241" s="53">
        <v>0</v>
      </c>
      <c r="J241" s="53">
        <v>992717</v>
      </c>
      <c r="K241" s="53">
        <v>121497</v>
      </c>
      <c r="L241" s="53">
        <v>51060</v>
      </c>
      <c r="M241" s="53">
        <v>3922062</v>
      </c>
      <c r="N241" s="53">
        <v>470930.8</v>
      </c>
      <c r="O241" s="53">
        <v>0</v>
      </c>
      <c r="P241" s="53">
        <v>673836</v>
      </c>
      <c r="Q241" s="53">
        <v>1361647.96</v>
      </c>
      <c r="R241" s="53">
        <v>115164</v>
      </c>
      <c r="S241" s="53">
        <v>0</v>
      </c>
      <c r="T241" s="53">
        <v>414555.9</v>
      </c>
      <c r="U241" s="53">
        <v>351140</v>
      </c>
      <c r="V241" s="53">
        <v>14547247.449999999</v>
      </c>
      <c r="W241" s="53">
        <v>470793.45</v>
      </c>
      <c r="X241" s="53">
        <v>416684</v>
      </c>
      <c r="Y241" s="53">
        <v>187475</v>
      </c>
      <c r="Z241" s="53">
        <v>297330.73</v>
      </c>
      <c r="AA241" s="53">
        <v>1621197</v>
      </c>
      <c r="AB241" s="53">
        <v>663137.85</v>
      </c>
      <c r="AC241" s="53">
        <v>0</v>
      </c>
      <c r="AD241" s="53">
        <v>34635</v>
      </c>
      <c r="AE241" s="53">
        <v>163583</v>
      </c>
      <c r="AF241" s="53">
        <v>0</v>
      </c>
      <c r="AG241" s="53">
        <v>0</v>
      </c>
      <c r="AH241" s="53">
        <v>0</v>
      </c>
      <c r="AI241" s="53">
        <v>219231.2</v>
      </c>
      <c r="AJ241" s="53">
        <v>0</v>
      </c>
      <c r="AK241" s="53">
        <v>100000</v>
      </c>
      <c r="AL241" s="53">
        <v>37160</v>
      </c>
      <c r="AM241" s="53">
        <v>281413</v>
      </c>
      <c r="AN241" s="53">
        <v>143525</v>
      </c>
      <c r="AO241" s="53">
        <v>0</v>
      </c>
      <c r="AP241" s="53">
        <v>166590</v>
      </c>
      <c r="AQ241" s="53">
        <v>1363832.7</v>
      </c>
      <c r="AR241" s="53">
        <v>262900</v>
      </c>
      <c r="AS241" s="53">
        <v>199117</v>
      </c>
      <c r="AT241" s="53">
        <v>643725</v>
      </c>
      <c r="AU241" s="53">
        <v>741790</v>
      </c>
      <c r="AV241" s="53">
        <v>229310</v>
      </c>
      <c r="AW241" s="53">
        <v>379871.8</v>
      </c>
      <c r="AX241" s="53">
        <v>5360748.45</v>
      </c>
      <c r="AY241" s="53">
        <v>201977.98</v>
      </c>
      <c r="AZ241" s="53">
        <v>588414.19999999995</v>
      </c>
      <c r="BA241" s="53">
        <v>995420</v>
      </c>
      <c r="BB241" s="53">
        <v>1668590</v>
      </c>
      <c r="BC241" s="53">
        <v>498669.4</v>
      </c>
      <c r="BD241" s="53">
        <v>319910</v>
      </c>
      <c r="BE241" s="53">
        <v>332635</v>
      </c>
      <c r="BF241" s="53">
        <v>101740</v>
      </c>
      <c r="BG241" s="53">
        <v>224498</v>
      </c>
      <c r="BH241" s="53">
        <v>87230</v>
      </c>
      <c r="BI241" s="53">
        <v>0</v>
      </c>
      <c r="BJ241" s="53">
        <v>0</v>
      </c>
      <c r="BK241" s="53">
        <v>15400</v>
      </c>
      <c r="BL241" s="53">
        <v>0</v>
      </c>
      <c r="BM241" s="53">
        <v>0</v>
      </c>
      <c r="BN241" s="53">
        <v>0</v>
      </c>
      <c r="BO241" s="53">
        <v>0</v>
      </c>
      <c r="BP241" s="53">
        <v>3813379.32</v>
      </c>
      <c r="BQ241" s="53">
        <v>25798</v>
      </c>
      <c r="BR241" s="53">
        <v>104900</v>
      </c>
      <c r="BS241" s="53">
        <v>678697</v>
      </c>
      <c r="BT241" s="53">
        <v>231730</v>
      </c>
      <c r="BU241" s="53">
        <v>508100</v>
      </c>
      <c r="BV241" s="53">
        <v>52463</v>
      </c>
      <c r="BW241" s="53">
        <v>225250</v>
      </c>
      <c r="BX241" s="53">
        <v>34635</v>
      </c>
      <c r="BY241" s="54">
        <v>1475118</v>
      </c>
    </row>
    <row r="242" spans="1:77" x14ac:dyDescent="0.2">
      <c r="A242" s="51" t="s">
        <v>553</v>
      </c>
      <c r="B242" s="52" t="s">
        <v>678</v>
      </c>
      <c r="C242" s="51" t="s">
        <v>679</v>
      </c>
      <c r="D242" s="53">
        <v>747725</v>
      </c>
      <c r="E242" s="53">
        <v>1600</v>
      </c>
      <c r="F242" s="53">
        <v>30000</v>
      </c>
      <c r="G242" s="53">
        <v>16700</v>
      </c>
      <c r="H242" s="53">
        <v>106520.24</v>
      </c>
      <c r="I242" s="53">
        <v>18000</v>
      </c>
      <c r="J242" s="53">
        <v>684245</v>
      </c>
      <c r="K242" s="53">
        <v>40012</v>
      </c>
      <c r="L242" s="53">
        <v>0</v>
      </c>
      <c r="M242" s="53">
        <v>190196.92</v>
      </c>
      <c r="N242" s="53">
        <v>0</v>
      </c>
      <c r="O242" s="53">
        <v>0.01</v>
      </c>
      <c r="P242" s="53">
        <v>59500.57</v>
      </c>
      <c r="Q242" s="53">
        <v>0</v>
      </c>
      <c r="R242" s="53">
        <v>27949</v>
      </c>
      <c r="S242" s="53">
        <v>15900</v>
      </c>
      <c r="T242" s="53">
        <v>419300</v>
      </c>
      <c r="U242" s="53">
        <v>2500</v>
      </c>
      <c r="V242" s="53">
        <v>1342069</v>
      </c>
      <c r="W242" s="53">
        <v>4100</v>
      </c>
      <c r="X242" s="53">
        <v>91050</v>
      </c>
      <c r="Y242" s="53">
        <v>0</v>
      </c>
      <c r="Z242" s="53">
        <v>0</v>
      </c>
      <c r="AA242" s="53">
        <v>53415.53</v>
      </c>
      <c r="AB242" s="53">
        <v>0</v>
      </c>
      <c r="AC242" s="53">
        <v>7000</v>
      </c>
      <c r="AD242" s="53">
        <v>30000</v>
      </c>
      <c r="AE242" s="53">
        <v>0</v>
      </c>
      <c r="AF242" s="53">
        <v>0</v>
      </c>
      <c r="AG242" s="53">
        <v>0</v>
      </c>
      <c r="AH242" s="53">
        <v>35640</v>
      </c>
      <c r="AI242" s="53">
        <v>0</v>
      </c>
      <c r="AJ242" s="53">
        <v>0</v>
      </c>
      <c r="AK242" s="53">
        <v>218881.45</v>
      </c>
      <c r="AL242" s="53">
        <v>22000</v>
      </c>
      <c r="AM242" s="53">
        <v>189</v>
      </c>
      <c r="AN242" s="53">
        <v>14590.36</v>
      </c>
      <c r="AO242" s="53">
        <v>0</v>
      </c>
      <c r="AP242" s="53">
        <v>0</v>
      </c>
      <c r="AQ242" s="53">
        <v>269268</v>
      </c>
      <c r="AR242" s="53">
        <v>0</v>
      </c>
      <c r="AS242" s="53">
        <v>0</v>
      </c>
      <c r="AT242" s="53">
        <v>35068</v>
      </c>
      <c r="AU242" s="53">
        <v>49476</v>
      </c>
      <c r="AV242" s="53">
        <v>0</v>
      </c>
      <c r="AW242" s="53">
        <v>0</v>
      </c>
      <c r="AX242" s="53">
        <v>639327.96</v>
      </c>
      <c r="AY242" s="53">
        <v>131400.1</v>
      </c>
      <c r="AZ242" s="53">
        <v>310950.12</v>
      </c>
      <c r="BA242" s="53">
        <v>0</v>
      </c>
      <c r="BB242" s="53">
        <v>8525</v>
      </c>
      <c r="BC242" s="53">
        <v>1470325.3</v>
      </c>
      <c r="BD242" s="53">
        <v>494886</v>
      </c>
      <c r="BE242" s="53">
        <v>29223.15</v>
      </c>
      <c r="BF242" s="53">
        <v>233207</v>
      </c>
      <c r="BG242" s="53">
        <v>6899</v>
      </c>
      <c r="BH242" s="53">
        <v>0</v>
      </c>
      <c r="BI242" s="53">
        <v>0</v>
      </c>
      <c r="BJ242" s="53">
        <v>0</v>
      </c>
      <c r="BK242" s="53">
        <v>0</v>
      </c>
      <c r="BL242" s="53">
        <v>459418.02</v>
      </c>
      <c r="BM242" s="53">
        <v>0</v>
      </c>
      <c r="BN242" s="53">
        <v>477950</v>
      </c>
      <c r="BO242" s="53">
        <v>0</v>
      </c>
      <c r="BP242" s="53">
        <v>16733.32</v>
      </c>
      <c r="BQ242" s="53">
        <v>24255</v>
      </c>
      <c r="BR242" s="53">
        <v>0</v>
      </c>
      <c r="BS242" s="53">
        <v>108000</v>
      </c>
      <c r="BT242" s="53">
        <v>15000</v>
      </c>
      <c r="BU242" s="53">
        <v>48360</v>
      </c>
      <c r="BV242" s="53">
        <v>21500</v>
      </c>
      <c r="BW242" s="53">
        <v>0</v>
      </c>
      <c r="BX242" s="53">
        <v>0</v>
      </c>
      <c r="BY242" s="54"/>
    </row>
    <row r="243" spans="1:77" x14ac:dyDescent="0.2">
      <c r="A243" s="94" t="s">
        <v>680</v>
      </c>
      <c r="B243" s="95"/>
      <c r="C243" s="96"/>
      <c r="D243" s="57">
        <f>SUM(D180:D242)</f>
        <v>433388934.0199998</v>
      </c>
      <c r="E243" s="57">
        <f t="shared" ref="E243:BP243" si="8">SUM(E180:E242)</f>
        <v>68147170.219999999</v>
      </c>
      <c r="F243" s="57">
        <f t="shared" si="8"/>
        <v>251632033.84999999</v>
      </c>
      <c r="G243" s="57">
        <f t="shared" si="8"/>
        <v>33261785.000000004</v>
      </c>
      <c r="H243" s="57">
        <f t="shared" si="8"/>
        <v>36901029.479999989</v>
      </c>
      <c r="I243" s="57">
        <f t="shared" si="8"/>
        <v>10736894.479999999</v>
      </c>
      <c r="J243" s="57">
        <f t="shared" si="8"/>
        <v>982324996.39999998</v>
      </c>
      <c r="K243" s="57">
        <f t="shared" si="8"/>
        <v>73586801.090000004</v>
      </c>
      <c r="L243" s="57">
        <f t="shared" si="8"/>
        <v>19486615.249999996</v>
      </c>
      <c r="M243" s="57">
        <f t="shared" si="8"/>
        <v>218259994.98000005</v>
      </c>
      <c r="N243" s="57">
        <f t="shared" si="8"/>
        <v>15824592.090000002</v>
      </c>
      <c r="O243" s="57">
        <f t="shared" si="8"/>
        <v>47008892.900000006</v>
      </c>
      <c r="P243" s="57">
        <f t="shared" si="8"/>
        <v>105335987.98</v>
      </c>
      <c r="Q243" s="57">
        <f t="shared" si="8"/>
        <v>102802476.44999997</v>
      </c>
      <c r="R243" s="57">
        <f t="shared" si="8"/>
        <v>5187364.22</v>
      </c>
      <c r="S243" s="57">
        <f t="shared" si="8"/>
        <v>25462389.900000002</v>
      </c>
      <c r="T243" s="57">
        <f t="shared" si="8"/>
        <v>23769936.949999999</v>
      </c>
      <c r="U243" s="57">
        <f t="shared" si="8"/>
        <v>17930814.810000002</v>
      </c>
      <c r="V243" s="57">
        <f t="shared" si="8"/>
        <v>567769046.68000031</v>
      </c>
      <c r="W243" s="57">
        <f t="shared" si="8"/>
        <v>65886450.849999994</v>
      </c>
      <c r="X243" s="57">
        <f t="shared" si="8"/>
        <v>31624034.000000007</v>
      </c>
      <c r="Y243" s="57">
        <f t="shared" si="8"/>
        <v>91031734.86999999</v>
      </c>
      <c r="Z243" s="57">
        <f t="shared" si="8"/>
        <v>26481034.690000001</v>
      </c>
      <c r="AA243" s="57">
        <f t="shared" si="8"/>
        <v>28568465.43</v>
      </c>
      <c r="AB243" s="57">
        <f t="shared" si="8"/>
        <v>40411700.38000001</v>
      </c>
      <c r="AC243" s="57">
        <f t="shared" si="8"/>
        <v>10828692.069999998</v>
      </c>
      <c r="AD243" s="57">
        <f t="shared" si="8"/>
        <v>17066965.619999997</v>
      </c>
      <c r="AE243" s="57">
        <f t="shared" si="8"/>
        <v>534530642.95000011</v>
      </c>
      <c r="AF243" s="57">
        <f t="shared" si="8"/>
        <v>24991195.949999996</v>
      </c>
      <c r="AG243" s="57">
        <f t="shared" si="8"/>
        <v>10397395.040999999</v>
      </c>
      <c r="AH243" s="57">
        <f t="shared" si="8"/>
        <v>11416823.750000002</v>
      </c>
      <c r="AI243" s="57">
        <f t="shared" si="8"/>
        <v>11198560.549999997</v>
      </c>
      <c r="AJ243" s="57">
        <f t="shared" si="8"/>
        <v>17920259.829999998</v>
      </c>
      <c r="AK243" s="57">
        <f t="shared" si="8"/>
        <v>17098015.459999997</v>
      </c>
      <c r="AL243" s="57">
        <f t="shared" si="8"/>
        <v>15438623.649999999</v>
      </c>
      <c r="AM243" s="57">
        <f t="shared" si="8"/>
        <v>30019516.300000008</v>
      </c>
      <c r="AN243" s="57">
        <f t="shared" si="8"/>
        <v>16655619.17</v>
      </c>
      <c r="AO243" s="57">
        <f t="shared" si="8"/>
        <v>14930999.570000004</v>
      </c>
      <c r="AP243" s="57">
        <f t="shared" si="8"/>
        <v>13143712.210000003</v>
      </c>
      <c r="AQ243" s="57">
        <f t="shared" si="8"/>
        <v>144890838.96999997</v>
      </c>
      <c r="AR243" s="57">
        <f t="shared" si="8"/>
        <v>15551448.540000001</v>
      </c>
      <c r="AS243" s="57">
        <f t="shared" si="8"/>
        <v>12131382.329999998</v>
      </c>
      <c r="AT243" s="57">
        <f t="shared" si="8"/>
        <v>15257656.299999999</v>
      </c>
      <c r="AU243" s="57">
        <f t="shared" si="8"/>
        <v>11858938.700000001</v>
      </c>
      <c r="AV243" s="57">
        <f t="shared" si="8"/>
        <v>3528174.0300000007</v>
      </c>
      <c r="AW243" s="57">
        <f t="shared" si="8"/>
        <v>7299278.5399999991</v>
      </c>
      <c r="AX243" s="57">
        <f t="shared" si="8"/>
        <v>409717204.7899999</v>
      </c>
      <c r="AY243" s="57">
        <f t="shared" si="8"/>
        <v>20832631.440000005</v>
      </c>
      <c r="AZ243" s="57">
        <f t="shared" si="8"/>
        <v>23228141.440000001</v>
      </c>
      <c r="BA243" s="57">
        <f t="shared" si="8"/>
        <v>30089301.789999999</v>
      </c>
      <c r="BB243" s="57">
        <f t="shared" si="8"/>
        <v>33986803.589999996</v>
      </c>
      <c r="BC243" s="57">
        <f t="shared" si="8"/>
        <v>33333273.100000001</v>
      </c>
      <c r="BD243" s="57">
        <f t="shared" si="8"/>
        <v>57055708.519100003</v>
      </c>
      <c r="BE243" s="57">
        <f t="shared" si="8"/>
        <v>35672315.050000004</v>
      </c>
      <c r="BF243" s="57">
        <f t="shared" si="8"/>
        <v>22846259.370000005</v>
      </c>
      <c r="BG243" s="57">
        <f t="shared" si="8"/>
        <v>6626736.9199999999</v>
      </c>
      <c r="BH243" s="57">
        <f t="shared" si="8"/>
        <v>7235906.3699999992</v>
      </c>
      <c r="BI243" s="57">
        <f t="shared" si="8"/>
        <v>342978409.19000006</v>
      </c>
      <c r="BJ243" s="57">
        <f t="shared" si="8"/>
        <v>109552273.28999999</v>
      </c>
      <c r="BK243" s="57">
        <f t="shared" si="8"/>
        <v>20049296.330000002</v>
      </c>
      <c r="BL243" s="57">
        <f t="shared" si="8"/>
        <v>11178787.92</v>
      </c>
      <c r="BM243" s="57">
        <f t="shared" si="8"/>
        <v>15499202.77</v>
      </c>
      <c r="BN243" s="57">
        <f t="shared" si="8"/>
        <v>25039959.950000003</v>
      </c>
      <c r="BO243" s="57">
        <f t="shared" si="8"/>
        <v>9256867.4100000001</v>
      </c>
      <c r="BP243" s="57">
        <f t="shared" si="8"/>
        <v>223986817</v>
      </c>
      <c r="BQ243" s="57">
        <f t="shared" ref="BQ243:BX243" si="9">SUM(BQ180:BQ242)</f>
        <v>12432232.559999995</v>
      </c>
      <c r="BR243" s="57">
        <f t="shared" si="9"/>
        <v>12437104.27</v>
      </c>
      <c r="BS243" s="57">
        <f t="shared" si="9"/>
        <v>20847793.969999999</v>
      </c>
      <c r="BT243" s="57">
        <f t="shared" si="9"/>
        <v>21867233.429999996</v>
      </c>
      <c r="BU243" s="57">
        <f t="shared" si="9"/>
        <v>77053038.519999996</v>
      </c>
      <c r="BV243" s="57">
        <f t="shared" si="9"/>
        <v>17416215.589999996</v>
      </c>
      <c r="BW243" s="57">
        <f t="shared" si="9"/>
        <v>9253782.7799999993</v>
      </c>
      <c r="BX243" s="57">
        <f t="shared" si="9"/>
        <v>8436146.7899999991</v>
      </c>
      <c r="BY243" s="58">
        <f>SUM(BY180:BY242)</f>
        <v>3944892669.6296</v>
      </c>
    </row>
    <row r="244" spans="1:77" x14ac:dyDescent="0.2">
      <c r="A244" s="51" t="s">
        <v>43</v>
      </c>
      <c r="B244" s="52" t="s">
        <v>681</v>
      </c>
      <c r="C244" s="51" t="s">
        <v>682</v>
      </c>
      <c r="D244" s="53">
        <v>0</v>
      </c>
      <c r="E244" s="53">
        <v>12793032.24</v>
      </c>
      <c r="F244" s="53">
        <v>28594923.030000001</v>
      </c>
      <c r="G244" s="53">
        <v>37532119.960000001</v>
      </c>
      <c r="H244" s="53">
        <v>22728396.149999999</v>
      </c>
      <c r="I244" s="53">
        <v>27513770.449999999</v>
      </c>
      <c r="J244" s="53">
        <v>26952778.16</v>
      </c>
      <c r="K244" s="53">
        <v>0</v>
      </c>
      <c r="L244" s="53">
        <v>14049070.93</v>
      </c>
      <c r="M244" s="53">
        <v>48572745.090000004</v>
      </c>
      <c r="N244" s="53">
        <v>13944687.57</v>
      </c>
      <c r="O244" s="53">
        <v>4087852.2</v>
      </c>
      <c r="P244" s="53">
        <v>0</v>
      </c>
      <c r="Q244" s="53">
        <v>15260324.99</v>
      </c>
      <c r="R244" s="53">
        <v>12769279.130000001</v>
      </c>
      <c r="S244" s="53">
        <v>36515955.399999999</v>
      </c>
      <c r="T244" s="53">
        <v>13128659.220000001</v>
      </c>
      <c r="U244" s="53">
        <v>18265518.23</v>
      </c>
      <c r="V244" s="53">
        <v>70238229.700000003</v>
      </c>
      <c r="W244" s="53">
        <v>20009869.77</v>
      </c>
      <c r="X244" s="53">
        <v>15149115.51</v>
      </c>
      <c r="Y244" s="53">
        <v>15643561.449999999</v>
      </c>
      <c r="Z244" s="53">
        <v>19946934.829999998</v>
      </c>
      <c r="AA244" s="53">
        <v>23499169.07</v>
      </c>
      <c r="AB244" s="53">
        <v>14595295.130000001</v>
      </c>
      <c r="AC244" s="53">
        <v>14520532.630000001</v>
      </c>
      <c r="AD244" s="53">
        <v>18329700.670000002</v>
      </c>
      <c r="AE244" s="53">
        <v>2801722.04</v>
      </c>
      <c r="AF244" s="53">
        <v>159993380.47</v>
      </c>
      <c r="AG244" s="53">
        <v>9704948.9100000001</v>
      </c>
      <c r="AH244" s="53">
        <v>13556719.77</v>
      </c>
      <c r="AI244" s="53">
        <v>10848109.880000001</v>
      </c>
      <c r="AJ244" s="53">
        <v>24792784.539999999</v>
      </c>
      <c r="AK244" s="53">
        <v>7652414.5599999996</v>
      </c>
      <c r="AL244" s="53">
        <v>12689971</v>
      </c>
      <c r="AM244" s="53">
        <v>22484272.760000002</v>
      </c>
      <c r="AN244" s="53">
        <v>10969461.83</v>
      </c>
      <c r="AO244" s="53">
        <v>7925186.8899999997</v>
      </c>
      <c r="AP244" s="53">
        <v>9782166.2899999991</v>
      </c>
      <c r="AQ244" s="53">
        <v>8467227.6899999995</v>
      </c>
      <c r="AR244" s="53">
        <v>12834645.1</v>
      </c>
      <c r="AS244" s="53">
        <v>23596759.899999999</v>
      </c>
      <c r="AT244" s="53">
        <v>16081558.789999999</v>
      </c>
      <c r="AU244" s="53">
        <v>11970057.220000001</v>
      </c>
      <c r="AV244" s="53">
        <v>9115561.5</v>
      </c>
      <c r="AW244" s="53">
        <v>10839194.08</v>
      </c>
      <c r="AX244" s="53">
        <v>344881.34</v>
      </c>
      <c r="AY244" s="53">
        <v>14156584.130000001</v>
      </c>
      <c r="AZ244" s="53">
        <v>18613743.32</v>
      </c>
      <c r="BA244" s="53">
        <v>18591718.359999999</v>
      </c>
      <c r="BB244" s="53">
        <v>22176780.960000001</v>
      </c>
      <c r="BC244" s="53">
        <v>14326077.890000001</v>
      </c>
      <c r="BD244" s="53">
        <v>15513118.560000001</v>
      </c>
      <c r="BE244" s="53">
        <v>26505669.23</v>
      </c>
      <c r="BF244" s="53">
        <v>13116054.449999999</v>
      </c>
      <c r="BG244" s="53">
        <v>12874463.130000001</v>
      </c>
      <c r="BH244" s="53">
        <v>5201213.0199999996</v>
      </c>
      <c r="BI244" s="53">
        <v>0</v>
      </c>
      <c r="BJ244" s="53">
        <v>23211042.890000001</v>
      </c>
      <c r="BK244" s="53">
        <v>19726983.899999999</v>
      </c>
      <c r="BL244" s="53">
        <v>17159235.02</v>
      </c>
      <c r="BM244" s="53">
        <v>6203842.9699999997</v>
      </c>
      <c r="BN244" s="53">
        <v>27632126.859999999</v>
      </c>
      <c r="BO244" s="53">
        <v>17491241.43</v>
      </c>
      <c r="BP244" s="53">
        <v>5898969.6799999997</v>
      </c>
      <c r="BQ244" s="53">
        <v>12886737.689999999</v>
      </c>
      <c r="BR244" s="53">
        <v>0</v>
      </c>
      <c r="BS244" s="53">
        <v>24047268.760000002</v>
      </c>
      <c r="BT244" s="53">
        <v>16091608.09</v>
      </c>
      <c r="BU244" s="53">
        <v>4711394.87</v>
      </c>
      <c r="BV244" s="53">
        <v>17942883.510000002</v>
      </c>
      <c r="BW244" s="53">
        <v>10858511.9</v>
      </c>
      <c r="BX244" s="53">
        <v>711220.85</v>
      </c>
      <c r="BY244" s="54">
        <v>5046055.71</v>
      </c>
    </row>
    <row r="245" spans="1:77" x14ac:dyDescent="0.2">
      <c r="A245" s="51" t="s">
        <v>43</v>
      </c>
      <c r="B245" s="52" t="s">
        <v>683</v>
      </c>
      <c r="C245" s="51" t="s">
        <v>684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288046.77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9205090.2899999991</v>
      </c>
      <c r="U245" s="53">
        <v>0</v>
      </c>
      <c r="V245" s="53">
        <v>0</v>
      </c>
      <c r="W245" s="53">
        <v>0</v>
      </c>
      <c r="X245" s="53">
        <v>0</v>
      </c>
      <c r="Y245" s="53">
        <v>0</v>
      </c>
      <c r="Z245" s="53">
        <v>4998.67</v>
      </c>
      <c r="AA245" s="53">
        <v>4998.67</v>
      </c>
      <c r="AB245" s="53">
        <v>0</v>
      </c>
      <c r="AC245" s="53">
        <v>0</v>
      </c>
      <c r="AD245" s="53">
        <v>505832.6</v>
      </c>
      <c r="AE245" s="53">
        <v>0</v>
      </c>
      <c r="AF245" s="53">
        <v>0</v>
      </c>
      <c r="AG245" s="53">
        <v>0</v>
      </c>
      <c r="AH245" s="53">
        <v>0</v>
      </c>
      <c r="AI245" s="53">
        <v>0</v>
      </c>
      <c r="AJ245" s="53">
        <v>0</v>
      </c>
      <c r="AK245" s="53">
        <v>0</v>
      </c>
      <c r="AL245" s="53">
        <v>0</v>
      </c>
      <c r="AM245" s="53">
        <v>0</v>
      </c>
      <c r="AN245" s="53">
        <v>0</v>
      </c>
      <c r="AO245" s="53">
        <v>0</v>
      </c>
      <c r="AP245" s="53">
        <v>0</v>
      </c>
      <c r="AQ245" s="53">
        <v>190800</v>
      </c>
      <c r="AR245" s="53">
        <v>962748.16</v>
      </c>
      <c r="AS245" s="53">
        <v>0</v>
      </c>
      <c r="AT245" s="53">
        <v>0</v>
      </c>
      <c r="AU245" s="53">
        <v>0</v>
      </c>
      <c r="AV245" s="53">
        <v>0</v>
      </c>
      <c r="AW245" s="53">
        <v>0</v>
      </c>
      <c r="AX245" s="53">
        <v>0</v>
      </c>
      <c r="AY245" s="53">
        <v>0</v>
      </c>
      <c r="AZ245" s="53">
        <v>0</v>
      </c>
      <c r="BA245" s="53">
        <v>0</v>
      </c>
      <c r="BB245" s="53">
        <v>0</v>
      </c>
      <c r="BC245" s="53">
        <v>0</v>
      </c>
      <c r="BD245" s="53">
        <v>0</v>
      </c>
      <c r="BE245" s="53">
        <v>0</v>
      </c>
      <c r="BF245" s="53">
        <v>0</v>
      </c>
      <c r="BG245" s="53">
        <v>0</v>
      </c>
      <c r="BH245" s="53">
        <v>0</v>
      </c>
      <c r="BI245" s="53">
        <v>0</v>
      </c>
      <c r="BJ245" s="53">
        <v>0</v>
      </c>
      <c r="BK245" s="53">
        <v>0</v>
      </c>
      <c r="BL245" s="53">
        <v>0</v>
      </c>
      <c r="BM245" s="53">
        <v>0</v>
      </c>
      <c r="BN245" s="53">
        <v>0</v>
      </c>
      <c r="BO245" s="53">
        <v>218354.67</v>
      </c>
      <c r="BP245" s="53">
        <v>0</v>
      </c>
      <c r="BQ245" s="53">
        <v>0</v>
      </c>
      <c r="BR245" s="53">
        <v>0</v>
      </c>
      <c r="BS245" s="53">
        <v>0</v>
      </c>
      <c r="BT245" s="53">
        <v>0</v>
      </c>
      <c r="BU245" s="53">
        <v>0</v>
      </c>
      <c r="BV245" s="53">
        <v>0</v>
      </c>
      <c r="BW245" s="53">
        <v>0</v>
      </c>
      <c r="BX245" s="53">
        <v>2500</v>
      </c>
      <c r="BY245" s="54">
        <v>2242041.1</v>
      </c>
    </row>
    <row r="246" spans="1:77" x14ac:dyDescent="0.2">
      <c r="A246" s="51" t="s">
        <v>43</v>
      </c>
      <c r="B246" s="52" t="s">
        <v>685</v>
      </c>
      <c r="C246" s="51" t="s">
        <v>686</v>
      </c>
      <c r="D246" s="53">
        <v>73414268.829999998</v>
      </c>
      <c r="E246" s="53">
        <v>34820341.200000003</v>
      </c>
      <c r="F246" s="53">
        <v>25679402.600000001</v>
      </c>
      <c r="G246" s="53">
        <v>21593570.289999999</v>
      </c>
      <c r="H246" s="53">
        <v>23343395.66</v>
      </c>
      <c r="I246" s="53">
        <v>3917179.05</v>
      </c>
      <c r="J246" s="53">
        <v>34635910.140000001</v>
      </c>
      <c r="K246" s="53">
        <v>23902682.68</v>
      </c>
      <c r="L246" s="53">
        <v>6038624.0300000003</v>
      </c>
      <c r="M246" s="53">
        <v>48851966.219999999</v>
      </c>
      <c r="N246" s="53">
        <v>3815744.65</v>
      </c>
      <c r="O246" s="53">
        <v>25286825.109999999</v>
      </c>
      <c r="P246" s="53">
        <v>32971512.239999998</v>
      </c>
      <c r="Q246" s="53">
        <v>33897158.229999997</v>
      </c>
      <c r="R246" s="53">
        <v>3432723.68</v>
      </c>
      <c r="S246" s="53">
        <v>31277095.91</v>
      </c>
      <c r="T246" s="53">
        <v>6816693.5999999996</v>
      </c>
      <c r="U246" s="53">
        <v>2424757.86</v>
      </c>
      <c r="V246" s="53">
        <v>29582667.859999999</v>
      </c>
      <c r="W246" s="53">
        <v>7287900.3700000001</v>
      </c>
      <c r="X246" s="53">
        <v>9709096.4900000002</v>
      </c>
      <c r="Y246" s="53">
        <v>19245207.710000001</v>
      </c>
      <c r="Z246" s="53">
        <v>7115358.1299999999</v>
      </c>
      <c r="AA246" s="53">
        <v>11495540.189999999</v>
      </c>
      <c r="AB246" s="53">
        <v>6804469.04</v>
      </c>
      <c r="AC246" s="53">
        <v>2361177.34</v>
      </c>
      <c r="AD246" s="53">
        <v>8603056.6899999995</v>
      </c>
      <c r="AE246" s="53">
        <v>0</v>
      </c>
      <c r="AF246" s="53">
        <v>35161593.810000002</v>
      </c>
      <c r="AG246" s="53">
        <v>6413867.1600000001</v>
      </c>
      <c r="AH246" s="53">
        <v>5387588.79</v>
      </c>
      <c r="AI246" s="53">
        <v>4304068.72</v>
      </c>
      <c r="AJ246" s="53">
        <v>8742510.7599999998</v>
      </c>
      <c r="AK246" s="53">
        <v>5930653.6299999999</v>
      </c>
      <c r="AL246" s="53">
        <v>6517219.1900000004</v>
      </c>
      <c r="AM246" s="53">
        <v>11632954.41</v>
      </c>
      <c r="AN246" s="53">
        <v>8420663.4600000009</v>
      </c>
      <c r="AO246" s="53">
        <v>5458440.3300000001</v>
      </c>
      <c r="AP246" s="53">
        <v>5556480.2400000002</v>
      </c>
      <c r="AQ246" s="53">
        <v>15520180.26</v>
      </c>
      <c r="AR246" s="53">
        <v>2994413.05</v>
      </c>
      <c r="AS246" s="53">
        <v>8633453.9700000007</v>
      </c>
      <c r="AT246" s="53">
        <v>5770834.5</v>
      </c>
      <c r="AU246" s="53">
        <v>5211346.63</v>
      </c>
      <c r="AV246" s="53">
        <v>2126115.77</v>
      </c>
      <c r="AW246" s="53">
        <v>3344052.8</v>
      </c>
      <c r="AX246" s="53">
        <v>26797841.530000001</v>
      </c>
      <c r="AY246" s="53">
        <v>7621848.0499999998</v>
      </c>
      <c r="AZ246" s="53">
        <v>6226620.5999999996</v>
      </c>
      <c r="BA246" s="53">
        <v>16535143.98</v>
      </c>
      <c r="BB246" s="53">
        <v>11050783.77</v>
      </c>
      <c r="BC246" s="53">
        <v>9369078.1799999997</v>
      </c>
      <c r="BD246" s="53">
        <v>8717471.3100000005</v>
      </c>
      <c r="BE246" s="53">
        <v>13431350.76</v>
      </c>
      <c r="BF246" s="53">
        <v>5041455.51</v>
      </c>
      <c r="BG246" s="53">
        <v>4243965.74</v>
      </c>
      <c r="BH246" s="53">
        <v>2990000.72</v>
      </c>
      <c r="BI246" s="53">
        <v>7513852.7199999997</v>
      </c>
      <c r="BJ246" s="53">
        <v>24679881.41</v>
      </c>
      <c r="BK246" s="53">
        <v>8223394.8300000001</v>
      </c>
      <c r="BL246" s="53">
        <v>5865965.2699999996</v>
      </c>
      <c r="BM246" s="53">
        <v>27944605.989999998</v>
      </c>
      <c r="BN246" s="53">
        <v>10704142.24</v>
      </c>
      <c r="BO246" s="53">
        <v>4702587.0999999996</v>
      </c>
      <c r="BP246" s="53">
        <v>14178855.5</v>
      </c>
      <c r="BQ246" s="53">
        <v>2718124.12</v>
      </c>
      <c r="BR246" s="53">
        <v>5937212.25</v>
      </c>
      <c r="BS246" s="53">
        <v>9455998.0700000003</v>
      </c>
      <c r="BT246" s="53">
        <v>7744189.9500000002</v>
      </c>
      <c r="BU246" s="53">
        <v>7140968.4400000004</v>
      </c>
      <c r="BV246" s="53">
        <v>10060866.310000001</v>
      </c>
      <c r="BW246" s="53">
        <v>6066169.6500000004</v>
      </c>
      <c r="BX246" s="53">
        <v>3483860.82</v>
      </c>
      <c r="BY246" s="54">
        <v>417353</v>
      </c>
    </row>
    <row r="247" spans="1:77" x14ac:dyDescent="0.2">
      <c r="A247" s="51" t="s">
        <v>43</v>
      </c>
      <c r="B247" s="52" t="s">
        <v>687</v>
      </c>
      <c r="C247" s="51" t="s">
        <v>688</v>
      </c>
      <c r="D247" s="53">
        <v>7938982.0499999998</v>
      </c>
      <c r="E247" s="53">
        <v>2225397.9300000002</v>
      </c>
      <c r="F247" s="53">
        <v>1044738.12</v>
      </c>
      <c r="G247" s="53">
        <v>608851.86</v>
      </c>
      <c r="H247" s="53">
        <v>603432.91</v>
      </c>
      <c r="I247" s="53">
        <v>0</v>
      </c>
      <c r="J247" s="53">
        <v>12754051.470000001</v>
      </c>
      <c r="K247" s="53">
        <v>1458068.18</v>
      </c>
      <c r="L247" s="53">
        <v>154188.59</v>
      </c>
      <c r="M247" s="53">
        <v>22406734.719999999</v>
      </c>
      <c r="N247" s="53">
        <v>491310.45</v>
      </c>
      <c r="O247" s="53">
        <v>559500.71</v>
      </c>
      <c r="P247" s="53">
        <v>5353195.68</v>
      </c>
      <c r="Q247" s="53">
        <v>1184070.82</v>
      </c>
      <c r="R247" s="53">
        <v>54978.83</v>
      </c>
      <c r="S247" s="53">
        <v>626122.14</v>
      </c>
      <c r="T247" s="53">
        <v>420296.78</v>
      </c>
      <c r="U247" s="53">
        <v>20748</v>
      </c>
      <c r="V247" s="53">
        <v>7516165.4900000002</v>
      </c>
      <c r="W247" s="53">
        <v>632896.69999999995</v>
      </c>
      <c r="X247" s="53">
        <v>632841.88</v>
      </c>
      <c r="Y247" s="53">
        <v>4084440.33</v>
      </c>
      <c r="Z247" s="53">
        <v>488807.88</v>
      </c>
      <c r="AA247" s="53">
        <v>1039249.59</v>
      </c>
      <c r="AB247" s="53">
        <v>427050.88</v>
      </c>
      <c r="AC247" s="53">
        <v>473023.54</v>
      </c>
      <c r="AD247" s="53">
        <v>591466.35</v>
      </c>
      <c r="AE247" s="53">
        <v>10340838.949999999</v>
      </c>
      <c r="AF247" s="53">
        <v>724532.04</v>
      </c>
      <c r="AG247" s="53">
        <v>283628.57</v>
      </c>
      <c r="AH247" s="53">
        <v>182862.37</v>
      </c>
      <c r="AI247" s="53">
        <v>246717.3</v>
      </c>
      <c r="AJ247" s="53">
        <v>409075.37</v>
      </c>
      <c r="AK247" s="53">
        <v>384716.43</v>
      </c>
      <c r="AL247" s="53">
        <v>414307.73</v>
      </c>
      <c r="AM247" s="53">
        <v>474679.09</v>
      </c>
      <c r="AN247" s="53">
        <v>97133</v>
      </c>
      <c r="AO247" s="53">
        <v>374533.68</v>
      </c>
      <c r="AP247" s="53">
        <v>248179.26</v>
      </c>
      <c r="AQ247" s="53">
        <v>1501063.18</v>
      </c>
      <c r="AR247" s="53">
        <v>295607.25</v>
      </c>
      <c r="AS247" s="53">
        <v>483728.79</v>
      </c>
      <c r="AT247" s="53">
        <v>467872.63</v>
      </c>
      <c r="AU247" s="53">
        <v>217000.71</v>
      </c>
      <c r="AV247" s="53">
        <v>18755.02</v>
      </c>
      <c r="AW247" s="53">
        <v>279520.81</v>
      </c>
      <c r="AX247" s="53">
        <v>13701209.369999999</v>
      </c>
      <c r="AY247" s="53">
        <v>429766.31</v>
      </c>
      <c r="AZ247" s="53">
        <v>370056.25</v>
      </c>
      <c r="BA247" s="53">
        <v>698124.55</v>
      </c>
      <c r="BB247" s="53">
        <v>680361.66</v>
      </c>
      <c r="BC247" s="53">
        <v>2144384.58</v>
      </c>
      <c r="BD247" s="53">
        <v>1418482.56</v>
      </c>
      <c r="BE247" s="53">
        <v>482581</v>
      </c>
      <c r="BF247" s="53">
        <v>399139.21</v>
      </c>
      <c r="BG247" s="53">
        <v>209884.08</v>
      </c>
      <c r="BH247" s="53">
        <v>54553.66</v>
      </c>
      <c r="BI247" s="53">
        <v>5842008.8899999997</v>
      </c>
      <c r="BJ247" s="53">
        <v>1076779.51</v>
      </c>
      <c r="BK247" s="53">
        <v>379131.09</v>
      </c>
      <c r="BL247" s="53">
        <v>248489.35</v>
      </c>
      <c r="BM247" s="53">
        <v>0</v>
      </c>
      <c r="BN247" s="53">
        <v>404629.5</v>
      </c>
      <c r="BO247" s="53">
        <v>24976</v>
      </c>
      <c r="BP247" s="53">
        <v>3177707.18</v>
      </c>
      <c r="BQ247" s="53">
        <v>316157.84999999998</v>
      </c>
      <c r="BR247" s="53">
        <v>304312.8</v>
      </c>
      <c r="BS247" s="53">
        <v>450562.78</v>
      </c>
      <c r="BT247" s="53">
        <v>726137.99</v>
      </c>
      <c r="BU247" s="53">
        <v>2315632.46</v>
      </c>
      <c r="BV247" s="53">
        <v>417388.13</v>
      </c>
      <c r="BW247" s="53">
        <v>233656.61</v>
      </c>
      <c r="BX247" s="53">
        <v>0</v>
      </c>
      <c r="BY247" s="54">
        <v>26400</v>
      </c>
    </row>
    <row r="248" spans="1:77" x14ac:dyDescent="0.2">
      <c r="A248" s="51" t="s">
        <v>43</v>
      </c>
      <c r="B248" s="52" t="s">
        <v>689</v>
      </c>
      <c r="C248" s="51" t="s">
        <v>690</v>
      </c>
      <c r="D248" s="53">
        <v>2107550</v>
      </c>
      <c r="E248" s="53">
        <v>495250</v>
      </c>
      <c r="F248" s="53">
        <v>1670575.56</v>
      </c>
      <c r="G248" s="53">
        <v>3791592.16</v>
      </c>
      <c r="H248" s="53">
        <v>1928862.69</v>
      </c>
      <c r="I248" s="53">
        <v>2467093.73</v>
      </c>
      <c r="J248" s="53">
        <v>631355.84</v>
      </c>
      <c r="K248" s="53">
        <v>83050</v>
      </c>
      <c r="L248" s="53">
        <v>60904.63</v>
      </c>
      <c r="M248" s="53">
        <v>6004954.1900000004</v>
      </c>
      <c r="N248" s="53">
        <v>34670</v>
      </c>
      <c r="O248" s="53">
        <v>3347638.65</v>
      </c>
      <c r="P248" s="53">
        <v>5902643.21</v>
      </c>
      <c r="Q248" s="53">
        <v>1362962.14</v>
      </c>
      <c r="R248" s="53">
        <v>5000</v>
      </c>
      <c r="S248" s="53">
        <v>18860</v>
      </c>
      <c r="T248" s="53">
        <v>116964.15</v>
      </c>
      <c r="U248" s="53">
        <v>63790</v>
      </c>
      <c r="V248" s="53">
        <v>2720416.99</v>
      </c>
      <c r="W248" s="53">
        <v>4591310.46</v>
      </c>
      <c r="X248" s="53">
        <v>6334773.1200000001</v>
      </c>
      <c r="Y248" s="53">
        <v>840300</v>
      </c>
      <c r="Z248" s="53">
        <v>452123.13</v>
      </c>
      <c r="AA248" s="53">
        <v>7181559.5999999996</v>
      </c>
      <c r="AB248" s="53">
        <v>4082908.16</v>
      </c>
      <c r="AC248" s="53">
        <v>78498.67</v>
      </c>
      <c r="AD248" s="53">
        <v>32010</v>
      </c>
      <c r="AE248" s="53">
        <v>5652749.2300000004</v>
      </c>
      <c r="AF248" s="53">
        <v>15250</v>
      </c>
      <c r="AG248" s="53">
        <v>88000</v>
      </c>
      <c r="AH248" s="53">
        <v>40960</v>
      </c>
      <c r="AI248" s="53">
        <v>1410063.59</v>
      </c>
      <c r="AJ248" s="53">
        <v>249830.42</v>
      </c>
      <c r="AK248" s="53">
        <v>266762.19</v>
      </c>
      <c r="AL248" s="53">
        <v>1944542.19</v>
      </c>
      <c r="AM248" s="53">
        <v>537791.54</v>
      </c>
      <c r="AN248" s="53">
        <v>470137.3</v>
      </c>
      <c r="AO248" s="53">
        <v>500250</v>
      </c>
      <c r="AP248" s="53">
        <v>643457.99</v>
      </c>
      <c r="AQ248" s="53">
        <v>12730237.119999999</v>
      </c>
      <c r="AR248" s="53">
        <v>0</v>
      </c>
      <c r="AS248" s="53">
        <v>1692950.44</v>
      </c>
      <c r="AT248" s="53">
        <v>1870022.61</v>
      </c>
      <c r="AU248" s="53">
        <v>749024.39</v>
      </c>
      <c r="AV248" s="53">
        <v>31905.48</v>
      </c>
      <c r="AW248" s="53">
        <v>533191.68999999994</v>
      </c>
      <c r="AX248" s="53">
        <v>1162102</v>
      </c>
      <c r="AY248" s="53">
        <v>105050.05</v>
      </c>
      <c r="AZ248" s="53">
        <v>70300</v>
      </c>
      <c r="BA248" s="53">
        <v>637418.39</v>
      </c>
      <c r="BB248" s="53">
        <v>4588896.34</v>
      </c>
      <c r="BC248" s="53">
        <v>2394679.17</v>
      </c>
      <c r="BD248" s="53">
        <v>4704415.7399000004</v>
      </c>
      <c r="BE248" s="53">
        <v>1430725.17</v>
      </c>
      <c r="BF248" s="53">
        <v>3098945.38</v>
      </c>
      <c r="BG248" s="53">
        <v>234279.96</v>
      </c>
      <c r="BH248" s="53">
        <v>5500</v>
      </c>
      <c r="BI248" s="53">
        <v>241290</v>
      </c>
      <c r="BJ248" s="53">
        <v>253190</v>
      </c>
      <c r="BK248" s="53">
        <v>60540</v>
      </c>
      <c r="BL248" s="53">
        <v>411796.28</v>
      </c>
      <c r="BM248" s="53">
        <v>22500</v>
      </c>
      <c r="BN248" s="53">
        <v>96119.83</v>
      </c>
      <c r="BO248" s="53">
        <v>549348.43999999994</v>
      </c>
      <c r="BP248" s="53">
        <v>11629474.970000001</v>
      </c>
      <c r="BQ248" s="53">
        <v>1419108.83</v>
      </c>
      <c r="BR248" s="53">
        <v>224300</v>
      </c>
      <c r="BS248" s="53">
        <v>391270</v>
      </c>
      <c r="BT248" s="53">
        <v>2457618.17</v>
      </c>
      <c r="BU248" s="53">
        <v>537400</v>
      </c>
      <c r="BV248" s="53">
        <v>792358.93</v>
      </c>
      <c r="BW248" s="53">
        <v>270250</v>
      </c>
      <c r="BX248" s="53">
        <v>32500</v>
      </c>
      <c r="BY248" s="54">
        <v>62077.5</v>
      </c>
    </row>
    <row r="249" spans="1:77" x14ac:dyDescent="0.2">
      <c r="A249" s="51" t="s">
        <v>43</v>
      </c>
      <c r="B249" s="52" t="s">
        <v>691</v>
      </c>
      <c r="C249" s="51" t="s">
        <v>692</v>
      </c>
      <c r="D249" s="53">
        <v>10886086.43</v>
      </c>
      <c r="E249" s="53">
        <v>1768774.21</v>
      </c>
      <c r="F249" s="53">
        <v>1764676.3</v>
      </c>
      <c r="G249" s="53">
        <v>1050283.73</v>
      </c>
      <c r="H249" s="53">
        <v>1242102.1499999999</v>
      </c>
      <c r="I249" s="53">
        <v>700455.31</v>
      </c>
      <c r="J249" s="53">
        <v>3417650.19</v>
      </c>
      <c r="K249" s="53">
        <v>1588827.69</v>
      </c>
      <c r="L249" s="53">
        <v>484596.33</v>
      </c>
      <c r="M249" s="53">
        <v>3150</v>
      </c>
      <c r="N249" s="53">
        <v>557695</v>
      </c>
      <c r="O249" s="53">
        <v>110000</v>
      </c>
      <c r="P249" s="53">
        <v>212100</v>
      </c>
      <c r="Q249" s="53">
        <v>181718.75</v>
      </c>
      <c r="R249" s="53">
        <v>264015.92</v>
      </c>
      <c r="S249" s="53">
        <v>130599</v>
      </c>
      <c r="T249" s="53">
        <v>90000</v>
      </c>
      <c r="U249" s="53">
        <v>521193.1</v>
      </c>
      <c r="V249" s="53">
        <v>4635149.63</v>
      </c>
      <c r="W249" s="53">
        <v>1125634.99</v>
      </c>
      <c r="X249" s="53">
        <v>1513461.02</v>
      </c>
      <c r="Y249" s="53">
        <v>290000</v>
      </c>
      <c r="Z249" s="53">
        <v>1140765.77</v>
      </c>
      <c r="AA249" s="53">
        <v>1820144.72</v>
      </c>
      <c r="AB249" s="53">
        <v>266992</v>
      </c>
      <c r="AC249" s="53">
        <v>437078.74</v>
      </c>
      <c r="AD249" s="53">
        <v>825691.57</v>
      </c>
      <c r="AE249" s="53">
        <v>5523589.3300000001</v>
      </c>
      <c r="AF249" s="53">
        <v>1172457.5</v>
      </c>
      <c r="AG249" s="53">
        <v>425058.7</v>
      </c>
      <c r="AH249" s="53">
        <v>338850</v>
      </c>
      <c r="AI249" s="53">
        <v>624453</v>
      </c>
      <c r="AJ249" s="53">
        <v>505950</v>
      </c>
      <c r="AK249" s="53">
        <v>1115567.54</v>
      </c>
      <c r="AL249" s="53">
        <v>203580</v>
      </c>
      <c r="AM249" s="53">
        <v>464700</v>
      </c>
      <c r="AN249" s="53">
        <v>697894.41</v>
      </c>
      <c r="AO249" s="53">
        <v>343200</v>
      </c>
      <c r="AP249" s="53">
        <v>787259.98</v>
      </c>
      <c r="AQ249" s="53">
        <v>231950</v>
      </c>
      <c r="AR249" s="53">
        <v>1718689.86</v>
      </c>
      <c r="AS249" s="53">
        <v>749563.58</v>
      </c>
      <c r="AT249" s="53">
        <v>308900</v>
      </c>
      <c r="AU249" s="53">
        <v>541515.43000000005</v>
      </c>
      <c r="AV249" s="53">
        <v>204964.07</v>
      </c>
      <c r="AW249" s="53">
        <v>423873.13</v>
      </c>
      <c r="AX249" s="53">
        <v>1561745</v>
      </c>
      <c r="AY249" s="53">
        <v>414270</v>
      </c>
      <c r="AZ249" s="53">
        <v>489627</v>
      </c>
      <c r="BA249" s="53">
        <v>1041627.61</v>
      </c>
      <c r="BB249" s="53">
        <v>1251051.05</v>
      </c>
      <c r="BC249" s="53">
        <v>786056.16</v>
      </c>
      <c r="BD249" s="53">
        <v>1430643.99</v>
      </c>
      <c r="BE249" s="53">
        <v>1239143.8400000001</v>
      </c>
      <c r="BF249" s="53">
        <v>279300</v>
      </c>
      <c r="BG249" s="53">
        <v>257166.61</v>
      </c>
      <c r="BH249" s="53">
        <v>277069.2</v>
      </c>
      <c r="BI249" s="53">
        <v>2258547.39</v>
      </c>
      <c r="BJ249" s="53">
        <v>2077081.29</v>
      </c>
      <c r="BK249" s="53">
        <v>438980</v>
      </c>
      <c r="BL249" s="53">
        <v>60000</v>
      </c>
      <c r="BM249" s="53">
        <v>478715.13</v>
      </c>
      <c r="BN249" s="53">
        <v>497031.36</v>
      </c>
      <c r="BO249" s="53">
        <v>118900</v>
      </c>
      <c r="BP249" s="53">
        <v>2270174.33</v>
      </c>
      <c r="BQ249" s="53">
        <v>473230</v>
      </c>
      <c r="BR249" s="53">
        <v>112100</v>
      </c>
      <c r="BS249" s="53">
        <v>391800</v>
      </c>
      <c r="BT249" s="53">
        <v>2046720</v>
      </c>
      <c r="BU249" s="53">
        <v>674162</v>
      </c>
      <c r="BV249" s="53">
        <v>1043383.01</v>
      </c>
      <c r="BW249" s="53">
        <v>1629693.09</v>
      </c>
      <c r="BX249" s="53">
        <v>792169.9</v>
      </c>
      <c r="BY249" s="54">
        <v>424063.71</v>
      </c>
    </row>
    <row r="250" spans="1:77" x14ac:dyDescent="0.2">
      <c r="A250" s="51" t="s">
        <v>43</v>
      </c>
      <c r="B250" s="52" t="s">
        <v>693</v>
      </c>
      <c r="C250" s="51" t="s">
        <v>694</v>
      </c>
      <c r="D250" s="53">
        <v>-40089780.479999997</v>
      </c>
      <c r="E250" s="53">
        <v>0</v>
      </c>
      <c r="F250" s="53">
        <v>0</v>
      </c>
      <c r="G250" s="53">
        <v>0</v>
      </c>
      <c r="H250" s="53">
        <v>-6265</v>
      </c>
      <c r="I250" s="53">
        <v>0</v>
      </c>
      <c r="J250" s="53">
        <v>0</v>
      </c>
      <c r="K250" s="53">
        <v>-270903.99</v>
      </c>
      <c r="L250" s="53">
        <v>0</v>
      </c>
      <c r="M250" s="53">
        <v>-10317403.41</v>
      </c>
      <c r="N250" s="53">
        <v>0</v>
      </c>
      <c r="O250" s="53">
        <v>0</v>
      </c>
      <c r="P250" s="53">
        <v>-13700704.869999999</v>
      </c>
      <c r="Q250" s="53">
        <v>0</v>
      </c>
      <c r="R250" s="53">
        <v>0</v>
      </c>
      <c r="S250" s="53">
        <v>0</v>
      </c>
      <c r="T250" s="53">
        <v>0</v>
      </c>
      <c r="U250" s="53">
        <v>-3906405.75</v>
      </c>
      <c r="V250" s="53">
        <v>-129894543.23</v>
      </c>
      <c r="W250" s="53">
        <v>-1943935.89</v>
      </c>
      <c r="X250" s="53">
        <v>0</v>
      </c>
      <c r="Y250" s="53">
        <v>0</v>
      </c>
      <c r="Z250" s="53">
        <v>0</v>
      </c>
      <c r="AA250" s="53">
        <v>-3980606</v>
      </c>
      <c r="AB250" s="53">
        <v>0</v>
      </c>
      <c r="AC250" s="53">
        <v>0</v>
      </c>
      <c r="AD250" s="53">
        <v>0</v>
      </c>
      <c r="AE250" s="53">
        <v>0</v>
      </c>
      <c r="AF250" s="53">
        <v>0</v>
      </c>
      <c r="AG250" s="53">
        <v>-382411</v>
      </c>
      <c r="AH250" s="53">
        <v>0</v>
      </c>
      <c r="AI250" s="53">
        <v>0</v>
      </c>
      <c r="AJ250" s="53">
        <v>0</v>
      </c>
      <c r="AK250" s="53">
        <v>0</v>
      </c>
      <c r="AL250" s="53">
        <v>0</v>
      </c>
      <c r="AM250" s="53">
        <v>0</v>
      </c>
      <c r="AN250" s="53">
        <v>0</v>
      </c>
      <c r="AO250" s="53">
        <v>0</v>
      </c>
      <c r="AP250" s="53">
        <v>0</v>
      </c>
      <c r="AQ250" s="53">
        <v>0</v>
      </c>
      <c r="AR250" s="53">
        <v>0</v>
      </c>
      <c r="AS250" s="53">
        <v>0</v>
      </c>
      <c r="AT250" s="53">
        <v>0</v>
      </c>
      <c r="AU250" s="53">
        <v>0</v>
      </c>
      <c r="AV250" s="53">
        <v>0</v>
      </c>
      <c r="AW250" s="53">
        <v>0</v>
      </c>
      <c r="AX250" s="53">
        <v>0</v>
      </c>
      <c r="AY250" s="53">
        <v>0</v>
      </c>
      <c r="AZ250" s="53">
        <v>0</v>
      </c>
      <c r="BA250" s="53">
        <v>37276.639999999999</v>
      </c>
      <c r="BB250" s="53">
        <v>0</v>
      </c>
      <c r="BC250" s="53">
        <v>0</v>
      </c>
      <c r="BD250" s="53">
        <v>0</v>
      </c>
      <c r="BE250" s="53">
        <v>0</v>
      </c>
      <c r="BF250" s="53">
        <v>-60401.51</v>
      </c>
      <c r="BG250" s="53">
        <v>0</v>
      </c>
      <c r="BH250" s="53">
        <v>-1465788.89</v>
      </c>
      <c r="BI250" s="53">
        <v>5172095.0939999996</v>
      </c>
      <c r="BJ250" s="53">
        <v>0</v>
      </c>
      <c r="BK250" s="53">
        <v>0</v>
      </c>
      <c r="BL250" s="53">
        <v>-387850.2</v>
      </c>
      <c r="BM250" s="53">
        <v>-23033.19</v>
      </c>
      <c r="BN250" s="53">
        <v>-319995.94</v>
      </c>
      <c r="BO250" s="53">
        <v>0</v>
      </c>
      <c r="BP250" s="53">
        <v>-4664079</v>
      </c>
      <c r="BQ250" s="53">
        <v>0</v>
      </c>
      <c r="BR250" s="53">
        <v>9457057.8900000006</v>
      </c>
      <c r="BS250" s="53">
        <v>0</v>
      </c>
      <c r="BT250" s="53">
        <v>0</v>
      </c>
      <c r="BU250" s="53">
        <v>0</v>
      </c>
      <c r="BV250" s="53">
        <v>0</v>
      </c>
      <c r="BW250" s="53">
        <v>0</v>
      </c>
      <c r="BX250" s="53">
        <v>0</v>
      </c>
      <c r="BY250" s="54">
        <v>81000</v>
      </c>
    </row>
    <row r="251" spans="1:77" x14ac:dyDescent="0.2">
      <c r="A251" s="51" t="s">
        <v>43</v>
      </c>
      <c r="B251" s="52" t="s">
        <v>695</v>
      </c>
      <c r="C251" s="51" t="s">
        <v>696</v>
      </c>
      <c r="D251" s="53">
        <v>-138780326.09999999</v>
      </c>
      <c r="E251" s="53">
        <v>-548351.9</v>
      </c>
      <c r="F251" s="53">
        <v>-54601260.93</v>
      </c>
      <c r="G251" s="53">
        <v>-5414943</v>
      </c>
      <c r="H251" s="53">
        <v>-1461118.42</v>
      </c>
      <c r="I251" s="53">
        <v>-573431.43999999994</v>
      </c>
      <c r="J251" s="53">
        <v>-224299523.36000001</v>
      </c>
      <c r="K251" s="53">
        <v>-11838641.550000001</v>
      </c>
      <c r="L251" s="53">
        <v>-720528.11</v>
      </c>
      <c r="M251" s="53">
        <v>-35916404.75</v>
      </c>
      <c r="N251" s="53">
        <v>0</v>
      </c>
      <c r="O251" s="53">
        <v>-1831758.79</v>
      </c>
      <c r="P251" s="53">
        <v>-20850983.059999999</v>
      </c>
      <c r="Q251" s="53">
        <v>-28804860.239999998</v>
      </c>
      <c r="R251" s="53">
        <v>-176531.88</v>
      </c>
      <c r="S251" s="53">
        <v>0</v>
      </c>
      <c r="T251" s="53">
        <v>-2339772.14</v>
      </c>
      <c r="U251" s="53">
        <v>-322212.03000000003</v>
      </c>
      <c r="V251" s="53">
        <v>-158573465.22999999</v>
      </c>
      <c r="W251" s="53">
        <v>-13580742.99</v>
      </c>
      <c r="X251" s="53">
        <v>-1916362.59</v>
      </c>
      <c r="Y251" s="53">
        <v>-20780292.300000001</v>
      </c>
      <c r="Z251" s="53">
        <v>-915907.18</v>
      </c>
      <c r="AA251" s="53">
        <v>-2975939.92</v>
      </c>
      <c r="AB251" s="53">
        <v>-997847.95</v>
      </c>
      <c r="AC251" s="53">
        <v>0</v>
      </c>
      <c r="AD251" s="53">
        <v>-883873.76</v>
      </c>
      <c r="AE251" s="53">
        <v>-143193649.41999999</v>
      </c>
      <c r="AF251" s="53">
        <v>0</v>
      </c>
      <c r="AG251" s="53">
        <v>-1067095.3500000001</v>
      </c>
      <c r="AH251" s="53">
        <v>-900326.37</v>
      </c>
      <c r="AI251" s="53">
        <v>0</v>
      </c>
      <c r="AJ251" s="53">
        <v>-554326.46</v>
      </c>
      <c r="AK251" s="53">
        <v>-1776277.45</v>
      </c>
      <c r="AL251" s="53">
        <v>-696316.97</v>
      </c>
      <c r="AM251" s="53">
        <v>-3927929.05</v>
      </c>
      <c r="AN251" s="53">
        <v>-2160398.79</v>
      </c>
      <c r="AO251" s="53">
        <v>-1026432.42</v>
      </c>
      <c r="AP251" s="53">
        <v>-1259500.07</v>
      </c>
      <c r="AQ251" s="53">
        <v>-19771823.539999999</v>
      </c>
      <c r="AR251" s="53">
        <v>0</v>
      </c>
      <c r="AS251" s="53">
        <v>-237706.51</v>
      </c>
      <c r="AT251" s="53">
        <v>-136166.68</v>
      </c>
      <c r="AU251" s="53">
        <v>306468.74</v>
      </c>
      <c r="AV251" s="53">
        <v>0</v>
      </c>
      <c r="AW251" s="53">
        <v>-278320.25</v>
      </c>
      <c r="AX251" s="53">
        <v>-138604659.5</v>
      </c>
      <c r="AY251" s="53">
        <v>0</v>
      </c>
      <c r="AZ251" s="53">
        <v>-1356846.04</v>
      </c>
      <c r="BA251" s="53">
        <v>-4150388.17</v>
      </c>
      <c r="BB251" s="53">
        <v>-12038353.25</v>
      </c>
      <c r="BC251" s="53">
        <v>0</v>
      </c>
      <c r="BD251" s="53">
        <v>-7584921.0300000003</v>
      </c>
      <c r="BE251" s="53">
        <v>-11234370.91</v>
      </c>
      <c r="BF251" s="53">
        <v>-881031.64</v>
      </c>
      <c r="BG251" s="53">
        <v>-719999.89</v>
      </c>
      <c r="BH251" s="53">
        <v>0</v>
      </c>
      <c r="BI251" s="53">
        <v>-77761848.769999996</v>
      </c>
      <c r="BJ251" s="53">
        <v>0</v>
      </c>
      <c r="BK251" s="53">
        <v>0</v>
      </c>
      <c r="BL251" s="53">
        <v>-98487.29</v>
      </c>
      <c r="BM251" s="53">
        <v>-521482.51</v>
      </c>
      <c r="BN251" s="53">
        <v>-1122948.95</v>
      </c>
      <c r="BO251" s="53">
        <v>-28068.58</v>
      </c>
      <c r="BP251" s="53">
        <v>-141422157.53</v>
      </c>
      <c r="BQ251" s="53">
        <v>0</v>
      </c>
      <c r="BR251" s="53">
        <v>0</v>
      </c>
      <c r="BS251" s="53">
        <v>-408391.37</v>
      </c>
      <c r="BT251" s="53">
        <v>-5283979.4800000004</v>
      </c>
      <c r="BU251" s="53">
        <v>-8295538.5700000003</v>
      </c>
      <c r="BV251" s="53">
        <v>-279630.40999999997</v>
      </c>
      <c r="BW251" s="53">
        <v>0</v>
      </c>
      <c r="BX251" s="53">
        <v>-5551.85</v>
      </c>
      <c r="BY251" s="54">
        <v>164363.08000000002</v>
      </c>
    </row>
    <row r="252" spans="1:77" x14ac:dyDescent="0.2">
      <c r="A252" s="51" t="s">
        <v>43</v>
      </c>
      <c r="B252" s="52" t="s">
        <v>697</v>
      </c>
      <c r="C252" s="51" t="s">
        <v>698</v>
      </c>
      <c r="D252" s="53">
        <v>17117915.690000001</v>
      </c>
      <c r="E252" s="53">
        <v>48389.279999999999</v>
      </c>
      <c r="F252" s="53">
        <v>10708636.609999999</v>
      </c>
      <c r="G252" s="53">
        <v>4436655.7699999996</v>
      </c>
      <c r="H252" s="53">
        <v>0</v>
      </c>
      <c r="I252" s="53">
        <v>567473.6</v>
      </c>
      <c r="J252" s="53">
        <v>41755667.149999999</v>
      </c>
      <c r="K252" s="53">
        <v>7551327.8600000003</v>
      </c>
      <c r="L252" s="53">
        <v>1622490</v>
      </c>
      <c r="M252" s="53">
        <v>14458365.789999999</v>
      </c>
      <c r="N252" s="53">
        <v>0</v>
      </c>
      <c r="O252" s="53">
        <v>1187683.53</v>
      </c>
      <c r="P252" s="53">
        <v>7878775.3799999999</v>
      </c>
      <c r="Q252" s="53">
        <v>2654702.08</v>
      </c>
      <c r="R252" s="53">
        <v>73715.92</v>
      </c>
      <c r="S252" s="53">
        <v>0</v>
      </c>
      <c r="T252" s="53">
        <v>3370690.97</v>
      </c>
      <c r="U252" s="53">
        <v>1025286.11</v>
      </c>
      <c r="V252" s="53">
        <v>0</v>
      </c>
      <c r="W252" s="53">
        <v>4665420.1100000003</v>
      </c>
      <c r="X252" s="53">
        <v>966556.23</v>
      </c>
      <c r="Y252" s="53">
        <v>3837155.02</v>
      </c>
      <c r="Z252" s="53">
        <v>925624.8</v>
      </c>
      <c r="AA252" s="53">
        <v>911051.05</v>
      </c>
      <c r="AB252" s="53">
        <v>0</v>
      </c>
      <c r="AC252" s="53">
        <v>0</v>
      </c>
      <c r="AD252" s="53">
        <v>0</v>
      </c>
      <c r="AE252" s="53">
        <v>12703125.85</v>
      </c>
      <c r="AF252" s="53">
        <v>0</v>
      </c>
      <c r="AG252" s="53">
        <v>831701.37</v>
      </c>
      <c r="AH252" s="53">
        <v>1831545.23</v>
      </c>
      <c r="AI252" s="53">
        <v>0</v>
      </c>
      <c r="AJ252" s="53">
        <v>722377.64</v>
      </c>
      <c r="AK252" s="53">
        <v>2404063.9300000002</v>
      </c>
      <c r="AL252" s="53">
        <v>1977625.37</v>
      </c>
      <c r="AM252" s="53">
        <v>2547470.5299999998</v>
      </c>
      <c r="AN252" s="53">
        <v>2135965.7200000002</v>
      </c>
      <c r="AO252" s="53">
        <v>1689112.54</v>
      </c>
      <c r="AP252" s="53">
        <v>1079628.79</v>
      </c>
      <c r="AQ252" s="53">
        <v>467973.24</v>
      </c>
      <c r="AR252" s="53">
        <v>0</v>
      </c>
      <c r="AS252" s="53">
        <v>1061868.8999999999</v>
      </c>
      <c r="AT252" s="53">
        <v>2148981.71</v>
      </c>
      <c r="AU252" s="53">
        <v>116272.15</v>
      </c>
      <c r="AV252" s="53">
        <v>84824.09</v>
      </c>
      <c r="AW252" s="53">
        <v>342930.4</v>
      </c>
      <c r="AX252" s="53">
        <v>0</v>
      </c>
      <c r="AY252" s="53">
        <v>0</v>
      </c>
      <c r="AZ252" s="53">
        <v>3418874.03</v>
      </c>
      <c r="BA252" s="53">
        <v>1353271</v>
      </c>
      <c r="BB252" s="53">
        <v>0</v>
      </c>
      <c r="BC252" s="53">
        <v>121488.9</v>
      </c>
      <c r="BD252" s="53">
        <v>0</v>
      </c>
      <c r="BE252" s="53">
        <v>0</v>
      </c>
      <c r="BF252" s="53">
        <v>660981.84</v>
      </c>
      <c r="BG252" s="53">
        <v>0</v>
      </c>
      <c r="BH252" s="53">
        <v>405396.78</v>
      </c>
      <c r="BI252" s="53">
        <v>20371226.510000002</v>
      </c>
      <c r="BJ252" s="53">
        <v>0</v>
      </c>
      <c r="BK252" s="53">
        <v>461969.51</v>
      </c>
      <c r="BL252" s="53">
        <v>363472.86</v>
      </c>
      <c r="BM252" s="53">
        <v>2061071.3600000001</v>
      </c>
      <c r="BN252" s="53">
        <v>2155845.85</v>
      </c>
      <c r="BO252" s="53">
        <v>550412.59</v>
      </c>
      <c r="BP252" s="53">
        <v>0</v>
      </c>
      <c r="BQ252" s="53">
        <v>0</v>
      </c>
      <c r="BR252" s="53">
        <v>0</v>
      </c>
      <c r="BS252" s="53">
        <v>0</v>
      </c>
      <c r="BT252" s="53">
        <v>1517456.74</v>
      </c>
      <c r="BU252" s="53">
        <v>1802675.04</v>
      </c>
      <c r="BV252" s="53">
        <v>241156.18</v>
      </c>
      <c r="BW252" s="53">
        <v>221769.38</v>
      </c>
      <c r="BX252" s="53">
        <v>1130188.06</v>
      </c>
      <c r="BY252" s="54">
        <v>20010652.43</v>
      </c>
    </row>
    <row r="253" spans="1:77" x14ac:dyDescent="0.2">
      <c r="A253" s="51" t="s">
        <v>43</v>
      </c>
      <c r="B253" s="52" t="s">
        <v>699</v>
      </c>
      <c r="C253" s="51" t="s">
        <v>700</v>
      </c>
      <c r="D253" s="53">
        <v>-386138.9</v>
      </c>
      <c r="E253" s="53">
        <v>-724</v>
      </c>
      <c r="F253" s="53">
        <v>-32568</v>
      </c>
      <c r="G253" s="53">
        <v>0</v>
      </c>
      <c r="H253" s="53">
        <v>0</v>
      </c>
      <c r="I253" s="53">
        <v>0</v>
      </c>
      <c r="J253" s="53">
        <v>0</v>
      </c>
      <c r="K253" s="53">
        <v>-94989.4</v>
      </c>
      <c r="L253" s="53">
        <v>-31905</v>
      </c>
      <c r="M253" s="53">
        <v>-2206567.81</v>
      </c>
      <c r="N253" s="53">
        <v>-306135.5</v>
      </c>
      <c r="O253" s="53">
        <v>-534105</v>
      </c>
      <c r="P253" s="53">
        <v>-7455.5</v>
      </c>
      <c r="Q253" s="53">
        <v>-112335.25</v>
      </c>
      <c r="R253" s="53">
        <v>0</v>
      </c>
      <c r="S253" s="53">
        <v>4538.25</v>
      </c>
      <c r="T253" s="53">
        <v>-31206.05</v>
      </c>
      <c r="U253" s="53">
        <v>-1816991.58</v>
      </c>
      <c r="V253" s="53">
        <v>-23739153.52</v>
      </c>
      <c r="W253" s="53">
        <v>-432276</v>
      </c>
      <c r="X253" s="53">
        <v>0</v>
      </c>
      <c r="Y253" s="53">
        <v>0</v>
      </c>
      <c r="Z253" s="53">
        <v>-372002</v>
      </c>
      <c r="AA253" s="53">
        <v>-14386</v>
      </c>
      <c r="AB253" s="53">
        <v>0</v>
      </c>
      <c r="AC253" s="53">
        <v>0</v>
      </c>
      <c r="AD253" s="53">
        <v>0</v>
      </c>
      <c r="AE253" s="53">
        <v>-54344204.640000001</v>
      </c>
      <c r="AF253" s="53">
        <v>0</v>
      </c>
      <c r="AG253" s="53">
        <v>25172</v>
      </c>
      <c r="AH253" s="53">
        <v>-35241</v>
      </c>
      <c r="AI253" s="53">
        <v>-81882</v>
      </c>
      <c r="AJ253" s="53">
        <v>-37452.6</v>
      </c>
      <c r="AK253" s="53">
        <v>-150637</v>
      </c>
      <c r="AL253" s="53">
        <v>-141996</v>
      </c>
      <c r="AM253" s="53">
        <v>-67015</v>
      </c>
      <c r="AN253" s="53">
        <v>-22805</v>
      </c>
      <c r="AO253" s="53">
        <v>-301787.18</v>
      </c>
      <c r="AP253" s="53">
        <v>-111184</v>
      </c>
      <c r="AQ253" s="53">
        <v>-9466112.1500000004</v>
      </c>
      <c r="AR253" s="53">
        <v>61961</v>
      </c>
      <c r="AS253" s="53">
        <v>-79304.84</v>
      </c>
      <c r="AT253" s="53">
        <v>-10504</v>
      </c>
      <c r="AU253" s="53">
        <v>-27290</v>
      </c>
      <c r="AV253" s="53">
        <v>-13144.82</v>
      </c>
      <c r="AW253" s="53">
        <v>-2891.5</v>
      </c>
      <c r="AX253" s="53">
        <v>-35152574</v>
      </c>
      <c r="AY253" s="53">
        <v>0</v>
      </c>
      <c r="AZ253" s="53">
        <v>-32273</v>
      </c>
      <c r="BA253" s="53">
        <v>5163.9799999999996</v>
      </c>
      <c r="BB253" s="53">
        <v>-38929</v>
      </c>
      <c r="BC253" s="53">
        <v>-865239.45</v>
      </c>
      <c r="BD253" s="53">
        <v>-44833.4</v>
      </c>
      <c r="BE253" s="53">
        <v>-442218</v>
      </c>
      <c r="BF253" s="53">
        <v>-27261</v>
      </c>
      <c r="BG253" s="53">
        <v>594254.81999999995</v>
      </c>
      <c r="BH253" s="53">
        <v>-12942</v>
      </c>
      <c r="BI253" s="53">
        <v>-19670771.780000001</v>
      </c>
      <c r="BJ253" s="53">
        <v>-1775420</v>
      </c>
      <c r="BK253" s="53">
        <v>-15430</v>
      </c>
      <c r="BL253" s="53">
        <v>279968.24</v>
      </c>
      <c r="BM253" s="53">
        <v>-1570</v>
      </c>
      <c r="BN253" s="53">
        <v>-2622</v>
      </c>
      <c r="BO253" s="53">
        <v>-4504</v>
      </c>
      <c r="BP253" s="53">
        <v>-26972764.5</v>
      </c>
      <c r="BQ253" s="53">
        <v>-6188</v>
      </c>
      <c r="BR253" s="53">
        <v>0</v>
      </c>
      <c r="BS253" s="53">
        <v>-32555</v>
      </c>
      <c r="BT253" s="53">
        <v>-35392.5</v>
      </c>
      <c r="BU253" s="53">
        <v>-2207503</v>
      </c>
      <c r="BV253" s="53">
        <v>-133358</v>
      </c>
      <c r="BW253" s="53">
        <v>0</v>
      </c>
      <c r="BX253" s="53">
        <v>0</v>
      </c>
      <c r="BY253" s="54"/>
    </row>
    <row r="254" spans="1:77" x14ac:dyDescent="0.2">
      <c r="A254" s="51" t="s">
        <v>43</v>
      </c>
      <c r="B254" s="62" t="s">
        <v>701</v>
      </c>
      <c r="C254" s="51" t="s">
        <v>702</v>
      </c>
      <c r="D254" s="53">
        <v>81899</v>
      </c>
      <c r="E254" s="53">
        <v>0</v>
      </c>
      <c r="F254" s="53">
        <v>0</v>
      </c>
      <c r="G254" s="53">
        <v>175161</v>
      </c>
      <c r="H254" s="53">
        <v>1622990.21</v>
      </c>
      <c r="I254" s="53">
        <v>1633723.3</v>
      </c>
      <c r="J254" s="53">
        <v>1116153.75</v>
      </c>
      <c r="K254" s="53">
        <v>5866025.9000000004</v>
      </c>
      <c r="L254" s="53">
        <v>0</v>
      </c>
      <c r="M254" s="53">
        <v>10203379</v>
      </c>
      <c r="N254" s="53">
        <v>15235.7</v>
      </c>
      <c r="O254" s="53">
        <v>6925987.25</v>
      </c>
      <c r="P254" s="53">
        <v>10725292.25</v>
      </c>
      <c r="Q254" s="53">
        <v>13459</v>
      </c>
      <c r="R254" s="53">
        <v>0</v>
      </c>
      <c r="S254" s="53">
        <v>0</v>
      </c>
      <c r="T254" s="53">
        <v>2416228.5</v>
      </c>
      <c r="U254" s="53">
        <v>0</v>
      </c>
      <c r="V254" s="53">
        <v>-7010598.2599999998</v>
      </c>
      <c r="W254" s="53">
        <v>903426.35</v>
      </c>
      <c r="X254" s="53">
        <v>17816</v>
      </c>
      <c r="Y254" s="53">
        <v>0</v>
      </c>
      <c r="Z254" s="53">
        <v>1400563.21</v>
      </c>
      <c r="AA254" s="53">
        <v>374102</v>
      </c>
      <c r="AB254" s="53">
        <v>4261002.43</v>
      </c>
      <c r="AC254" s="53">
        <v>0</v>
      </c>
      <c r="AD254" s="53">
        <v>0</v>
      </c>
      <c r="AE254" s="53">
        <v>268072.5</v>
      </c>
      <c r="AF254" s="53">
        <v>4605315</v>
      </c>
      <c r="AG254" s="53">
        <v>5150188</v>
      </c>
      <c r="AH254" s="53">
        <v>2287664</v>
      </c>
      <c r="AI254" s="53">
        <v>3193468</v>
      </c>
      <c r="AJ254" s="53">
        <v>4554254</v>
      </c>
      <c r="AK254" s="53">
        <v>3511277</v>
      </c>
      <c r="AL254" s="53">
        <v>3537482</v>
      </c>
      <c r="AM254" s="53">
        <v>4916749</v>
      </c>
      <c r="AN254" s="53">
        <v>3648689</v>
      </c>
      <c r="AO254" s="53">
        <v>4468806.8899999997</v>
      </c>
      <c r="AP254" s="53">
        <v>2574238</v>
      </c>
      <c r="AQ254" s="53">
        <v>0</v>
      </c>
      <c r="AR254" s="53">
        <v>35230</v>
      </c>
      <c r="AS254" s="53">
        <v>3323792.9</v>
      </c>
      <c r="AT254" s="53">
        <v>8474.25</v>
      </c>
      <c r="AU254" s="53">
        <v>2051991.75</v>
      </c>
      <c r="AV254" s="53">
        <v>138628.25</v>
      </c>
      <c r="AW254" s="53">
        <v>728112.2</v>
      </c>
      <c r="AX254" s="53">
        <v>86306</v>
      </c>
      <c r="AY254" s="53">
        <v>2303217.5</v>
      </c>
      <c r="AZ254" s="53">
        <v>4548242</v>
      </c>
      <c r="BA254" s="53">
        <v>171756</v>
      </c>
      <c r="BB254" s="53">
        <v>3975766</v>
      </c>
      <c r="BC254" s="53">
        <v>17150</v>
      </c>
      <c r="BD254" s="53">
        <v>2160504</v>
      </c>
      <c r="BE254" s="53">
        <v>2976246</v>
      </c>
      <c r="BF254" s="53">
        <v>695965</v>
      </c>
      <c r="BG254" s="53">
        <v>0</v>
      </c>
      <c r="BH254" s="53">
        <v>2040590</v>
      </c>
      <c r="BI254" s="53">
        <v>42138.75</v>
      </c>
      <c r="BJ254" s="53">
        <v>2992197.87</v>
      </c>
      <c r="BK254" s="53">
        <v>3232605.33</v>
      </c>
      <c r="BL254" s="53">
        <v>2588980.2000000002</v>
      </c>
      <c r="BM254" s="53">
        <v>5456908.25</v>
      </c>
      <c r="BN254" s="53">
        <v>6348513.0099999998</v>
      </c>
      <c r="BO254" s="53">
        <v>2004855.71</v>
      </c>
      <c r="BP254" s="53">
        <v>170502</v>
      </c>
      <c r="BQ254" s="53">
        <v>1317565.6000000001</v>
      </c>
      <c r="BR254" s="53">
        <v>2220865.48</v>
      </c>
      <c r="BS254" s="53">
        <v>237547.3</v>
      </c>
      <c r="BT254" s="53">
        <v>6963416.2999999998</v>
      </c>
      <c r="BU254" s="53">
        <v>2179499</v>
      </c>
      <c r="BV254" s="53">
        <v>1499451</v>
      </c>
      <c r="BW254" s="53">
        <v>233129.5</v>
      </c>
      <c r="BX254" s="53">
        <v>762.25</v>
      </c>
      <c r="BY254" s="54">
        <v>113842</v>
      </c>
    </row>
    <row r="255" spans="1:77" x14ac:dyDescent="0.2">
      <c r="A255" s="51" t="s">
        <v>43</v>
      </c>
      <c r="B255" s="52" t="s">
        <v>703</v>
      </c>
      <c r="C255" s="51" t="s">
        <v>704</v>
      </c>
      <c r="D255" s="53">
        <v>0</v>
      </c>
      <c r="E255" s="53">
        <v>0</v>
      </c>
      <c r="F255" s="53">
        <v>5392298.1299999999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0</v>
      </c>
      <c r="S255" s="53">
        <v>0</v>
      </c>
      <c r="T255" s="53">
        <v>0</v>
      </c>
      <c r="U255" s="53">
        <v>0</v>
      </c>
      <c r="V255" s="53">
        <v>0</v>
      </c>
      <c r="W255" s="53">
        <v>4764398.97</v>
      </c>
      <c r="X255" s="53">
        <v>0</v>
      </c>
      <c r="Y255" s="53">
        <v>7467095.3300000001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0</v>
      </c>
      <c r="AQ255" s="53">
        <v>0</v>
      </c>
      <c r="AR255" s="53">
        <v>0</v>
      </c>
      <c r="AS255" s="53">
        <v>0</v>
      </c>
      <c r="AT255" s="53">
        <v>0</v>
      </c>
      <c r="AU255" s="53">
        <v>0</v>
      </c>
      <c r="AV255" s="53">
        <v>4772999.63</v>
      </c>
      <c r="AW255" s="53">
        <v>4205849.08</v>
      </c>
      <c r="AX255" s="53">
        <v>0</v>
      </c>
      <c r="AY255" s="53">
        <v>4892298.13</v>
      </c>
      <c r="AZ255" s="53">
        <v>0</v>
      </c>
      <c r="BA255" s="53">
        <v>0</v>
      </c>
      <c r="BB255" s="53">
        <v>0</v>
      </c>
      <c r="BC255" s="53">
        <v>0</v>
      </c>
      <c r="BD255" s="53">
        <v>0</v>
      </c>
      <c r="BE255" s="53">
        <v>0</v>
      </c>
      <c r="BF255" s="53">
        <v>0</v>
      </c>
      <c r="BG255" s="53">
        <v>0</v>
      </c>
      <c r="BH255" s="53">
        <v>0</v>
      </c>
      <c r="BI255" s="53">
        <v>0</v>
      </c>
      <c r="BJ255" s="53">
        <v>7057595.8799999999</v>
      </c>
      <c r="BK255" s="53">
        <v>0</v>
      </c>
      <c r="BL255" s="53">
        <v>655155.05000000005</v>
      </c>
      <c r="BM255" s="53">
        <v>0</v>
      </c>
      <c r="BN255" s="53">
        <v>0</v>
      </c>
      <c r="BO255" s="53">
        <v>295.2</v>
      </c>
      <c r="BP255" s="53">
        <v>0</v>
      </c>
      <c r="BQ255" s="53">
        <v>0</v>
      </c>
      <c r="BR255" s="53">
        <v>5656697.0999999996</v>
      </c>
      <c r="BS255" s="53">
        <v>0</v>
      </c>
      <c r="BT255" s="53">
        <v>0</v>
      </c>
      <c r="BU255" s="53">
        <v>6402396.7699999996</v>
      </c>
      <c r="BV255" s="53">
        <v>0</v>
      </c>
      <c r="BW255" s="53">
        <v>0</v>
      </c>
      <c r="BX255" s="53">
        <v>0</v>
      </c>
      <c r="BY255" s="54">
        <v>530303.55000000005</v>
      </c>
    </row>
    <row r="256" spans="1:77" x14ac:dyDescent="0.2">
      <c r="A256" s="51" t="s">
        <v>43</v>
      </c>
      <c r="B256" s="52" t="s">
        <v>705</v>
      </c>
      <c r="C256" s="51" t="s">
        <v>706</v>
      </c>
      <c r="D256" s="53">
        <v>23946855.16</v>
      </c>
      <c r="E256" s="53">
        <v>635724.56000000006</v>
      </c>
      <c r="F256" s="53">
        <v>17528291.48</v>
      </c>
      <c r="G256" s="53">
        <v>835397.71</v>
      </c>
      <c r="H256" s="53">
        <v>521080.34</v>
      </c>
      <c r="I256" s="53">
        <v>3027710.78</v>
      </c>
      <c r="J256" s="53">
        <v>7455992.5999999996</v>
      </c>
      <c r="K256" s="53">
        <v>1788890.91</v>
      </c>
      <c r="L256" s="53">
        <v>237126.6</v>
      </c>
      <c r="M256" s="53">
        <v>10872184.460000001</v>
      </c>
      <c r="N256" s="53">
        <v>0</v>
      </c>
      <c r="O256" s="53">
        <v>1934642.55</v>
      </c>
      <c r="P256" s="53">
        <v>4219569.55</v>
      </c>
      <c r="Q256" s="53">
        <v>6784616.8499999996</v>
      </c>
      <c r="R256" s="53">
        <v>67541.67</v>
      </c>
      <c r="S256" s="53">
        <v>1390720.1</v>
      </c>
      <c r="T256" s="53">
        <v>9028830.7899999991</v>
      </c>
      <c r="U256" s="53">
        <v>5003287.93</v>
      </c>
      <c r="V256" s="53">
        <v>12383399.779999999</v>
      </c>
      <c r="W256" s="53">
        <v>20117222.079999998</v>
      </c>
      <c r="X256" s="53">
        <v>2458725.7999999998</v>
      </c>
      <c r="Y256" s="53">
        <v>19296904.98</v>
      </c>
      <c r="Z256" s="53">
        <v>1515316.72</v>
      </c>
      <c r="AA256" s="53">
        <v>1370913.71</v>
      </c>
      <c r="AB256" s="53">
        <v>500000</v>
      </c>
      <c r="AC256" s="53">
        <v>13251.97</v>
      </c>
      <c r="AD256" s="53">
        <v>2219781.37</v>
      </c>
      <c r="AE256" s="53">
        <v>8579832.3900000006</v>
      </c>
      <c r="AF256" s="53">
        <v>2263.39</v>
      </c>
      <c r="AG256" s="53">
        <v>1406172.11</v>
      </c>
      <c r="AH256" s="53">
        <v>0</v>
      </c>
      <c r="AI256" s="53">
        <v>1025.07</v>
      </c>
      <c r="AJ256" s="53">
        <v>0</v>
      </c>
      <c r="AK256" s="53">
        <v>16948.84</v>
      </c>
      <c r="AL256" s="53">
        <v>0</v>
      </c>
      <c r="AM256" s="53">
        <v>0</v>
      </c>
      <c r="AN256" s="53">
        <v>0</v>
      </c>
      <c r="AO256" s="53">
        <v>0</v>
      </c>
      <c r="AP256" s="53">
        <v>396976.3</v>
      </c>
      <c r="AQ256" s="53">
        <v>22297218.140000001</v>
      </c>
      <c r="AR256" s="53">
        <v>413363.1</v>
      </c>
      <c r="AS256" s="53">
        <v>2199938.41</v>
      </c>
      <c r="AT256" s="53">
        <v>0</v>
      </c>
      <c r="AU256" s="53">
        <v>2656650.08</v>
      </c>
      <c r="AV256" s="53">
        <v>2250056.42</v>
      </c>
      <c r="AW256" s="53">
        <v>2928430.08</v>
      </c>
      <c r="AX256" s="53">
        <v>10154967.76</v>
      </c>
      <c r="AY256" s="53">
        <v>4649488.4000000004</v>
      </c>
      <c r="AZ256" s="53">
        <v>1863018.36</v>
      </c>
      <c r="BA256" s="53">
        <v>7836201.79</v>
      </c>
      <c r="BB256" s="53">
        <v>45288.78</v>
      </c>
      <c r="BC256" s="53">
        <v>2309748.6800000002</v>
      </c>
      <c r="BD256" s="53">
        <v>7170.47</v>
      </c>
      <c r="BE256" s="53">
        <v>1506318.9</v>
      </c>
      <c r="BF256" s="53">
        <v>0</v>
      </c>
      <c r="BG256" s="53">
        <v>472.57</v>
      </c>
      <c r="BH256" s="53">
        <v>5508151.54</v>
      </c>
      <c r="BI256" s="53">
        <v>0</v>
      </c>
      <c r="BJ256" s="53">
        <v>14242000.91</v>
      </c>
      <c r="BK256" s="53">
        <v>2528095.7599999998</v>
      </c>
      <c r="BL256" s="53">
        <v>500000</v>
      </c>
      <c r="BM256" s="53">
        <v>5255237.28</v>
      </c>
      <c r="BN256" s="53">
        <v>5206578.47</v>
      </c>
      <c r="BO256" s="53">
        <v>799.24</v>
      </c>
      <c r="BP256" s="53">
        <v>11089517.949999999</v>
      </c>
      <c r="BQ256" s="53">
        <v>1642903.17</v>
      </c>
      <c r="BR256" s="53">
        <v>4780784.04</v>
      </c>
      <c r="BS256" s="53">
        <v>535048.89</v>
      </c>
      <c r="BT256" s="53">
        <v>5424077.0899999999</v>
      </c>
      <c r="BU256" s="53">
        <v>21956860.73</v>
      </c>
      <c r="BV256" s="53">
        <v>3999412.14</v>
      </c>
      <c r="BW256" s="53">
        <v>2711896.44</v>
      </c>
      <c r="BX256" s="53">
        <v>9720760.8900000006</v>
      </c>
      <c r="BY256" s="54">
        <v>886406</v>
      </c>
    </row>
    <row r="257" spans="1:77" x14ac:dyDescent="0.2">
      <c r="A257" s="51" t="s">
        <v>43</v>
      </c>
      <c r="B257" s="52" t="s">
        <v>707</v>
      </c>
      <c r="C257" s="51" t="s">
        <v>708</v>
      </c>
      <c r="D257" s="53">
        <v>-3772579.18</v>
      </c>
      <c r="E257" s="53">
        <v>0</v>
      </c>
      <c r="F257" s="53">
        <v>0</v>
      </c>
      <c r="G257" s="53">
        <v>-22913.4</v>
      </c>
      <c r="H257" s="53">
        <v>-272080.69</v>
      </c>
      <c r="I257" s="53">
        <v>-110.04</v>
      </c>
      <c r="J257" s="53">
        <v>0</v>
      </c>
      <c r="K257" s="53">
        <v>-2125</v>
      </c>
      <c r="L257" s="53">
        <v>-8247.17</v>
      </c>
      <c r="M257" s="53">
        <v>0</v>
      </c>
      <c r="N257" s="53">
        <v>0</v>
      </c>
      <c r="O257" s="53">
        <v>0</v>
      </c>
      <c r="P257" s="53">
        <v>-6031819.1900000004</v>
      </c>
      <c r="Q257" s="53">
        <v>0</v>
      </c>
      <c r="R257" s="53">
        <v>0</v>
      </c>
      <c r="S257" s="53">
        <v>-16103.14</v>
      </c>
      <c r="T257" s="53">
        <v>-205697.69</v>
      </c>
      <c r="U257" s="53">
        <v>-12083.91</v>
      </c>
      <c r="V257" s="53">
        <v>-2475776.14</v>
      </c>
      <c r="W257" s="53">
        <v>-95030.12</v>
      </c>
      <c r="X257" s="53">
        <v>-127619.19</v>
      </c>
      <c r="Y257" s="53">
        <v>-121662.85</v>
      </c>
      <c r="Z257" s="53">
        <v>-80248</v>
      </c>
      <c r="AA257" s="53">
        <v>-500</v>
      </c>
      <c r="AB257" s="53">
        <v>0</v>
      </c>
      <c r="AC257" s="53">
        <v>0</v>
      </c>
      <c r="AD257" s="53">
        <v>0</v>
      </c>
      <c r="AE257" s="53">
        <v>0</v>
      </c>
      <c r="AF257" s="53">
        <v>0</v>
      </c>
      <c r="AG257" s="53">
        <v>-1485.2</v>
      </c>
      <c r="AH257" s="53">
        <v>0</v>
      </c>
      <c r="AI257" s="53">
        <v>0</v>
      </c>
      <c r="AJ257" s="53">
        <v>0</v>
      </c>
      <c r="AK257" s="53">
        <v>-232955.09</v>
      </c>
      <c r="AL257" s="53">
        <v>0</v>
      </c>
      <c r="AM257" s="53">
        <v>-1587</v>
      </c>
      <c r="AN257" s="53">
        <v>-1489.3</v>
      </c>
      <c r="AO257" s="53">
        <v>0</v>
      </c>
      <c r="AP257" s="53">
        <v>-24374.59</v>
      </c>
      <c r="AQ257" s="53">
        <v>-8321.6</v>
      </c>
      <c r="AR257" s="53">
        <v>0</v>
      </c>
      <c r="AS257" s="53">
        <v>0</v>
      </c>
      <c r="AT257" s="53">
        <v>-128968.04</v>
      </c>
      <c r="AU257" s="53">
        <v>0</v>
      </c>
      <c r="AV257" s="53">
        <v>-1277.48</v>
      </c>
      <c r="AW257" s="53">
        <v>0</v>
      </c>
      <c r="AX257" s="53">
        <v>-385141</v>
      </c>
      <c r="AY257" s="53">
        <v>0</v>
      </c>
      <c r="AZ257" s="53">
        <v>-154679.5</v>
      </c>
      <c r="BA257" s="53">
        <v>-72041.64</v>
      </c>
      <c r="BB257" s="53">
        <v>0</v>
      </c>
      <c r="BC257" s="53">
        <v>0</v>
      </c>
      <c r="BD257" s="53">
        <v>0</v>
      </c>
      <c r="BE257" s="53">
        <v>0</v>
      </c>
      <c r="BF257" s="53">
        <v>0</v>
      </c>
      <c r="BG257" s="53">
        <v>0</v>
      </c>
      <c r="BH257" s="53">
        <v>0</v>
      </c>
      <c r="BI257" s="53">
        <v>-13462469.26</v>
      </c>
      <c r="BJ257" s="53">
        <v>-1065738.4099999999</v>
      </c>
      <c r="BK257" s="53">
        <v>0</v>
      </c>
      <c r="BL257" s="53">
        <v>-9708.7999999999993</v>
      </c>
      <c r="BM257" s="53">
        <v>0</v>
      </c>
      <c r="BN257" s="53">
        <v>-10148.15</v>
      </c>
      <c r="BO257" s="53">
        <v>-12318.8</v>
      </c>
      <c r="BP257" s="53">
        <v>0</v>
      </c>
      <c r="BQ257" s="53">
        <v>-1794206.95</v>
      </c>
      <c r="BR257" s="53">
        <v>0</v>
      </c>
      <c r="BS257" s="53">
        <v>0</v>
      </c>
      <c r="BT257" s="53">
        <v>-608323.79</v>
      </c>
      <c r="BU257" s="53">
        <v>0</v>
      </c>
      <c r="BV257" s="53">
        <v>-265240.76</v>
      </c>
      <c r="BW257" s="53">
        <v>0</v>
      </c>
      <c r="BX257" s="53">
        <v>-658.71</v>
      </c>
      <c r="BY257" s="54">
        <v>140</v>
      </c>
    </row>
    <row r="258" spans="1:77" x14ac:dyDescent="0.2">
      <c r="A258" s="51" t="s">
        <v>43</v>
      </c>
      <c r="B258" s="52" t="s">
        <v>709</v>
      </c>
      <c r="C258" s="51" t="s">
        <v>710</v>
      </c>
      <c r="D258" s="53">
        <v>22697.02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156397.87</v>
      </c>
      <c r="R258" s="53">
        <v>0</v>
      </c>
      <c r="S258" s="53">
        <v>0</v>
      </c>
      <c r="T258" s="53">
        <v>406263.06</v>
      </c>
      <c r="U258" s="53">
        <v>0</v>
      </c>
      <c r="V258" s="53">
        <v>3159553.72</v>
      </c>
      <c r="W258" s="53">
        <v>4137.6000000000004</v>
      </c>
      <c r="X258" s="53">
        <v>61677.59</v>
      </c>
      <c r="Y258" s="53">
        <v>0</v>
      </c>
      <c r="Z258" s="53">
        <v>0</v>
      </c>
      <c r="AA258" s="53">
        <v>0</v>
      </c>
      <c r="AB258" s="53">
        <v>0</v>
      </c>
      <c r="AC258" s="53">
        <v>0</v>
      </c>
      <c r="AD258" s="53">
        <v>0</v>
      </c>
      <c r="AE258" s="53">
        <v>0</v>
      </c>
      <c r="AF258" s="53">
        <v>0</v>
      </c>
      <c r="AG258" s="53">
        <v>0</v>
      </c>
      <c r="AH258" s="53">
        <v>334690.56</v>
      </c>
      <c r="AI258" s="53">
        <v>0</v>
      </c>
      <c r="AJ258" s="53">
        <v>0</v>
      </c>
      <c r="AK258" s="53">
        <v>325363.44</v>
      </c>
      <c r="AL258" s="53">
        <v>0</v>
      </c>
      <c r="AM258" s="53">
        <v>1381.2</v>
      </c>
      <c r="AN258" s="53">
        <v>4480.46</v>
      </c>
      <c r="AO258" s="53">
        <v>0</v>
      </c>
      <c r="AP258" s="53">
        <v>0</v>
      </c>
      <c r="AQ258" s="53">
        <v>0</v>
      </c>
      <c r="AR258" s="53">
        <v>0</v>
      </c>
      <c r="AS258" s="53">
        <v>0</v>
      </c>
      <c r="AT258" s="53">
        <v>0</v>
      </c>
      <c r="AU258" s="53">
        <v>0</v>
      </c>
      <c r="AV258" s="53">
        <v>0</v>
      </c>
      <c r="AW258" s="53">
        <v>0</v>
      </c>
      <c r="AX258" s="53">
        <v>341909.2</v>
      </c>
      <c r="AY258" s="53">
        <v>0</v>
      </c>
      <c r="AZ258" s="53">
        <v>2615.8000000000002</v>
      </c>
      <c r="BA258" s="53">
        <v>819024.27</v>
      </c>
      <c r="BB258" s="53">
        <v>0</v>
      </c>
      <c r="BC258" s="53">
        <v>0</v>
      </c>
      <c r="BD258" s="53">
        <v>0</v>
      </c>
      <c r="BE258" s="53">
        <v>0</v>
      </c>
      <c r="BF258" s="53">
        <v>0</v>
      </c>
      <c r="BG258" s="53">
        <v>0</v>
      </c>
      <c r="BH258" s="53">
        <v>0</v>
      </c>
      <c r="BI258" s="53">
        <v>321556.28999999998</v>
      </c>
      <c r="BJ258" s="53">
        <v>0</v>
      </c>
      <c r="BK258" s="53">
        <v>0</v>
      </c>
      <c r="BL258" s="53">
        <v>0</v>
      </c>
      <c r="BM258" s="53">
        <v>0</v>
      </c>
      <c r="BN258" s="53">
        <v>2438</v>
      </c>
      <c r="BO258" s="53">
        <v>929.2</v>
      </c>
      <c r="BP258" s="53">
        <v>0</v>
      </c>
      <c r="BQ258" s="53">
        <v>0</v>
      </c>
      <c r="BR258" s="53">
        <v>0</v>
      </c>
      <c r="BS258" s="53">
        <v>0</v>
      </c>
      <c r="BT258" s="53">
        <v>469306.74</v>
      </c>
      <c r="BU258" s="53">
        <v>5855.13</v>
      </c>
      <c r="BV258" s="53">
        <v>0</v>
      </c>
      <c r="BW258" s="53">
        <v>0</v>
      </c>
      <c r="BX258" s="53">
        <v>0</v>
      </c>
      <c r="BY258" s="54">
        <v>1776686.73</v>
      </c>
    </row>
    <row r="259" spans="1:77" x14ac:dyDescent="0.2">
      <c r="A259" s="51" t="s">
        <v>43</v>
      </c>
      <c r="B259" s="52" t="s">
        <v>711</v>
      </c>
      <c r="C259" s="51" t="s">
        <v>712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0</v>
      </c>
      <c r="S259" s="53">
        <v>0</v>
      </c>
      <c r="T259" s="53">
        <v>0</v>
      </c>
      <c r="U259" s="53">
        <v>0</v>
      </c>
      <c r="V259" s="53">
        <v>0</v>
      </c>
      <c r="W259" s="53">
        <v>42490</v>
      </c>
      <c r="X259" s="53">
        <v>4998.67</v>
      </c>
      <c r="Y259" s="53">
        <v>0</v>
      </c>
      <c r="Z259" s="53">
        <v>0</v>
      </c>
      <c r="AA259" s="53">
        <v>0</v>
      </c>
      <c r="AB259" s="53">
        <v>0</v>
      </c>
      <c r="AC259" s="53">
        <v>0</v>
      </c>
      <c r="AD259" s="53">
        <v>584373</v>
      </c>
      <c r="AE259" s="53">
        <v>0</v>
      </c>
      <c r="AF259" s="53">
        <v>0</v>
      </c>
      <c r="AG259" s="53">
        <v>0</v>
      </c>
      <c r="AH259" s="53">
        <v>0</v>
      </c>
      <c r="AI259" s="53">
        <v>0</v>
      </c>
      <c r="AJ259" s="53">
        <v>0</v>
      </c>
      <c r="AK259" s="53">
        <v>0</v>
      </c>
      <c r="AL259" s="53">
        <v>0</v>
      </c>
      <c r="AM259" s="53">
        <v>0</v>
      </c>
      <c r="AN259" s="53">
        <v>0</v>
      </c>
      <c r="AO259" s="53">
        <v>0</v>
      </c>
      <c r="AP259" s="53">
        <v>0</v>
      </c>
      <c r="AQ259" s="53">
        <v>0</v>
      </c>
      <c r="AR259" s="53">
        <v>0</v>
      </c>
      <c r="AS259" s="53">
        <v>0</v>
      </c>
      <c r="AT259" s="53">
        <v>0</v>
      </c>
      <c r="AU259" s="53">
        <v>0</v>
      </c>
      <c r="AV259" s="53">
        <v>0</v>
      </c>
      <c r="AW259" s="53">
        <v>0</v>
      </c>
      <c r="AX259" s="53">
        <v>0</v>
      </c>
      <c r="AY259" s="53">
        <v>0</v>
      </c>
      <c r="AZ259" s="53">
        <v>0</v>
      </c>
      <c r="BA259" s="53">
        <v>959260.43</v>
      </c>
      <c r="BB259" s="53">
        <v>0</v>
      </c>
      <c r="BC259" s="53">
        <v>0</v>
      </c>
      <c r="BD259" s="53">
        <v>0</v>
      </c>
      <c r="BE259" s="53">
        <v>15000</v>
      </c>
      <c r="BF259" s="53">
        <v>0</v>
      </c>
      <c r="BG259" s="53">
        <v>0</v>
      </c>
      <c r="BH259" s="53">
        <v>0</v>
      </c>
      <c r="BI259" s="53">
        <v>0</v>
      </c>
      <c r="BJ259" s="53">
        <v>0</v>
      </c>
      <c r="BK259" s="53">
        <v>0</v>
      </c>
      <c r="BL259" s="53">
        <v>0</v>
      </c>
      <c r="BM259" s="53">
        <v>0</v>
      </c>
      <c r="BN259" s="53">
        <v>0</v>
      </c>
      <c r="BO259" s="53">
        <v>0</v>
      </c>
      <c r="BP259" s="53">
        <v>0</v>
      </c>
      <c r="BQ259" s="53">
        <v>0</v>
      </c>
      <c r="BR259" s="53">
        <v>0</v>
      </c>
      <c r="BS259" s="53">
        <v>0</v>
      </c>
      <c r="BT259" s="53">
        <v>0</v>
      </c>
      <c r="BU259" s="53">
        <v>0</v>
      </c>
      <c r="BV259" s="53">
        <v>0</v>
      </c>
      <c r="BW259" s="53">
        <v>0</v>
      </c>
      <c r="BX259" s="53">
        <v>0</v>
      </c>
      <c r="BY259" s="54">
        <v>239352</v>
      </c>
    </row>
    <row r="260" spans="1:77" x14ac:dyDescent="0.2">
      <c r="A260" s="51" t="s">
        <v>43</v>
      </c>
      <c r="B260" s="52" t="s">
        <v>713</v>
      </c>
      <c r="C260" s="51" t="s">
        <v>714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52014.01</v>
      </c>
      <c r="X260" s="53">
        <v>93247.91</v>
      </c>
      <c r="Y260" s="53">
        <v>128778.2</v>
      </c>
      <c r="Z260" s="53">
        <v>1144680.02</v>
      </c>
      <c r="AA260" s="53">
        <v>9493857.5600000005</v>
      </c>
      <c r="AB260" s="53">
        <v>90282.53</v>
      </c>
      <c r="AC260" s="53">
        <v>0</v>
      </c>
      <c r="AD260" s="53">
        <v>124873.61</v>
      </c>
      <c r="AE260" s="53">
        <v>1116086</v>
      </c>
      <c r="AF260" s="53">
        <v>0</v>
      </c>
      <c r="AG260" s="53">
        <v>0</v>
      </c>
      <c r="AH260" s="53">
        <v>0</v>
      </c>
      <c r="AI260" s="53">
        <v>0</v>
      </c>
      <c r="AJ260" s="53">
        <v>0</v>
      </c>
      <c r="AK260" s="53">
        <v>7512597</v>
      </c>
      <c r="AL260" s="53">
        <v>0</v>
      </c>
      <c r="AM260" s="53">
        <v>0</v>
      </c>
      <c r="AN260" s="53">
        <v>0</v>
      </c>
      <c r="AO260" s="53">
        <v>0</v>
      </c>
      <c r="AP260" s="53">
        <v>0</v>
      </c>
      <c r="AQ260" s="53">
        <v>0</v>
      </c>
      <c r="AR260" s="53">
        <v>0</v>
      </c>
      <c r="AS260" s="53">
        <v>0</v>
      </c>
      <c r="AT260" s="53">
        <v>0</v>
      </c>
      <c r="AU260" s="53">
        <v>0</v>
      </c>
      <c r="AV260" s="53">
        <v>0</v>
      </c>
      <c r="AW260" s="53">
        <v>0</v>
      </c>
      <c r="AX260" s="53">
        <v>0</v>
      </c>
      <c r="AY260" s="53">
        <v>0</v>
      </c>
      <c r="AZ260" s="53">
        <v>0</v>
      </c>
      <c r="BA260" s="53">
        <v>0</v>
      </c>
      <c r="BB260" s="53">
        <v>0</v>
      </c>
      <c r="BC260" s="53">
        <v>0</v>
      </c>
      <c r="BD260" s="53">
        <v>0</v>
      </c>
      <c r="BE260" s="53">
        <v>0</v>
      </c>
      <c r="BF260" s="53">
        <v>0</v>
      </c>
      <c r="BG260" s="53">
        <v>0</v>
      </c>
      <c r="BH260" s="53">
        <v>0</v>
      </c>
      <c r="BI260" s="53">
        <v>0</v>
      </c>
      <c r="BJ260" s="53">
        <v>0</v>
      </c>
      <c r="BK260" s="53">
        <v>0</v>
      </c>
      <c r="BL260" s="53">
        <v>0</v>
      </c>
      <c r="BM260" s="53">
        <v>0</v>
      </c>
      <c r="BN260" s="53">
        <v>0</v>
      </c>
      <c r="BO260" s="53">
        <v>0</v>
      </c>
      <c r="BP260" s="53">
        <v>0</v>
      </c>
      <c r="BQ260" s="53">
        <v>0</v>
      </c>
      <c r="BR260" s="53">
        <v>0</v>
      </c>
      <c r="BS260" s="53">
        <v>2940174.4</v>
      </c>
      <c r="BT260" s="53">
        <v>925075.41</v>
      </c>
      <c r="BU260" s="53">
        <v>0</v>
      </c>
      <c r="BV260" s="53">
        <v>0</v>
      </c>
      <c r="BW260" s="53">
        <v>0</v>
      </c>
      <c r="BX260" s="53">
        <v>199604.43</v>
      </c>
      <c r="BY260" s="54">
        <v>20660449.600000001</v>
      </c>
    </row>
    <row r="261" spans="1:77" x14ac:dyDescent="0.2">
      <c r="A261" s="51" t="s">
        <v>43</v>
      </c>
      <c r="B261" s="52" t="s">
        <v>715</v>
      </c>
      <c r="C261" s="51" t="s">
        <v>716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-55390</v>
      </c>
      <c r="V261" s="53">
        <v>0</v>
      </c>
      <c r="W261" s="53">
        <v>0</v>
      </c>
      <c r="X261" s="53">
        <v>0</v>
      </c>
      <c r="Y261" s="53">
        <v>0</v>
      </c>
      <c r="Z261" s="53">
        <v>0</v>
      </c>
      <c r="AA261" s="53">
        <v>0</v>
      </c>
      <c r="AB261" s="53">
        <v>0</v>
      </c>
      <c r="AC261" s="53">
        <v>-12999916.5</v>
      </c>
      <c r="AD261" s="53">
        <v>0</v>
      </c>
      <c r="AE261" s="53">
        <v>0</v>
      </c>
      <c r="AF261" s="53">
        <v>0</v>
      </c>
      <c r="AG261" s="53">
        <v>0</v>
      </c>
      <c r="AH261" s="53">
        <v>0</v>
      </c>
      <c r="AI261" s="53">
        <v>0</v>
      </c>
      <c r="AJ261" s="53">
        <v>0</v>
      </c>
      <c r="AK261" s="53">
        <v>0</v>
      </c>
      <c r="AL261" s="53">
        <v>0</v>
      </c>
      <c r="AM261" s="53">
        <v>0</v>
      </c>
      <c r="AN261" s="53">
        <v>0</v>
      </c>
      <c r="AO261" s="53">
        <v>0</v>
      </c>
      <c r="AP261" s="53">
        <v>0</v>
      </c>
      <c r="AQ261" s="53">
        <v>0</v>
      </c>
      <c r="AR261" s="53">
        <v>0</v>
      </c>
      <c r="AS261" s="53">
        <v>0</v>
      </c>
      <c r="AT261" s="53">
        <v>0</v>
      </c>
      <c r="AU261" s="53">
        <v>0</v>
      </c>
      <c r="AV261" s="53">
        <v>0</v>
      </c>
      <c r="AW261" s="53">
        <v>0</v>
      </c>
      <c r="AX261" s="53">
        <v>0</v>
      </c>
      <c r="AY261" s="53">
        <v>0</v>
      </c>
      <c r="AZ261" s="53">
        <v>0</v>
      </c>
      <c r="BA261" s="53">
        <v>0</v>
      </c>
      <c r="BB261" s="53">
        <v>0</v>
      </c>
      <c r="BC261" s="53">
        <v>0</v>
      </c>
      <c r="BD261" s="53">
        <v>0</v>
      </c>
      <c r="BE261" s="53">
        <v>0</v>
      </c>
      <c r="BF261" s="53">
        <v>0</v>
      </c>
      <c r="BG261" s="53">
        <v>0</v>
      </c>
      <c r="BH261" s="53">
        <v>0</v>
      </c>
      <c r="BI261" s="53">
        <v>0</v>
      </c>
      <c r="BJ261" s="53">
        <v>0</v>
      </c>
      <c r="BK261" s="53">
        <v>0</v>
      </c>
      <c r="BL261" s="53">
        <v>0</v>
      </c>
      <c r="BM261" s="53">
        <v>0</v>
      </c>
      <c r="BN261" s="53">
        <v>0</v>
      </c>
      <c r="BO261" s="53">
        <v>0</v>
      </c>
      <c r="BP261" s="53">
        <v>0</v>
      </c>
      <c r="BQ261" s="53">
        <v>0</v>
      </c>
      <c r="BR261" s="53">
        <v>0</v>
      </c>
      <c r="BS261" s="53">
        <v>0</v>
      </c>
      <c r="BT261" s="53">
        <v>0</v>
      </c>
      <c r="BU261" s="53">
        <v>0</v>
      </c>
      <c r="BV261" s="53">
        <v>0</v>
      </c>
      <c r="BW261" s="53">
        <v>0</v>
      </c>
      <c r="BX261" s="53">
        <v>0</v>
      </c>
      <c r="BY261" s="54">
        <v>12781401</v>
      </c>
    </row>
    <row r="262" spans="1:77" x14ac:dyDescent="0.2">
      <c r="A262" s="51" t="s">
        <v>43</v>
      </c>
      <c r="B262" s="52" t="s">
        <v>717</v>
      </c>
      <c r="C262" s="51" t="s">
        <v>718</v>
      </c>
      <c r="D262" s="53">
        <v>-1159535.82</v>
      </c>
      <c r="E262" s="53">
        <v>0</v>
      </c>
      <c r="F262" s="53">
        <v>0</v>
      </c>
      <c r="G262" s="53">
        <v>-32408.84</v>
      </c>
      <c r="H262" s="53">
        <v>0</v>
      </c>
      <c r="I262" s="53">
        <v>-1470.5</v>
      </c>
      <c r="J262" s="53">
        <v>0</v>
      </c>
      <c r="K262" s="53">
        <v>-147940.26</v>
      </c>
      <c r="L262" s="53">
        <v>-60627.7</v>
      </c>
      <c r="M262" s="53">
        <v>-1090827.99</v>
      </c>
      <c r="N262" s="53">
        <v>0</v>
      </c>
      <c r="O262" s="53">
        <v>0</v>
      </c>
      <c r="P262" s="53">
        <v>-9191.6</v>
      </c>
      <c r="Q262" s="53">
        <v>-376827.92</v>
      </c>
      <c r="R262" s="53">
        <v>0</v>
      </c>
      <c r="S262" s="53">
        <v>0</v>
      </c>
      <c r="T262" s="53">
        <v>0</v>
      </c>
      <c r="U262" s="53">
        <v>0</v>
      </c>
      <c r="V262" s="53">
        <v>-346307.75</v>
      </c>
      <c r="W262" s="53">
        <v>-399016.41</v>
      </c>
      <c r="X262" s="53">
        <v>-18448.13</v>
      </c>
      <c r="Y262" s="53">
        <v>0</v>
      </c>
      <c r="Z262" s="53">
        <v>-4770</v>
      </c>
      <c r="AA262" s="53">
        <v>-26214.87</v>
      </c>
      <c r="AB262" s="53">
        <v>0</v>
      </c>
      <c r="AC262" s="53">
        <v>0</v>
      </c>
      <c r="AD262" s="53">
        <v>0</v>
      </c>
      <c r="AE262" s="53">
        <v>0</v>
      </c>
      <c r="AF262" s="53">
        <v>0</v>
      </c>
      <c r="AG262" s="53">
        <v>0</v>
      </c>
      <c r="AH262" s="53">
        <v>0</v>
      </c>
      <c r="AI262" s="53">
        <v>0</v>
      </c>
      <c r="AJ262" s="53">
        <v>-45529.45</v>
      </c>
      <c r="AK262" s="53">
        <v>-134510.97</v>
      </c>
      <c r="AL262" s="53">
        <v>-4597.8</v>
      </c>
      <c r="AM262" s="53">
        <v>-88956.61</v>
      </c>
      <c r="AN262" s="53">
        <v>-44811.8</v>
      </c>
      <c r="AO262" s="53">
        <v>0</v>
      </c>
      <c r="AP262" s="53">
        <v>0</v>
      </c>
      <c r="AQ262" s="53">
        <v>0</v>
      </c>
      <c r="AR262" s="53">
        <v>0</v>
      </c>
      <c r="AS262" s="53">
        <v>-28084.27</v>
      </c>
      <c r="AT262" s="53">
        <v>-7044.81</v>
      </c>
      <c r="AU262" s="53">
        <v>-17673.71</v>
      </c>
      <c r="AV262" s="53">
        <v>-3656.08</v>
      </c>
      <c r="AW262" s="53">
        <v>0</v>
      </c>
      <c r="AX262" s="53">
        <v>-6222900.8499999996</v>
      </c>
      <c r="AY262" s="53">
        <v>0</v>
      </c>
      <c r="AZ262" s="53">
        <v>-399642.07</v>
      </c>
      <c r="BA262" s="53">
        <v>-6132.67</v>
      </c>
      <c r="BB262" s="53">
        <v>0</v>
      </c>
      <c r="BC262" s="53">
        <v>0</v>
      </c>
      <c r="BD262" s="53">
        <v>-90526.45</v>
      </c>
      <c r="BE262" s="53">
        <v>0</v>
      </c>
      <c r="BF262" s="53">
        <v>0</v>
      </c>
      <c r="BG262" s="53">
        <v>0</v>
      </c>
      <c r="BH262" s="53">
        <v>0</v>
      </c>
      <c r="BI262" s="53">
        <v>0</v>
      </c>
      <c r="BJ262" s="53">
        <v>0</v>
      </c>
      <c r="BK262" s="53">
        <v>0</v>
      </c>
      <c r="BL262" s="53">
        <v>0</v>
      </c>
      <c r="BM262" s="53">
        <v>0</v>
      </c>
      <c r="BN262" s="53">
        <v>-14185.93</v>
      </c>
      <c r="BO262" s="53">
        <v>-4571.3999999999996</v>
      </c>
      <c r="BP262" s="53">
        <v>0</v>
      </c>
      <c r="BQ262" s="53">
        <v>-5064019.03</v>
      </c>
      <c r="BR262" s="53">
        <v>0</v>
      </c>
      <c r="BS262" s="53">
        <v>0</v>
      </c>
      <c r="BT262" s="53">
        <v>-66256.19</v>
      </c>
      <c r="BU262" s="53">
        <v>-87735</v>
      </c>
      <c r="BV262" s="53">
        <v>0</v>
      </c>
      <c r="BW262" s="53">
        <v>0</v>
      </c>
      <c r="BX262" s="53">
        <v>0</v>
      </c>
      <c r="BY262" s="54">
        <v>188933060.41</v>
      </c>
    </row>
    <row r="263" spans="1:77" x14ac:dyDescent="0.2">
      <c r="A263" s="51" t="s">
        <v>43</v>
      </c>
      <c r="B263" s="52" t="s">
        <v>719</v>
      </c>
      <c r="C263" s="51" t="s">
        <v>720</v>
      </c>
      <c r="D263" s="53">
        <v>13600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1060290.8400000001</v>
      </c>
      <c r="K263" s="53">
        <v>0</v>
      </c>
      <c r="L263" s="53">
        <v>2533.9</v>
      </c>
      <c r="M263" s="53">
        <v>43900.84</v>
      </c>
      <c r="N263" s="53">
        <v>0</v>
      </c>
      <c r="O263" s="53">
        <v>0</v>
      </c>
      <c r="P263" s="53">
        <v>732.7</v>
      </c>
      <c r="Q263" s="53">
        <v>34631.550000000003</v>
      </c>
      <c r="R263" s="53">
        <v>0</v>
      </c>
      <c r="S263" s="53">
        <v>0</v>
      </c>
      <c r="T263" s="53">
        <v>0</v>
      </c>
      <c r="U263" s="53">
        <v>0</v>
      </c>
      <c r="V263" s="53">
        <v>0</v>
      </c>
      <c r="W263" s="53">
        <v>18266</v>
      </c>
      <c r="X263" s="53">
        <v>74497.19</v>
      </c>
      <c r="Y263" s="53">
        <v>0</v>
      </c>
      <c r="Z263" s="53">
        <v>0</v>
      </c>
      <c r="AA263" s="53">
        <v>2862.73</v>
      </c>
      <c r="AB263" s="53">
        <v>0</v>
      </c>
      <c r="AC263" s="53">
        <v>0</v>
      </c>
      <c r="AD263" s="53">
        <v>0</v>
      </c>
      <c r="AE263" s="53">
        <v>0</v>
      </c>
      <c r="AF263" s="53">
        <v>0</v>
      </c>
      <c r="AG263" s="53">
        <v>0</v>
      </c>
      <c r="AH263" s="53">
        <v>0</v>
      </c>
      <c r="AI263" s="53">
        <v>0</v>
      </c>
      <c r="AJ263" s="53">
        <v>0</v>
      </c>
      <c r="AK263" s="53">
        <v>0</v>
      </c>
      <c r="AL263" s="53">
        <v>0</v>
      </c>
      <c r="AM263" s="53">
        <v>0</v>
      </c>
      <c r="AN263" s="53">
        <v>0</v>
      </c>
      <c r="AO263" s="53">
        <v>0</v>
      </c>
      <c r="AP263" s="53">
        <v>0</v>
      </c>
      <c r="AQ263" s="53">
        <v>0</v>
      </c>
      <c r="AR263" s="53">
        <v>10600</v>
      </c>
      <c r="AS263" s="53">
        <v>0</v>
      </c>
      <c r="AT263" s="53">
        <v>28670.67</v>
      </c>
      <c r="AU263" s="53">
        <v>418</v>
      </c>
      <c r="AV263" s="53">
        <v>0</v>
      </c>
      <c r="AW263" s="53">
        <v>0</v>
      </c>
      <c r="AX263" s="53">
        <v>0</v>
      </c>
      <c r="AY263" s="53">
        <v>0</v>
      </c>
      <c r="AZ263" s="53">
        <v>23468.97</v>
      </c>
      <c r="BA263" s="53">
        <v>0</v>
      </c>
      <c r="BB263" s="53">
        <v>0</v>
      </c>
      <c r="BC263" s="53">
        <v>0</v>
      </c>
      <c r="BD263" s="53">
        <v>0</v>
      </c>
      <c r="BE263" s="53">
        <v>0</v>
      </c>
      <c r="BF263" s="53">
        <v>0</v>
      </c>
      <c r="BG263" s="53">
        <v>0</v>
      </c>
      <c r="BH263" s="53">
        <v>0</v>
      </c>
      <c r="BI263" s="53">
        <v>0</v>
      </c>
      <c r="BJ263" s="53">
        <v>0</v>
      </c>
      <c r="BK263" s="53">
        <v>0</v>
      </c>
      <c r="BL263" s="53">
        <v>0</v>
      </c>
      <c r="BM263" s="53">
        <v>0</v>
      </c>
      <c r="BN263" s="53">
        <v>0</v>
      </c>
      <c r="BO263" s="53">
        <v>0</v>
      </c>
      <c r="BP263" s="53">
        <v>0</v>
      </c>
      <c r="BQ263" s="53">
        <v>0</v>
      </c>
      <c r="BR263" s="53">
        <v>0</v>
      </c>
      <c r="BS263" s="53">
        <v>0</v>
      </c>
      <c r="BT263" s="53">
        <v>0</v>
      </c>
      <c r="BU263" s="53">
        <v>0</v>
      </c>
      <c r="BV263" s="53">
        <v>0</v>
      </c>
      <c r="BW263" s="53">
        <v>0</v>
      </c>
      <c r="BX263" s="53">
        <v>75898.89</v>
      </c>
      <c r="BY263" s="54">
        <v>-74778874.349999994</v>
      </c>
    </row>
    <row r="264" spans="1:77" x14ac:dyDescent="0.2">
      <c r="A264" s="51" t="s">
        <v>43</v>
      </c>
      <c r="B264" s="52" t="s">
        <v>721</v>
      </c>
      <c r="C264" s="51" t="s">
        <v>722</v>
      </c>
      <c r="D264" s="53">
        <v>-87406569.209999993</v>
      </c>
      <c r="E264" s="53">
        <v>-32282191.149999999</v>
      </c>
      <c r="F264" s="53">
        <v>-24981794.789999999</v>
      </c>
      <c r="G264" s="53">
        <v>-25181040.600000001</v>
      </c>
      <c r="H264" s="53">
        <v>-21402273.539999999</v>
      </c>
      <c r="I264" s="53">
        <v>-10630919.74</v>
      </c>
      <c r="J264" s="53">
        <v>-19489180.48</v>
      </c>
      <c r="K264" s="53">
        <v>-15360735.210000001</v>
      </c>
      <c r="L264" s="53">
        <v>-14567260.460000001</v>
      </c>
      <c r="M264" s="53">
        <v>-46001987.689999998</v>
      </c>
      <c r="N264" s="53">
        <v>-13345708.07</v>
      </c>
      <c r="O264" s="53">
        <v>-25477132.670000002</v>
      </c>
      <c r="P264" s="53">
        <v>-40959886.549999997</v>
      </c>
      <c r="Q264" s="53">
        <v>-42819803.530000001</v>
      </c>
      <c r="R264" s="53">
        <v>-5985295.2800000003</v>
      </c>
      <c r="S264" s="53">
        <v>-36427215.390000001</v>
      </c>
      <c r="T264" s="53">
        <v>-20136672.84</v>
      </c>
      <c r="U264" s="53">
        <v>-7388391.3799999999</v>
      </c>
      <c r="V264" s="53">
        <v>-44251134.350000001</v>
      </c>
      <c r="W264" s="53">
        <v>-35083112.420000002</v>
      </c>
      <c r="X264" s="53">
        <v>-26618205.390000001</v>
      </c>
      <c r="Y264" s="53">
        <v>-38730614.770000003</v>
      </c>
      <c r="Z264" s="53">
        <v>-17717675.309999999</v>
      </c>
      <c r="AA264" s="53">
        <v>-32335841.870000001</v>
      </c>
      <c r="AB264" s="53">
        <v>-18627620.129999999</v>
      </c>
      <c r="AC264" s="53">
        <v>0</v>
      </c>
      <c r="AD264" s="53">
        <v>-10228657.189999999</v>
      </c>
      <c r="AE264" s="53">
        <v>-59827187.520000003</v>
      </c>
      <c r="AF264" s="53">
        <v>-165114740.75999999</v>
      </c>
      <c r="AG264" s="53">
        <v>-13429515.02</v>
      </c>
      <c r="AH264" s="53">
        <v>-10464715.32</v>
      </c>
      <c r="AI264" s="53">
        <v>-12114575.57</v>
      </c>
      <c r="AJ264" s="53">
        <v>-18027643.449999999</v>
      </c>
      <c r="AK264" s="53">
        <v>-15865991.619999999</v>
      </c>
      <c r="AL264" s="53">
        <v>-15846329.24</v>
      </c>
      <c r="AM264" s="53">
        <v>-21991274.739999998</v>
      </c>
      <c r="AN264" s="53">
        <v>-13125254.710000001</v>
      </c>
      <c r="AO264" s="53">
        <v>-13720022.92</v>
      </c>
      <c r="AP264" s="53">
        <v>-14698989.5</v>
      </c>
      <c r="AQ264" s="53">
        <v>-56099044.07</v>
      </c>
      <c r="AR264" s="53">
        <v>-16634614.470000001</v>
      </c>
      <c r="AS264" s="53">
        <v>-23568656</v>
      </c>
      <c r="AT264" s="53">
        <v>-17110818.789999999</v>
      </c>
      <c r="AU264" s="53">
        <v>-17543819.129999999</v>
      </c>
      <c r="AV264" s="53">
        <v>-3860290.08</v>
      </c>
      <c r="AW264" s="53">
        <v>-7419200.3899999997</v>
      </c>
      <c r="AX264" s="53">
        <v>-63273530.579999998</v>
      </c>
      <c r="AY264" s="53">
        <v>-12828493</v>
      </c>
      <c r="AZ264" s="53">
        <v>-20612337.239999998</v>
      </c>
      <c r="BA264" s="53">
        <v>-29618478.670000002</v>
      </c>
      <c r="BB264" s="53">
        <v>-28926205.27</v>
      </c>
      <c r="BC264" s="53">
        <v>-21900595.140000001</v>
      </c>
      <c r="BD264" s="53">
        <v>-28559103.68</v>
      </c>
      <c r="BE264" s="53">
        <v>-25345369.030000001</v>
      </c>
      <c r="BF264" s="53">
        <v>-17169700.59</v>
      </c>
      <c r="BG264" s="53">
        <v>-9839161.5500000007</v>
      </c>
      <c r="BH264" s="53">
        <v>-4868384.57</v>
      </c>
      <c r="BI264" s="53">
        <v>-62456439.75</v>
      </c>
      <c r="BJ264" s="53">
        <v>-40073066.93</v>
      </c>
      <c r="BK264" s="53">
        <v>-19054978.629999999</v>
      </c>
      <c r="BL264" s="53">
        <v>-17090609.940000001</v>
      </c>
      <c r="BM264" s="53">
        <v>-23216903.219999999</v>
      </c>
      <c r="BN264" s="53">
        <v>-26455451.710000001</v>
      </c>
      <c r="BO264" s="53">
        <v>-13677321.59</v>
      </c>
      <c r="BP264" s="53">
        <v>-33480873.510000002</v>
      </c>
      <c r="BQ264" s="53">
        <v>-15811212.9</v>
      </c>
      <c r="BR264" s="53">
        <v>-16176808.789999999</v>
      </c>
      <c r="BS264" s="53">
        <v>-19132213.359999999</v>
      </c>
      <c r="BT264" s="53">
        <v>-36774028.670000002</v>
      </c>
      <c r="BU264" s="53">
        <v>-29767540.32</v>
      </c>
      <c r="BV264" s="53">
        <v>-14999887.08</v>
      </c>
      <c r="BW264" s="53">
        <v>-7436481.9500000002</v>
      </c>
      <c r="BX264" s="53">
        <v>-7704675.1500000004</v>
      </c>
      <c r="BY264" s="54">
        <v>40728365.159999996</v>
      </c>
    </row>
    <row r="265" spans="1:77" x14ac:dyDescent="0.2">
      <c r="A265" s="51" t="s">
        <v>43</v>
      </c>
      <c r="B265" s="52" t="s">
        <v>723</v>
      </c>
      <c r="C265" s="51" t="s">
        <v>724</v>
      </c>
      <c r="D265" s="53">
        <v>-74405667.739999995</v>
      </c>
      <c r="E265" s="53">
        <v>-12298797.439999999</v>
      </c>
      <c r="F265" s="53">
        <v>-18808827.75</v>
      </c>
      <c r="G265" s="53">
        <v>-5735340.6200000001</v>
      </c>
      <c r="H265" s="53">
        <v>-2992586.04</v>
      </c>
      <c r="I265" s="53">
        <v>0</v>
      </c>
      <c r="J265" s="53">
        <v>-192020868.66999999</v>
      </c>
      <c r="K265" s="53">
        <v>-10769838.800000001</v>
      </c>
      <c r="L265" s="53">
        <v>-1965751.8</v>
      </c>
      <c r="M265" s="53">
        <v>-23249206</v>
      </c>
      <c r="N265" s="53">
        <v>-667980.18000000005</v>
      </c>
      <c r="O265" s="53">
        <v>-6825681.9500000002</v>
      </c>
      <c r="P265" s="53">
        <v>-18060539.98</v>
      </c>
      <c r="Q265" s="53">
        <v>-12855059.42</v>
      </c>
      <c r="R265" s="53">
        <v>-714804.09</v>
      </c>
      <c r="S265" s="53">
        <v>-4633674.4800000004</v>
      </c>
      <c r="T265" s="53">
        <v>-4486328.38</v>
      </c>
      <c r="U265" s="53">
        <v>-992416.87</v>
      </c>
      <c r="V265" s="53">
        <v>-94826515.269999996</v>
      </c>
      <c r="W265" s="53">
        <v>-12508322.609999999</v>
      </c>
      <c r="X265" s="53">
        <v>-5734976.8700000001</v>
      </c>
      <c r="Y265" s="53">
        <v>-17586363.48</v>
      </c>
      <c r="Z265" s="53">
        <v>-2431924.3199999998</v>
      </c>
      <c r="AA265" s="53">
        <v>-3170067.64</v>
      </c>
      <c r="AB265" s="53">
        <v>-1110845.79</v>
      </c>
      <c r="AC265" s="53">
        <v>0</v>
      </c>
      <c r="AD265" s="53">
        <v>-166525.73000000001</v>
      </c>
      <c r="AE265" s="53">
        <v>-163249843.38999999</v>
      </c>
      <c r="AF265" s="53">
        <v>-1066278.8376</v>
      </c>
      <c r="AG265" s="53">
        <v>-1584332.27</v>
      </c>
      <c r="AH265" s="53">
        <v>-2597686.98</v>
      </c>
      <c r="AI265" s="53">
        <v>-1356464.83</v>
      </c>
      <c r="AJ265" s="53">
        <v>-3664076.71</v>
      </c>
      <c r="AK265" s="53">
        <v>-2418917.25</v>
      </c>
      <c r="AL265" s="53">
        <v>-3176399.51</v>
      </c>
      <c r="AM265" s="53">
        <v>-3780696.93</v>
      </c>
      <c r="AN265" s="53">
        <v>-1940733.94</v>
      </c>
      <c r="AO265" s="53">
        <v>-2189715.66</v>
      </c>
      <c r="AP265" s="53">
        <v>-1641246.84</v>
      </c>
      <c r="AQ265" s="53">
        <v>-63643584.090000004</v>
      </c>
      <c r="AR265" s="53">
        <v>-1058953.3999999999</v>
      </c>
      <c r="AS265" s="53">
        <v>-2038150.24</v>
      </c>
      <c r="AT265" s="53">
        <v>-3501038.88</v>
      </c>
      <c r="AU265" s="53">
        <v>-1779614.34</v>
      </c>
      <c r="AV265" s="53">
        <v>-425109.51</v>
      </c>
      <c r="AW265" s="53">
        <v>-722147.22</v>
      </c>
      <c r="AX265" s="53">
        <v>-98222484.709999993</v>
      </c>
      <c r="AY265" s="53">
        <v>-1142943.6000000001</v>
      </c>
      <c r="AZ265" s="53">
        <v>-4191828.85</v>
      </c>
      <c r="BA265" s="53">
        <v>-6205412.7999999998</v>
      </c>
      <c r="BB265" s="53">
        <v>-6085185.2599999998</v>
      </c>
      <c r="BC265" s="53">
        <v>-4024796.3</v>
      </c>
      <c r="BD265" s="53">
        <v>-10668600.880000001</v>
      </c>
      <c r="BE265" s="53">
        <v>-9072490.0700000003</v>
      </c>
      <c r="BF265" s="53">
        <v>-4059614.92</v>
      </c>
      <c r="BG265" s="53">
        <v>-955651.39</v>
      </c>
      <c r="BH265" s="53">
        <v>-1686324.58</v>
      </c>
      <c r="BI265" s="53">
        <v>-87191792.239999995</v>
      </c>
      <c r="BJ265" s="53">
        <v>-24066056.719999999</v>
      </c>
      <c r="BK265" s="53">
        <v>-1833333.33</v>
      </c>
      <c r="BL265" s="53">
        <v>-1690706.29</v>
      </c>
      <c r="BM265" s="53">
        <v>-2202425.75</v>
      </c>
      <c r="BN265" s="53">
        <v>-3381046.84</v>
      </c>
      <c r="BO265" s="53">
        <v>-1875481.78</v>
      </c>
      <c r="BP265" s="53">
        <v>-55686655.039999999</v>
      </c>
      <c r="BQ265" s="53">
        <v>-2180149.58</v>
      </c>
      <c r="BR265" s="53">
        <v>-3092137.04</v>
      </c>
      <c r="BS265" s="53">
        <v>-5028878.4000000004</v>
      </c>
      <c r="BT265" s="53">
        <v>-3302086.62</v>
      </c>
      <c r="BU265" s="53">
        <v>-12618725.279999999</v>
      </c>
      <c r="BV265" s="53">
        <v>-2129716.7200000002</v>
      </c>
      <c r="BW265" s="53">
        <v>-233182.74</v>
      </c>
      <c r="BX265" s="53">
        <v>-127957.11</v>
      </c>
      <c r="BY265" s="54">
        <v>-6823891.1599999983</v>
      </c>
    </row>
    <row r="266" spans="1:77" x14ac:dyDescent="0.2">
      <c r="A266" s="51" t="s">
        <v>43</v>
      </c>
      <c r="B266" s="52" t="s">
        <v>725</v>
      </c>
      <c r="C266" s="51" t="s">
        <v>726</v>
      </c>
      <c r="D266" s="53">
        <v>-15946090.26</v>
      </c>
      <c r="E266" s="53">
        <v>-19214360.18</v>
      </c>
      <c r="F266" s="53">
        <v>-4555986.0199999996</v>
      </c>
      <c r="G266" s="53">
        <v>-4594855.12</v>
      </c>
      <c r="H266" s="53">
        <v>-3906859.4</v>
      </c>
      <c r="I266" s="53">
        <v>-1939636.89</v>
      </c>
      <c r="J266" s="53">
        <v>-3644615.6</v>
      </c>
      <c r="K266" s="53">
        <v>-2906605.28</v>
      </c>
      <c r="L266" s="53">
        <v>-2727176.22</v>
      </c>
      <c r="M266" s="53">
        <v>-8699245.3599999994</v>
      </c>
      <c r="N266" s="53">
        <v>-2497233.4900000002</v>
      </c>
      <c r="O266" s="53">
        <v>-4821587.26</v>
      </c>
      <c r="P266" s="53">
        <v>-7752182.3799999999</v>
      </c>
      <c r="Q266" s="53">
        <v>-8089806.1500000004</v>
      </c>
      <c r="R266" s="53">
        <v>-1093951.03</v>
      </c>
      <c r="S266" s="53">
        <v>-6102421.6900000004</v>
      </c>
      <c r="T266" s="53">
        <v>-3809042.28</v>
      </c>
      <c r="U266" s="53">
        <v>-1398427.09</v>
      </c>
      <c r="V266" s="53">
        <v>-8697731.4299999997</v>
      </c>
      <c r="W266" s="53">
        <v>-6652713.3799999999</v>
      </c>
      <c r="X266" s="53">
        <v>-5050570</v>
      </c>
      <c r="Y266" s="53">
        <v>-7326974.5199999996</v>
      </c>
      <c r="Z266" s="53">
        <v>-3334201.67</v>
      </c>
      <c r="AA266" s="53">
        <v>-6138141.8499999996</v>
      </c>
      <c r="AB266" s="53">
        <v>-3536081.58</v>
      </c>
      <c r="AC266" s="53">
        <v>0</v>
      </c>
      <c r="AD266" s="53">
        <v>-1939662.46</v>
      </c>
      <c r="AE266" s="53">
        <v>-10834090.050000001</v>
      </c>
      <c r="AF266" s="53">
        <v>-29886580.32</v>
      </c>
      <c r="AG266" s="53">
        <v>-2431765.83</v>
      </c>
      <c r="AH266" s="53">
        <v>-1892894.69</v>
      </c>
      <c r="AI266" s="53">
        <v>-2192128.87</v>
      </c>
      <c r="AJ266" s="53">
        <v>-3264718.75</v>
      </c>
      <c r="AK266" s="53">
        <v>-2872035.12</v>
      </c>
      <c r="AL266" s="53">
        <v>-2867269.42</v>
      </c>
      <c r="AM266" s="53">
        <v>-3982186.26</v>
      </c>
      <c r="AN266" s="53">
        <v>-2376139.9300000002</v>
      </c>
      <c r="AO266" s="53">
        <v>-2482575.7799999998</v>
      </c>
      <c r="AP266" s="53">
        <v>-2659662.9300000002</v>
      </c>
      <c r="AQ266" s="53">
        <v>-10104294.68</v>
      </c>
      <c r="AR266" s="53">
        <v>-2994413.05</v>
      </c>
      <c r="AS266" s="53">
        <v>-4245363.6500000004</v>
      </c>
      <c r="AT266" s="53">
        <v>-3081219.56</v>
      </c>
      <c r="AU266" s="53">
        <v>-3158906.44</v>
      </c>
      <c r="AV266" s="53">
        <v>-694669.86</v>
      </c>
      <c r="AW266" s="53">
        <v>-1335396.05</v>
      </c>
      <c r="AX266" s="53">
        <v>-11144493.68</v>
      </c>
      <c r="AY266" s="53">
        <v>-2256881.65</v>
      </c>
      <c r="AZ266" s="53">
        <v>-3624384.89</v>
      </c>
      <c r="BA266" s="53">
        <v>-5210904.24</v>
      </c>
      <c r="BB266" s="53">
        <v>-5089198.68</v>
      </c>
      <c r="BC266" s="53">
        <v>-3853094.12</v>
      </c>
      <c r="BD266" s="53">
        <v>-5020924.87</v>
      </c>
      <c r="BE266" s="53">
        <v>-4458571.54</v>
      </c>
      <c r="BF266" s="53">
        <v>-3022371.91</v>
      </c>
      <c r="BG266" s="53">
        <v>-1746581.32</v>
      </c>
      <c r="BH266" s="53">
        <v>-821910.64</v>
      </c>
      <c r="BI266" s="53">
        <v>-11130629.800000001</v>
      </c>
      <c r="BJ266" s="53">
        <v>-7139837.5</v>
      </c>
      <c r="BK266" s="53">
        <v>-3393160.29</v>
      </c>
      <c r="BL266" s="53">
        <v>-3050413.53</v>
      </c>
      <c r="BM266" s="53">
        <v>-4133536.33</v>
      </c>
      <c r="BN266" s="53">
        <v>-4712261.38</v>
      </c>
      <c r="BO266" s="53">
        <v>-2441437.67</v>
      </c>
      <c r="BP266" s="53">
        <v>-5990148.9400000004</v>
      </c>
      <c r="BQ266" s="53">
        <v>-2831023.97</v>
      </c>
      <c r="BR266" s="53">
        <v>-2897692.81</v>
      </c>
      <c r="BS266" s="53">
        <v>-3425496.98</v>
      </c>
      <c r="BT266" s="53">
        <v>-4865505.5999999996</v>
      </c>
      <c r="BU266" s="53">
        <v>-5332854.5599999996</v>
      </c>
      <c r="BV266" s="53">
        <v>-2685113.42</v>
      </c>
      <c r="BW266" s="53">
        <v>-1332167.21</v>
      </c>
      <c r="BX266" s="53">
        <v>-1379591.39</v>
      </c>
      <c r="BY266" s="54">
        <v>4953117.3199999984</v>
      </c>
    </row>
    <row r="267" spans="1:77" x14ac:dyDescent="0.2">
      <c r="A267" s="51" t="s">
        <v>43</v>
      </c>
      <c r="B267" s="52" t="s">
        <v>727</v>
      </c>
      <c r="C267" s="51" t="s">
        <v>728</v>
      </c>
      <c r="D267" s="53">
        <v>1802650</v>
      </c>
      <c r="E267" s="53">
        <v>262650</v>
      </c>
      <c r="F267" s="53">
        <v>260400</v>
      </c>
      <c r="G267" s="53">
        <v>242750</v>
      </c>
      <c r="H267" s="53">
        <v>376550</v>
      </c>
      <c r="I267" s="53">
        <v>0</v>
      </c>
      <c r="J267" s="53">
        <v>610750</v>
      </c>
      <c r="K267" s="53">
        <v>463950</v>
      </c>
      <c r="L267" s="53">
        <v>22200</v>
      </c>
      <c r="M267" s="53">
        <v>417600</v>
      </c>
      <c r="N267" s="53">
        <v>123400</v>
      </c>
      <c r="O267" s="53">
        <v>151500</v>
      </c>
      <c r="P267" s="53">
        <v>189600</v>
      </c>
      <c r="Q267" s="53">
        <v>353700</v>
      </c>
      <c r="R267" s="53">
        <v>31181.5</v>
      </c>
      <c r="S267" s="53">
        <v>19650</v>
      </c>
      <c r="T267" s="53">
        <v>34750</v>
      </c>
      <c r="U267" s="53">
        <v>37150</v>
      </c>
      <c r="V267" s="53">
        <v>2070550</v>
      </c>
      <c r="W267" s="53">
        <v>149400</v>
      </c>
      <c r="X267" s="53">
        <v>173300</v>
      </c>
      <c r="Y267" s="53">
        <v>307000</v>
      </c>
      <c r="Z267" s="53">
        <v>117100</v>
      </c>
      <c r="AA267" s="53">
        <v>51700</v>
      </c>
      <c r="AB267" s="53">
        <v>22350</v>
      </c>
      <c r="AC267" s="53">
        <v>1000</v>
      </c>
      <c r="AD267" s="53">
        <v>107300</v>
      </c>
      <c r="AE267" s="53">
        <v>1326615</v>
      </c>
      <c r="AF267" s="53">
        <v>164900</v>
      </c>
      <c r="AG267" s="53">
        <v>125650</v>
      </c>
      <c r="AH267" s="53">
        <v>53000</v>
      </c>
      <c r="AI267" s="53">
        <v>84650</v>
      </c>
      <c r="AJ267" s="53">
        <v>103450</v>
      </c>
      <c r="AK267" s="53">
        <v>40700</v>
      </c>
      <c r="AL267" s="53">
        <v>82350</v>
      </c>
      <c r="AM267" s="53">
        <v>157700</v>
      </c>
      <c r="AN267" s="53">
        <v>85050</v>
      </c>
      <c r="AO267" s="53">
        <v>17100</v>
      </c>
      <c r="AP267" s="53">
        <v>40600</v>
      </c>
      <c r="AQ267" s="53">
        <v>779900</v>
      </c>
      <c r="AR267" s="53">
        <v>113450</v>
      </c>
      <c r="AS267" s="53">
        <v>115650</v>
      </c>
      <c r="AT267" s="53">
        <v>100650</v>
      </c>
      <c r="AU267" s="53">
        <v>90750</v>
      </c>
      <c r="AV267" s="53">
        <v>927070</v>
      </c>
      <c r="AW267" s="53">
        <v>358550</v>
      </c>
      <c r="AX267" s="53">
        <v>1296836</v>
      </c>
      <c r="AY267" s="53">
        <v>84700</v>
      </c>
      <c r="AZ267" s="53">
        <v>224800</v>
      </c>
      <c r="BA267" s="53">
        <v>179900</v>
      </c>
      <c r="BB267" s="53">
        <v>431650</v>
      </c>
      <c r="BC267" s="53">
        <v>388100</v>
      </c>
      <c r="BD267" s="53">
        <v>171900</v>
      </c>
      <c r="BE267" s="53">
        <v>197350</v>
      </c>
      <c r="BF267" s="53">
        <v>141450</v>
      </c>
      <c r="BG267" s="53">
        <v>41000</v>
      </c>
      <c r="BH267" s="53">
        <v>64650</v>
      </c>
      <c r="BI267" s="53">
        <v>3457750</v>
      </c>
      <c r="BJ267" s="53">
        <v>741650</v>
      </c>
      <c r="BK267" s="53">
        <v>409550</v>
      </c>
      <c r="BL267" s="53">
        <v>73850</v>
      </c>
      <c r="BM267" s="53">
        <v>152100</v>
      </c>
      <c r="BN267" s="53">
        <v>163850</v>
      </c>
      <c r="BO267" s="53">
        <v>55900</v>
      </c>
      <c r="BP267" s="53">
        <v>401750</v>
      </c>
      <c r="BQ267" s="53">
        <v>92700</v>
      </c>
      <c r="BR267" s="53">
        <v>211900</v>
      </c>
      <c r="BS267" s="53">
        <v>348800</v>
      </c>
      <c r="BT267" s="53">
        <v>446050</v>
      </c>
      <c r="BU267" s="53">
        <v>118800</v>
      </c>
      <c r="BV267" s="53">
        <v>264200</v>
      </c>
      <c r="BW267" s="53">
        <v>198750</v>
      </c>
      <c r="BX267" s="53">
        <v>60230</v>
      </c>
      <c r="BY267" s="54">
        <v>-511476.97</v>
      </c>
    </row>
    <row r="268" spans="1:77" x14ac:dyDescent="0.2">
      <c r="A268" s="51" t="s">
        <v>43</v>
      </c>
      <c r="B268" s="52" t="s">
        <v>729</v>
      </c>
      <c r="C268" s="51" t="s">
        <v>730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-800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3">
        <v>0</v>
      </c>
      <c r="Z268" s="53">
        <v>0</v>
      </c>
      <c r="AA268" s="53">
        <v>0</v>
      </c>
      <c r="AB268" s="53">
        <v>0</v>
      </c>
      <c r="AC268" s="53">
        <v>0</v>
      </c>
      <c r="AD268" s="53">
        <v>0</v>
      </c>
      <c r="AE268" s="53">
        <v>0</v>
      </c>
      <c r="AF268" s="53">
        <v>0</v>
      </c>
      <c r="AG268" s="53">
        <v>0</v>
      </c>
      <c r="AH268" s="53">
        <v>0</v>
      </c>
      <c r="AI268" s="53">
        <v>0</v>
      </c>
      <c r="AJ268" s="53">
        <v>0</v>
      </c>
      <c r="AK268" s="53">
        <v>0</v>
      </c>
      <c r="AL268" s="53">
        <v>0</v>
      </c>
      <c r="AM268" s="53">
        <v>0</v>
      </c>
      <c r="AN268" s="53">
        <v>0</v>
      </c>
      <c r="AO268" s="53">
        <v>0</v>
      </c>
      <c r="AP268" s="53">
        <v>0</v>
      </c>
      <c r="AQ268" s="53">
        <v>0</v>
      </c>
      <c r="AR268" s="53">
        <v>0</v>
      </c>
      <c r="AS268" s="53">
        <v>0</v>
      </c>
      <c r="AT268" s="53">
        <v>0</v>
      </c>
      <c r="AU268" s="53">
        <v>0</v>
      </c>
      <c r="AV268" s="53">
        <v>0</v>
      </c>
      <c r="AW268" s="53">
        <v>0</v>
      </c>
      <c r="AX268" s="53">
        <v>0</v>
      </c>
      <c r="AY268" s="53">
        <v>0</v>
      </c>
      <c r="AZ268" s="53">
        <v>-25261</v>
      </c>
      <c r="BA268" s="53">
        <v>0</v>
      </c>
      <c r="BB268" s="53">
        <v>0</v>
      </c>
      <c r="BC268" s="53">
        <v>0</v>
      </c>
      <c r="BD268" s="53">
        <v>0</v>
      </c>
      <c r="BE268" s="53">
        <v>0</v>
      </c>
      <c r="BF268" s="53">
        <v>0</v>
      </c>
      <c r="BG268" s="53">
        <v>0</v>
      </c>
      <c r="BH268" s="53">
        <v>0</v>
      </c>
      <c r="BI268" s="53">
        <v>-17169</v>
      </c>
      <c r="BJ268" s="53">
        <v>0</v>
      </c>
      <c r="BK268" s="53">
        <v>0</v>
      </c>
      <c r="BL268" s="53">
        <v>0</v>
      </c>
      <c r="BM268" s="53">
        <v>0</v>
      </c>
      <c r="BN268" s="53">
        <v>0</v>
      </c>
      <c r="BO268" s="53">
        <v>0</v>
      </c>
      <c r="BP268" s="53">
        <v>0</v>
      </c>
      <c r="BQ268" s="53">
        <v>0</v>
      </c>
      <c r="BR268" s="53">
        <v>0</v>
      </c>
      <c r="BS268" s="53">
        <v>0</v>
      </c>
      <c r="BT268" s="53">
        <v>0</v>
      </c>
      <c r="BU268" s="53">
        <v>0</v>
      </c>
      <c r="BV268" s="53">
        <v>0</v>
      </c>
      <c r="BW268" s="53">
        <v>0</v>
      </c>
      <c r="BX268" s="53">
        <v>0</v>
      </c>
      <c r="BY268" s="54">
        <v>450929.84</v>
      </c>
    </row>
    <row r="269" spans="1:77" x14ac:dyDescent="0.2">
      <c r="A269" s="51" t="s">
        <v>43</v>
      </c>
      <c r="B269" s="52" t="s">
        <v>731</v>
      </c>
      <c r="C269" s="51" t="s">
        <v>732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2541.9299999999998</v>
      </c>
      <c r="X269" s="53">
        <v>0</v>
      </c>
      <c r="Y269" s="53">
        <v>0</v>
      </c>
      <c r="Z269" s="53">
        <v>0</v>
      </c>
      <c r="AA269" s="53">
        <v>0</v>
      </c>
      <c r="AB269" s="53">
        <v>0</v>
      </c>
      <c r="AC269" s="53">
        <v>0</v>
      </c>
      <c r="AD269" s="53">
        <v>0</v>
      </c>
      <c r="AE269" s="53">
        <v>0</v>
      </c>
      <c r="AF269" s="53">
        <v>0</v>
      </c>
      <c r="AG269" s="53">
        <v>0</v>
      </c>
      <c r="AH269" s="53">
        <v>0</v>
      </c>
      <c r="AI269" s="53">
        <v>0</v>
      </c>
      <c r="AJ269" s="53">
        <v>0</v>
      </c>
      <c r="AK269" s="53">
        <v>0</v>
      </c>
      <c r="AL269" s="53">
        <v>0</v>
      </c>
      <c r="AM269" s="53">
        <v>0</v>
      </c>
      <c r="AN269" s="53">
        <v>0</v>
      </c>
      <c r="AO269" s="53">
        <v>0</v>
      </c>
      <c r="AP269" s="53">
        <v>0</v>
      </c>
      <c r="AQ269" s="53">
        <v>0</v>
      </c>
      <c r="AR269" s="53">
        <v>0</v>
      </c>
      <c r="AS269" s="53">
        <v>0</v>
      </c>
      <c r="AT269" s="53">
        <v>0</v>
      </c>
      <c r="AU269" s="53">
        <v>0</v>
      </c>
      <c r="AV269" s="53">
        <v>0</v>
      </c>
      <c r="AW269" s="53">
        <v>0</v>
      </c>
      <c r="AX269" s="53">
        <v>0</v>
      </c>
      <c r="AY269" s="53">
        <v>0</v>
      </c>
      <c r="AZ269" s="53">
        <v>925</v>
      </c>
      <c r="BA269" s="53">
        <v>0</v>
      </c>
      <c r="BB269" s="53">
        <v>0</v>
      </c>
      <c r="BC269" s="53">
        <v>0</v>
      </c>
      <c r="BD269" s="53">
        <v>0</v>
      </c>
      <c r="BE269" s="53">
        <v>0</v>
      </c>
      <c r="BF269" s="53">
        <v>0</v>
      </c>
      <c r="BG269" s="53">
        <v>0</v>
      </c>
      <c r="BH269" s="53">
        <v>0</v>
      </c>
      <c r="BI269" s="53">
        <v>323528.48</v>
      </c>
      <c r="BJ269" s="53">
        <v>0</v>
      </c>
      <c r="BK269" s="53">
        <v>0</v>
      </c>
      <c r="BL269" s="53">
        <v>0</v>
      </c>
      <c r="BM269" s="53">
        <v>0</v>
      </c>
      <c r="BN269" s="53">
        <v>0</v>
      </c>
      <c r="BO269" s="53">
        <v>0</v>
      </c>
      <c r="BP269" s="53">
        <v>0</v>
      </c>
      <c r="BQ269" s="53">
        <v>0</v>
      </c>
      <c r="BR269" s="53">
        <v>0</v>
      </c>
      <c r="BS269" s="53">
        <v>0</v>
      </c>
      <c r="BT269" s="53">
        <v>0</v>
      </c>
      <c r="BU269" s="53">
        <v>0</v>
      </c>
      <c r="BV269" s="53">
        <v>0</v>
      </c>
      <c r="BW269" s="53">
        <v>0</v>
      </c>
      <c r="BX269" s="53">
        <v>0</v>
      </c>
      <c r="BY269" s="54"/>
    </row>
    <row r="270" spans="1:77" x14ac:dyDescent="0.2">
      <c r="A270" s="51" t="s">
        <v>43</v>
      </c>
      <c r="B270" s="52" t="s">
        <v>733</v>
      </c>
      <c r="C270" s="51" t="s">
        <v>734</v>
      </c>
      <c r="D270" s="53">
        <v>-272470.21000000002</v>
      </c>
      <c r="E270" s="53">
        <v>0</v>
      </c>
      <c r="F270" s="53">
        <v>-81561.67</v>
      </c>
      <c r="G270" s="53">
        <v>-2348.38</v>
      </c>
      <c r="H270" s="53">
        <v>-588.02</v>
      </c>
      <c r="I270" s="53">
        <v>0</v>
      </c>
      <c r="J270" s="53">
        <v>-1864128.64</v>
      </c>
      <c r="K270" s="53">
        <v>-18200.919999999998</v>
      </c>
      <c r="L270" s="53">
        <v>-2238.6999999999998</v>
      </c>
      <c r="M270" s="53">
        <v>-23832.33</v>
      </c>
      <c r="N270" s="53">
        <v>-9418.9500000000007</v>
      </c>
      <c r="O270" s="53">
        <v>-31461.360000000001</v>
      </c>
      <c r="P270" s="53">
        <v>-336655.9</v>
      </c>
      <c r="Q270" s="53">
        <v>-20120.55</v>
      </c>
      <c r="R270" s="53">
        <v>0</v>
      </c>
      <c r="S270" s="53">
        <v>-97.75</v>
      </c>
      <c r="T270" s="53">
        <v>-29070.63</v>
      </c>
      <c r="U270" s="53">
        <v>-7248.99</v>
      </c>
      <c r="V270" s="53">
        <v>0</v>
      </c>
      <c r="W270" s="53">
        <v>-33495.64</v>
      </c>
      <c r="X270" s="53">
        <v>-28327.26</v>
      </c>
      <c r="Y270" s="53">
        <v>-103833.88</v>
      </c>
      <c r="Z270" s="53">
        <v>-970</v>
      </c>
      <c r="AA270" s="53">
        <v>-73681.279999999999</v>
      </c>
      <c r="AB270" s="53">
        <v>0</v>
      </c>
      <c r="AC270" s="53">
        <v>0</v>
      </c>
      <c r="AD270" s="53">
        <v>0</v>
      </c>
      <c r="AE270" s="53">
        <v>-1924031.96</v>
      </c>
      <c r="AF270" s="53">
        <v>-93683.11</v>
      </c>
      <c r="AG270" s="53">
        <v>-4224.41</v>
      </c>
      <c r="AH270" s="53">
        <v>-3883.87</v>
      </c>
      <c r="AI270" s="53">
        <v>0</v>
      </c>
      <c r="AJ270" s="53">
        <v>-9745.75</v>
      </c>
      <c r="AK270" s="53">
        <v>-44877.82</v>
      </c>
      <c r="AL270" s="53">
        <v>-6946.41</v>
      </c>
      <c r="AM270" s="53">
        <v>-45637.88</v>
      </c>
      <c r="AN270" s="53">
        <v>-8329.17</v>
      </c>
      <c r="AO270" s="53">
        <v>-1081.8599999999999</v>
      </c>
      <c r="AP270" s="53">
        <v>0</v>
      </c>
      <c r="AQ270" s="53">
        <v>-322890.09999999998</v>
      </c>
      <c r="AR270" s="53">
        <v>-26230.1</v>
      </c>
      <c r="AS270" s="53">
        <v>0</v>
      </c>
      <c r="AT270" s="53">
        <v>-8559.4699999999993</v>
      </c>
      <c r="AU270" s="53">
        <v>-403.78</v>
      </c>
      <c r="AV270" s="53">
        <v>-557.75</v>
      </c>
      <c r="AW270" s="53">
        <v>0</v>
      </c>
      <c r="AX270" s="53">
        <v>-16984.66</v>
      </c>
      <c r="AY270" s="53">
        <v>-5934.93</v>
      </c>
      <c r="AZ270" s="53">
        <v>-98144.21</v>
      </c>
      <c r="BA270" s="53">
        <v>-10664.54</v>
      </c>
      <c r="BB270" s="53">
        <v>-155284.98000000001</v>
      </c>
      <c r="BC270" s="53">
        <v>-73506.960000000006</v>
      </c>
      <c r="BD270" s="53">
        <v>-34289.519999999997</v>
      </c>
      <c r="BE270" s="53">
        <v>-84722.12</v>
      </c>
      <c r="BF270" s="53">
        <v>-5310.97</v>
      </c>
      <c r="BG270" s="53">
        <v>-760</v>
      </c>
      <c r="BH270" s="53">
        <v>-2360.98</v>
      </c>
      <c r="BI270" s="53">
        <v>-737537.24</v>
      </c>
      <c r="BJ270" s="53">
        <v>0</v>
      </c>
      <c r="BK270" s="53">
        <v>0</v>
      </c>
      <c r="BL270" s="53">
        <v>-5871.2</v>
      </c>
      <c r="BM270" s="53">
        <v>-3528.19</v>
      </c>
      <c r="BN270" s="53">
        <v>-2153.38</v>
      </c>
      <c r="BO270" s="53">
        <v>-2262.65</v>
      </c>
      <c r="BP270" s="53">
        <v>-383157.24</v>
      </c>
      <c r="BQ270" s="53">
        <v>0</v>
      </c>
      <c r="BR270" s="53">
        <v>-8940.2900000000009</v>
      </c>
      <c r="BS270" s="53">
        <v>-50</v>
      </c>
      <c r="BT270" s="53">
        <v>-8703.67</v>
      </c>
      <c r="BU270" s="53">
        <v>-105706.66</v>
      </c>
      <c r="BV270" s="53">
        <v>-16291.58</v>
      </c>
      <c r="BW270" s="53">
        <v>0</v>
      </c>
      <c r="BX270" s="53">
        <v>0</v>
      </c>
      <c r="BY270" s="54">
        <v>1112.1400000000001</v>
      </c>
    </row>
    <row r="271" spans="1:77" x14ac:dyDescent="0.2">
      <c r="A271" s="51" t="s">
        <v>43</v>
      </c>
      <c r="B271" s="52" t="s">
        <v>735</v>
      </c>
      <c r="C271" s="51" t="s">
        <v>736</v>
      </c>
      <c r="D271" s="53">
        <v>118102.49</v>
      </c>
      <c r="E271" s="53">
        <v>0</v>
      </c>
      <c r="F271" s="53">
        <v>632895.57999999996</v>
      </c>
      <c r="G271" s="53">
        <v>37252.15</v>
      </c>
      <c r="H271" s="53">
        <v>10281.14</v>
      </c>
      <c r="I271" s="53">
        <v>0</v>
      </c>
      <c r="J271" s="53">
        <v>1013710.08</v>
      </c>
      <c r="K271" s="53">
        <v>137191.25</v>
      </c>
      <c r="L271" s="53">
        <v>15230.87</v>
      </c>
      <c r="M271" s="53">
        <v>117470.85</v>
      </c>
      <c r="N271" s="53">
        <v>893.5</v>
      </c>
      <c r="O271" s="53">
        <v>2485.02</v>
      </c>
      <c r="P271" s="53">
        <v>84258.51</v>
      </c>
      <c r="Q271" s="53">
        <v>16320.6</v>
      </c>
      <c r="R271" s="53">
        <v>0</v>
      </c>
      <c r="S271" s="53">
        <v>0</v>
      </c>
      <c r="T271" s="53">
        <v>13192.15</v>
      </c>
      <c r="U271" s="53">
        <v>2229.1999999999998</v>
      </c>
      <c r="V271" s="53">
        <v>0</v>
      </c>
      <c r="W271" s="53">
        <v>33356.730000000003</v>
      </c>
      <c r="X271" s="53">
        <v>3349.97</v>
      </c>
      <c r="Y271" s="53">
        <v>7352.74</v>
      </c>
      <c r="Z271" s="53">
        <v>0</v>
      </c>
      <c r="AA271" s="53">
        <v>11954.67</v>
      </c>
      <c r="AB271" s="53">
        <v>0</v>
      </c>
      <c r="AC271" s="53">
        <v>0</v>
      </c>
      <c r="AD271" s="53">
        <v>0</v>
      </c>
      <c r="AE271" s="53">
        <v>1559240.85</v>
      </c>
      <c r="AF271" s="53">
        <v>117667.66</v>
      </c>
      <c r="AG271" s="53">
        <v>2018.8</v>
      </c>
      <c r="AH271" s="53">
        <v>304.3</v>
      </c>
      <c r="AI271" s="53">
        <v>0</v>
      </c>
      <c r="AJ271" s="53">
        <v>15426.67</v>
      </c>
      <c r="AK271" s="53">
        <v>251.75</v>
      </c>
      <c r="AL271" s="53">
        <v>19573.38</v>
      </c>
      <c r="AM271" s="53">
        <v>29931.24</v>
      </c>
      <c r="AN271" s="53">
        <v>1585.06</v>
      </c>
      <c r="AO271" s="53">
        <v>13957.16</v>
      </c>
      <c r="AP271" s="53">
        <v>2742.3</v>
      </c>
      <c r="AQ271" s="53">
        <v>541143.4</v>
      </c>
      <c r="AR271" s="53">
        <v>0</v>
      </c>
      <c r="AS271" s="53">
        <v>6318.73</v>
      </c>
      <c r="AT271" s="53">
        <v>6302.58</v>
      </c>
      <c r="AU271" s="53">
        <v>0</v>
      </c>
      <c r="AV271" s="53">
        <v>1446</v>
      </c>
      <c r="AW271" s="53">
        <v>0</v>
      </c>
      <c r="AX271" s="53">
        <v>723641.57</v>
      </c>
      <c r="AY271" s="53">
        <v>0</v>
      </c>
      <c r="AZ271" s="53">
        <v>29762.62</v>
      </c>
      <c r="BA271" s="53">
        <v>30563.040000000001</v>
      </c>
      <c r="BB271" s="53">
        <v>31205.77</v>
      </c>
      <c r="BC271" s="53">
        <v>3096.35</v>
      </c>
      <c r="BD271" s="53">
        <v>27663.75</v>
      </c>
      <c r="BE271" s="53">
        <v>3791.94</v>
      </c>
      <c r="BF271" s="53">
        <v>380.66</v>
      </c>
      <c r="BG271" s="53">
        <v>359</v>
      </c>
      <c r="BH271" s="53">
        <v>7023.2</v>
      </c>
      <c r="BI271" s="53">
        <v>700226.03</v>
      </c>
      <c r="BJ271" s="53">
        <v>0</v>
      </c>
      <c r="BK271" s="53">
        <v>0</v>
      </c>
      <c r="BL271" s="53">
        <v>1187.08</v>
      </c>
      <c r="BM271" s="53">
        <v>1844.02</v>
      </c>
      <c r="BN271" s="53">
        <v>5361.21</v>
      </c>
      <c r="BO271" s="53">
        <v>66.760000000000005</v>
      </c>
      <c r="BP271" s="53">
        <v>472013.05</v>
      </c>
      <c r="BQ271" s="53">
        <v>0</v>
      </c>
      <c r="BR271" s="53">
        <v>1349.07</v>
      </c>
      <c r="BS271" s="53">
        <v>332.14</v>
      </c>
      <c r="BT271" s="53">
        <v>23065.8</v>
      </c>
      <c r="BU271" s="53">
        <v>97770.57</v>
      </c>
      <c r="BV271" s="53">
        <v>10983.79</v>
      </c>
      <c r="BW271" s="53">
        <v>0</v>
      </c>
      <c r="BX271" s="53">
        <v>800</v>
      </c>
      <c r="BY271" s="54">
        <v>342994242.12000006</v>
      </c>
    </row>
    <row r="272" spans="1:77" x14ac:dyDescent="0.2">
      <c r="A272" s="51" t="s">
        <v>43</v>
      </c>
      <c r="B272" s="52" t="s">
        <v>737</v>
      </c>
      <c r="C272" s="51" t="s">
        <v>738</v>
      </c>
      <c r="D272" s="53">
        <v>-31111.13</v>
      </c>
      <c r="E272" s="53">
        <v>0</v>
      </c>
      <c r="F272" s="53">
        <v>-216807.18</v>
      </c>
      <c r="G272" s="53">
        <v>-9154.08</v>
      </c>
      <c r="H272" s="53">
        <v>0</v>
      </c>
      <c r="I272" s="53">
        <v>0</v>
      </c>
      <c r="J272" s="53">
        <v>-53724.23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3">
        <v>-23475.61</v>
      </c>
      <c r="Z272" s="53">
        <v>0</v>
      </c>
      <c r="AA272" s="53">
        <v>0</v>
      </c>
      <c r="AB272" s="53">
        <v>0</v>
      </c>
      <c r="AC272" s="53">
        <v>0</v>
      </c>
      <c r="AD272" s="53">
        <v>0</v>
      </c>
      <c r="AE272" s="53">
        <v>0</v>
      </c>
      <c r="AF272" s="53">
        <v>0</v>
      </c>
      <c r="AG272" s="53">
        <v>0</v>
      </c>
      <c r="AH272" s="53">
        <v>0</v>
      </c>
      <c r="AI272" s="53">
        <v>0</v>
      </c>
      <c r="AJ272" s="53">
        <v>0</v>
      </c>
      <c r="AK272" s="53">
        <v>0</v>
      </c>
      <c r="AL272" s="53">
        <v>0</v>
      </c>
      <c r="AM272" s="53">
        <v>0</v>
      </c>
      <c r="AN272" s="53">
        <v>0</v>
      </c>
      <c r="AO272" s="53">
        <v>0</v>
      </c>
      <c r="AP272" s="53">
        <v>0</v>
      </c>
      <c r="AQ272" s="53">
        <v>-946.75</v>
      </c>
      <c r="AR272" s="53">
        <v>0</v>
      </c>
      <c r="AS272" s="53">
        <v>0</v>
      </c>
      <c r="AT272" s="53">
        <v>0</v>
      </c>
      <c r="AU272" s="53">
        <v>-3415.25</v>
      </c>
      <c r="AV272" s="53">
        <v>0</v>
      </c>
      <c r="AW272" s="53">
        <v>0</v>
      </c>
      <c r="AX272" s="53">
        <v>-75848.160000000003</v>
      </c>
      <c r="AY272" s="53">
        <v>0</v>
      </c>
      <c r="AZ272" s="53">
        <v>-2446.19</v>
      </c>
      <c r="BA272" s="53">
        <v>0</v>
      </c>
      <c r="BB272" s="53">
        <v>0</v>
      </c>
      <c r="BC272" s="53">
        <v>0</v>
      </c>
      <c r="BD272" s="53">
        <v>0</v>
      </c>
      <c r="BE272" s="53">
        <v>0</v>
      </c>
      <c r="BF272" s="53">
        <v>0</v>
      </c>
      <c r="BG272" s="53">
        <v>0</v>
      </c>
      <c r="BH272" s="53">
        <v>-3148.47</v>
      </c>
      <c r="BI272" s="53">
        <v>0</v>
      </c>
      <c r="BJ272" s="53">
        <v>0</v>
      </c>
      <c r="BK272" s="53">
        <v>0</v>
      </c>
      <c r="BL272" s="53">
        <v>0</v>
      </c>
      <c r="BM272" s="53">
        <v>-698.55</v>
      </c>
      <c r="BN272" s="53">
        <v>0</v>
      </c>
      <c r="BO272" s="53">
        <v>0</v>
      </c>
      <c r="BP272" s="53">
        <v>0</v>
      </c>
      <c r="BQ272" s="53">
        <v>0</v>
      </c>
      <c r="BR272" s="53">
        <v>0</v>
      </c>
      <c r="BS272" s="53">
        <v>0</v>
      </c>
      <c r="BT272" s="53">
        <v>0</v>
      </c>
      <c r="BU272" s="53">
        <v>-27622.639999999999</v>
      </c>
      <c r="BV272" s="53">
        <v>0</v>
      </c>
      <c r="BW272" s="53">
        <v>0</v>
      </c>
      <c r="BX272" s="53">
        <v>0</v>
      </c>
      <c r="BY272" s="54">
        <v>1976098894.6699009</v>
      </c>
    </row>
    <row r="273" spans="1:77" x14ac:dyDescent="0.2">
      <c r="A273" s="51" t="s">
        <v>43</v>
      </c>
      <c r="B273" s="52" t="s">
        <v>739</v>
      </c>
      <c r="C273" s="51" t="s">
        <v>740</v>
      </c>
      <c r="D273" s="53">
        <v>0</v>
      </c>
      <c r="E273" s="53">
        <v>0</v>
      </c>
      <c r="F273" s="53">
        <v>216203.67</v>
      </c>
      <c r="G273" s="53">
        <v>19465.599999999999</v>
      </c>
      <c r="H273" s="53">
        <v>12816.58</v>
      </c>
      <c r="I273" s="53">
        <v>0</v>
      </c>
      <c r="J273" s="53">
        <v>112538.29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353.8</v>
      </c>
      <c r="Y273" s="53">
        <v>72080.600000000006</v>
      </c>
      <c r="Z273" s="53">
        <v>1076.31</v>
      </c>
      <c r="AA273" s="53">
        <v>0</v>
      </c>
      <c r="AB273" s="53">
        <v>0</v>
      </c>
      <c r="AC273" s="53">
        <v>0</v>
      </c>
      <c r="AD273" s="53">
        <v>0</v>
      </c>
      <c r="AE273" s="53">
        <v>0</v>
      </c>
      <c r="AF273" s="53">
        <v>0</v>
      </c>
      <c r="AG273" s="53">
        <v>0</v>
      </c>
      <c r="AH273" s="53">
        <v>0</v>
      </c>
      <c r="AI273" s="53">
        <v>0</v>
      </c>
      <c r="AJ273" s="53">
        <v>0</v>
      </c>
      <c r="AK273" s="53">
        <v>0</v>
      </c>
      <c r="AL273" s="53">
        <v>0</v>
      </c>
      <c r="AM273" s="53">
        <v>0</v>
      </c>
      <c r="AN273" s="53">
        <v>0</v>
      </c>
      <c r="AO273" s="53">
        <v>0</v>
      </c>
      <c r="AP273" s="53">
        <v>0</v>
      </c>
      <c r="AQ273" s="53">
        <v>23069.62</v>
      </c>
      <c r="AR273" s="53">
        <v>0</v>
      </c>
      <c r="AS273" s="53">
        <v>0</v>
      </c>
      <c r="AT273" s="53">
        <v>0</v>
      </c>
      <c r="AU273" s="53">
        <v>0</v>
      </c>
      <c r="AV273" s="53">
        <v>0</v>
      </c>
      <c r="AW273" s="53">
        <v>0</v>
      </c>
      <c r="AX273" s="53">
        <v>29805.439999999999</v>
      </c>
      <c r="AY273" s="53">
        <v>0</v>
      </c>
      <c r="AZ273" s="53">
        <v>2382.4899999999998</v>
      </c>
      <c r="BA273" s="53">
        <v>0</v>
      </c>
      <c r="BB273" s="53">
        <v>0</v>
      </c>
      <c r="BC273" s="53">
        <v>0</v>
      </c>
      <c r="BD273" s="53">
        <v>0</v>
      </c>
      <c r="BE273" s="53">
        <v>0</v>
      </c>
      <c r="BF273" s="53">
        <v>0</v>
      </c>
      <c r="BG273" s="53">
        <v>0</v>
      </c>
      <c r="BH273" s="53">
        <v>0</v>
      </c>
      <c r="BI273" s="53">
        <v>0</v>
      </c>
      <c r="BJ273" s="53">
        <v>0</v>
      </c>
      <c r="BK273" s="53">
        <v>0</v>
      </c>
      <c r="BL273" s="53">
        <v>0</v>
      </c>
      <c r="BM273" s="53">
        <v>8203.5499999999993</v>
      </c>
      <c r="BN273" s="53">
        <v>0</v>
      </c>
      <c r="BO273" s="53">
        <v>0</v>
      </c>
      <c r="BP273" s="53">
        <v>0</v>
      </c>
      <c r="BQ273" s="53">
        <v>0</v>
      </c>
      <c r="BR273" s="53">
        <v>0</v>
      </c>
      <c r="BS273" s="53">
        <v>0</v>
      </c>
      <c r="BT273" s="53">
        <v>0</v>
      </c>
      <c r="BU273" s="53">
        <v>9066.32</v>
      </c>
      <c r="BV273" s="53">
        <v>0</v>
      </c>
      <c r="BW273" s="53">
        <v>0</v>
      </c>
      <c r="BX273" s="53">
        <v>0</v>
      </c>
      <c r="BY273" s="54">
        <v>12390420.600000001</v>
      </c>
    </row>
    <row r="274" spans="1:77" ht="23.25" x14ac:dyDescent="0.2">
      <c r="A274" s="51" t="s">
        <v>43</v>
      </c>
      <c r="B274" s="63" t="s">
        <v>741</v>
      </c>
      <c r="C274" s="64" t="s">
        <v>742</v>
      </c>
      <c r="D274" s="65">
        <v>-620430</v>
      </c>
      <c r="E274" s="65">
        <v>0</v>
      </c>
      <c r="F274" s="65">
        <v>-2489769.5499999998</v>
      </c>
      <c r="G274" s="65">
        <v>-204922.81</v>
      </c>
      <c r="H274" s="65">
        <v>-815.88</v>
      </c>
      <c r="I274" s="65">
        <v>0</v>
      </c>
      <c r="J274" s="65">
        <v>-11468163.01</v>
      </c>
      <c r="K274" s="65">
        <v>-179735.28</v>
      </c>
      <c r="L274" s="65">
        <v>-28443.69</v>
      </c>
      <c r="M274" s="65">
        <v>-731506.73</v>
      </c>
      <c r="N274" s="65">
        <v>-13632.97</v>
      </c>
      <c r="O274" s="65">
        <v>-54139.7</v>
      </c>
      <c r="P274" s="65">
        <v>-3235321.71</v>
      </c>
      <c r="Q274" s="65">
        <v>-486411.15</v>
      </c>
      <c r="R274" s="65">
        <v>0</v>
      </c>
      <c r="S274" s="65">
        <v>-6281.13</v>
      </c>
      <c r="T274" s="65">
        <v>-8774.9500000000007</v>
      </c>
      <c r="U274" s="65">
        <v>-30662.61</v>
      </c>
      <c r="V274" s="65">
        <v>-521731.65</v>
      </c>
      <c r="W274" s="65">
        <v>-368327.63</v>
      </c>
      <c r="X274" s="65">
        <v>-81781.86</v>
      </c>
      <c r="Y274" s="65">
        <v>-721089.02</v>
      </c>
      <c r="Z274" s="65">
        <v>-29941.78</v>
      </c>
      <c r="AA274" s="65">
        <v>-71903.64</v>
      </c>
      <c r="AB274" s="65">
        <v>-140938.1</v>
      </c>
      <c r="AC274" s="65">
        <v>0</v>
      </c>
      <c r="AD274" s="65">
        <v>0</v>
      </c>
      <c r="AE274" s="65">
        <v>-20910339.27</v>
      </c>
      <c r="AF274" s="65">
        <v>-255402.78</v>
      </c>
      <c r="AG274" s="65">
        <v>-29287.279999999999</v>
      </c>
      <c r="AH274" s="65">
        <v>-30711.93</v>
      </c>
      <c r="AI274" s="65">
        <v>0</v>
      </c>
      <c r="AJ274" s="65">
        <v>-124293.23</v>
      </c>
      <c r="AK274" s="65">
        <v>-151974.24</v>
      </c>
      <c r="AL274" s="65">
        <v>-152187.37</v>
      </c>
      <c r="AM274" s="65">
        <v>-114649.76</v>
      </c>
      <c r="AN274" s="65">
        <v>-27430.03</v>
      </c>
      <c r="AO274" s="65">
        <v>-98986.19</v>
      </c>
      <c r="AP274" s="65">
        <v>-92892.14</v>
      </c>
      <c r="AQ274" s="65">
        <v>-2008032.41</v>
      </c>
      <c r="AR274" s="65">
        <v>-45089</v>
      </c>
      <c r="AS274" s="65">
        <v>-75812.490000000005</v>
      </c>
      <c r="AT274" s="65">
        <v>-8573.44</v>
      </c>
      <c r="AU274" s="65">
        <v>-31040.38</v>
      </c>
      <c r="AV274" s="65">
        <v>-9174.75</v>
      </c>
      <c r="AW274" s="65">
        <v>-851.82</v>
      </c>
      <c r="AX274" s="65">
        <v>-5965632.71</v>
      </c>
      <c r="AY274" s="65">
        <v>-165289.17000000001</v>
      </c>
      <c r="AZ274" s="65">
        <v>-313854.65999999997</v>
      </c>
      <c r="BA274" s="65">
        <v>-19488.849999999999</v>
      </c>
      <c r="BB274" s="65">
        <v>-1287606.24</v>
      </c>
      <c r="BC274" s="65">
        <v>-437489.52</v>
      </c>
      <c r="BD274" s="65">
        <v>-158255.57</v>
      </c>
      <c r="BE274" s="65">
        <v>-573362.27</v>
      </c>
      <c r="BF274" s="65">
        <v>-35511.96</v>
      </c>
      <c r="BG274" s="65">
        <v>-5631.1</v>
      </c>
      <c r="BH274" s="65">
        <v>-141.18</v>
      </c>
      <c r="BI274" s="65">
        <v>-9912691.8800000008</v>
      </c>
      <c r="BJ274" s="65">
        <v>-1200483.73</v>
      </c>
      <c r="BK274" s="65">
        <v>0</v>
      </c>
      <c r="BL274" s="65">
        <v>-13107.85</v>
      </c>
      <c r="BM274" s="65">
        <v>-19598.97</v>
      </c>
      <c r="BN274" s="65">
        <v>-37186.78</v>
      </c>
      <c r="BO274" s="65">
        <v>-85446.18</v>
      </c>
      <c r="BP274" s="65">
        <v>-3761924.36</v>
      </c>
      <c r="BQ274" s="65">
        <v>0</v>
      </c>
      <c r="BR274" s="65">
        <v>-58761.8</v>
      </c>
      <c r="BS274" s="65">
        <v>0</v>
      </c>
      <c r="BT274" s="65">
        <v>-223698.81</v>
      </c>
      <c r="BU274" s="65">
        <v>-1522492.43</v>
      </c>
      <c r="BV274" s="65">
        <v>-56403.46</v>
      </c>
      <c r="BW274" s="65">
        <v>0</v>
      </c>
      <c r="BX274" s="65">
        <v>0</v>
      </c>
      <c r="BY274" s="54">
        <v>958876225.63999987</v>
      </c>
    </row>
    <row r="275" spans="1:77" ht="23.25" x14ac:dyDescent="0.2">
      <c r="A275" s="51" t="s">
        <v>43</v>
      </c>
      <c r="B275" s="63" t="s">
        <v>743</v>
      </c>
      <c r="C275" s="64" t="s">
        <v>744</v>
      </c>
      <c r="D275" s="65">
        <v>0</v>
      </c>
      <c r="E275" s="65">
        <v>0</v>
      </c>
      <c r="F275" s="65">
        <v>3685587.51</v>
      </c>
      <c r="G275" s="65">
        <v>202110.18</v>
      </c>
      <c r="H275" s="65">
        <v>57985.99</v>
      </c>
      <c r="I275" s="65">
        <v>0</v>
      </c>
      <c r="J275" s="65">
        <v>8165876.5599999996</v>
      </c>
      <c r="K275" s="65">
        <v>4503.0600000000004</v>
      </c>
      <c r="L275" s="65">
        <v>20151.849999999999</v>
      </c>
      <c r="M275" s="65">
        <v>1086292.83</v>
      </c>
      <c r="N275" s="65">
        <v>44025.120000000003</v>
      </c>
      <c r="O275" s="65">
        <v>46753.25</v>
      </c>
      <c r="P275" s="65">
        <v>906579.29</v>
      </c>
      <c r="Q275" s="65">
        <v>13069.27</v>
      </c>
      <c r="R275" s="65">
        <v>0</v>
      </c>
      <c r="S275" s="65">
        <v>3848.81</v>
      </c>
      <c r="T275" s="65">
        <v>0</v>
      </c>
      <c r="U275" s="65">
        <v>2048.6999999999998</v>
      </c>
      <c r="V275" s="65">
        <v>2390658.9900000002</v>
      </c>
      <c r="W275" s="65">
        <v>269823.67</v>
      </c>
      <c r="X275" s="65">
        <v>45939.26</v>
      </c>
      <c r="Y275" s="65">
        <v>516368.71</v>
      </c>
      <c r="Z275" s="65">
        <v>18833.27</v>
      </c>
      <c r="AA275" s="65">
        <v>7788.8</v>
      </c>
      <c r="AB275" s="65">
        <v>1465.39</v>
      </c>
      <c r="AC275" s="65">
        <v>0</v>
      </c>
      <c r="AD275" s="65">
        <v>0</v>
      </c>
      <c r="AE275" s="65">
        <v>11936539.029999999</v>
      </c>
      <c r="AF275" s="65">
        <v>159768.79</v>
      </c>
      <c r="AG275" s="65">
        <v>10849.83</v>
      </c>
      <c r="AH275" s="65">
        <v>50943.83</v>
      </c>
      <c r="AI275" s="65">
        <v>0</v>
      </c>
      <c r="AJ275" s="65">
        <v>7720.93</v>
      </c>
      <c r="AK275" s="65">
        <v>115311.9</v>
      </c>
      <c r="AL275" s="65">
        <v>178193.84</v>
      </c>
      <c r="AM275" s="65">
        <v>128240.53</v>
      </c>
      <c r="AN275" s="65">
        <v>25770.43</v>
      </c>
      <c r="AO275" s="65">
        <v>88508.29</v>
      </c>
      <c r="AP275" s="65">
        <v>31634.27</v>
      </c>
      <c r="AQ275" s="65">
        <v>4829640.99</v>
      </c>
      <c r="AR275" s="65">
        <v>0</v>
      </c>
      <c r="AS275" s="65">
        <v>39522.04</v>
      </c>
      <c r="AT275" s="65">
        <v>66952.13</v>
      </c>
      <c r="AU275" s="65">
        <v>112128.43</v>
      </c>
      <c r="AV275" s="65">
        <v>1724.33</v>
      </c>
      <c r="AW275" s="65">
        <v>1815.13</v>
      </c>
      <c r="AX275" s="65">
        <v>0</v>
      </c>
      <c r="AY275" s="65">
        <v>16199.15</v>
      </c>
      <c r="AZ275" s="65">
        <v>680430.43</v>
      </c>
      <c r="BA275" s="65">
        <v>119502.52</v>
      </c>
      <c r="BB275" s="65">
        <v>87283.3</v>
      </c>
      <c r="BC275" s="65">
        <v>0</v>
      </c>
      <c r="BD275" s="65">
        <v>100442.88</v>
      </c>
      <c r="BE275" s="65">
        <v>565210.64</v>
      </c>
      <c r="BF275" s="65">
        <v>60084.57</v>
      </c>
      <c r="BG275" s="65">
        <v>1262</v>
      </c>
      <c r="BH275" s="65">
        <v>5193.5200000000004</v>
      </c>
      <c r="BI275" s="65">
        <v>6798145.6100000003</v>
      </c>
      <c r="BJ275" s="65">
        <v>0</v>
      </c>
      <c r="BK275" s="65">
        <v>0</v>
      </c>
      <c r="BL275" s="65">
        <v>46111.83</v>
      </c>
      <c r="BM275" s="65">
        <v>19612.97</v>
      </c>
      <c r="BN275" s="65">
        <v>49653.45</v>
      </c>
      <c r="BO275" s="65">
        <v>665.75</v>
      </c>
      <c r="BP275" s="65">
        <v>4892232.99</v>
      </c>
      <c r="BQ275" s="65">
        <v>0</v>
      </c>
      <c r="BR275" s="65">
        <v>39123.949999999997</v>
      </c>
      <c r="BS275" s="65">
        <v>0</v>
      </c>
      <c r="BT275" s="65">
        <v>147739.85999999999</v>
      </c>
      <c r="BU275" s="65">
        <v>1068340.71</v>
      </c>
      <c r="BV275" s="65">
        <v>61105.56</v>
      </c>
      <c r="BW275" s="65">
        <v>0</v>
      </c>
      <c r="BX275" s="65">
        <v>0</v>
      </c>
      <c r="BY275" s="54">
        <v>49251992.879999995</v>
      </c>
    </row>
    <row r="276" spans="1:77" x14ac:dyDescent="0.2">
      <c r="A276" s="51" t="s">
        <v>43</v>
      </c>
      <c r="B276" s="52" t="s">
        <v>745</v>
      </c>
      <c r="C276" s="51" t="s">
        <v>746</v>
      </c>
      <c r="D276" s="53">
        <v>3949681.15</v>
      </c>
      <c r="E276" s="53">
        <v>3282347.39</v>
      </c>
      <c r="F276" s="53">
        <v>2953091.74</v>
      </c>
      <c r="G276" s="53">
        <v>0</v>
      </c>
      <c r="H276" s="53">
        <v>0</v>
      </c>
      <c r="I276" s="53">
        <v>0</v>
      </c>
      <c r="J276" s="53">
        <v>7891392</v>
      </c>
      <c r="K276" s="53">
        <v>1155163.17</v>
      </c>
      <c r="L276" s="53">
        <v>272531.38</v>
      </c>
      <c r="M276" s="53">
        <v>0</v>
      </c>
      <c r="N276" s="53">
        <v>1589084.1</v>
      </c>
      <c r="O276" s="53">
        <v>2101.67</v>
      </c>
      <c r="P276" s="53">
        <v>11275237.98</v>
      </c>
      <c r="Q276" s="53">
        <v>1962147.44</v>
      </c>
      <c r="R276" s="53">
        <v>0</v>
      </c>
      <c r="S276" s="53">
        <v>0</v>
      </c>
      <c r="T276" s="53">
        <v>0</v>
      </c>
      <c r="U276" s="53">
        <v>100741.45</v>
      </c>
      <c r="V276" s="53">
        <v>9301557.3399999999</v>
      </c>
      <c r="W276" s="53">
        <v>5514136.2199999997</v>
      </c>
      <c r="X276" s="53">
        <v>3319.03</v>
      </c>
      <c r="Y276" s="53">
        <v>0</v>
      </c>
      <c r="Z276" s="53">
        <v>260836.78</v>
      </c>
      <c r="AA276" s="53">
        <v>0</v>
      </c>
      <c r="AB276" s="53">
        <v>0</v>
      </c>
      <c r="AC276" s="53">
        <v>50071.88</v>
      </c>
      <c r="AD276" s="53">
        <v>0</v>
      </c>
      <c r="AE276" s="53">
        <v>10030545.23</v>
      </c>
      <c r="AF276" s="53">
        <v>20</v>
      </c>
      <c r="AG276" s="53">
        <v>0</v>
      </c>
      <c r="AH276" s="53">
        <v>0</v>
      </c>
      <c r="AI276" s="53">
        <v>0</v>
      </c>
      <c r="AJ276" s="53">
        <v>0</v>
      </c>
      <c r="AK276" s="53">
        <v>0</v>
      </c>
      <c r="AL276" s="53">
        <v>16088.75</v>
      </c>
      <c r="AM276" s="53">
        <v>0</v>
      </c>
      <c r="AN276" s="53">
        <v>144019.06</v>
      </c>
      <c r="AO276" s="53">
        <v>0</v>
      </c>
      <c r="AP276" s="53">
        <v>0</v>
      </c>
      <c r="AQ276" s="53">
        <v>2275738.85</v>
      </c>
      <c r="AR276" s="53">
        <v>0</v>
      </c>
      <c r="AS276" s="53">
        <v>0</v>
      </c>
      <c r="AT276" s="53">
        <v>0</v>
      </c>
      <c r="AU276" s="53">
        <v>0</v>
      </c>
      <c r="AV276" s="53">
        <v>0</v>
      </c>
      <c r="AW276" s="53">
        <v>0</v>
      </c>
      <c r="AX276" s="53">
        <v>4953372</v>
      </c>
      <c r="AY276" s="53">
        <v>0</v>
      </c>
      <c r="AZ276" s="53">
        <v>0</v>
      </c>
      <c r="BA276" s="53">
        <v>0</v>
      </c>
      <c r="BB276" s="53">
        <v>18812.400000000001</v>
      </c>
      <c r="BC276" s="53">
        <v>0</v>
      </c>
      <c r="BD276" s="53">
        <v>0</v>
      </c>
      <c r="BE276" s="53">
        <v>0</v>
      </c>
      <c r="BF276" s="53">
        <v>0</v>
      </c>
      <c r="BG276" s="53">
        <v>0</v>
      </c>
      <c r="BH276" s="53">
        <v>0</v>
      </c>
      <c r="BI276" s="53">
        <v>12780307.880000001</v>
      </c>
      <c r="BJ276" s="53">
        <v>5838785.0899999999</v>
      </c>
      <c r="BK276" s="53">
        <v>0</v>
      </c>
      <c r="BL276" s="53">
        <v>0</v>
      </c>
      <c r="BM276" s="53">
        <v>0</v>
      </c>
      <c r="BN276" s="53">
        <v>0</v>
      </c>
      <c r="BO276" s="53">
        <v>0</v>
      </c>
      <c r="BP276" s="53">
        <v>43777002.469999999</v>
      </c>
      <c r="BQ276" s="53">
        <v>255</v>
      </c>
      <c r="BR276" s="53">
        <v>0</v>
      </c>
      <c r="BS276" s="53">
        <v>0</v>
      </c>
      <c r="BT276" s="53">
        <v>0</v>
      </c>
      <c r="BU276" s="53">
        <v>0</v>
      </c>
      <c r="BV276" s="53">
        <v>0</v>
      </c>
      <c r="BW276" s="53">
        <v>0</v>
      </c>
      <c r="BX276" s="53">
        <v>0</v>
      </c>
      <c r="BY276" s="54">
        <v>96101767.479999989</v>
      </c>
    </row>
    <row r="277" spans="1:77" x14ac:dyDescent="0.2">
      <c r="A277" s="51" t="s">
        <v>43</v>
      </c>
      <c r="B277" s="52" t="s">
        <v>747</v>
      </c>
      <c r="C277" s="51" t="s">
        <v>748</v>
      </c>
      <c r="D277" s="53">
        <v>5396773.8399999999</v>
      </c>
      <c r="E277" s="53">
        <v>853247</v>
      </c>
      <c r="F277" s="53">
        <v>2093925.85</v>
      </c>
      <c r="G277" s="53">
        <v>583018.16</v>
      </c>
      <c r="H277" s="53">
        <v>153055.93</v>
      </c>
      <c r="I277" s="53">
        <v>62653.99</v>
      </c>
      <c r="J277" s="53">
        <v>4450846.3899999997</v>
      </c>
      <c r="K277" s="53">
        <v>993667.47</v>
      </c>
      <c r="L277" s="53">
        <v>634155</v>
      </c>
      <c r="M277" s="53">
        <v>1159679.8700000001</v>
      </c>
      <c r="N277" s="53">
        <v>219445</v>
      </c>
      <c r="O277" s="53">
        <v>644842.29</v>
      </c>
      <c r="P277" s="53">
        <v>889339.74</v>
      </c>
      <c r="Q277" s="53">
        <v>737796.25</v>
      </c>
      <c r="R277" s="53">
        <v>82937</v>
      </c>
      <c r="S277" s="53">
        <v>47467.46</v>
      </c>
      <c r="T277" s="53">
        <v>287547</v>
      </c>
      <c r="U277" s="53">
        <v>291666.40000000002</v>
      </c>
      <c r="V277" s="53">
        <v>2351101.69</v>
      </c>
      <c r="W277" s="53">
        <v>1504194.81</v>
      </c>
      <c r="X277" s="53">
        <v>157560.97</v>
      </c>
      <c r="Y277" s="53">
        <v>929667.66</v>
      </c>
      <c r="Z277" s="53">
        <v>180796.22</v>
      </c>
      <c r="AA277" s="53">
        <v>233970.09</v>
      </c>
      <c r="AB277" s="53">
        <v>659681.75</v>
      </c>
      <c r="AC277" s="53">
        <v>69209</v>
      </c>
      <c r="AD277" s="53">
        <v>50471</v>
      </c>
      <c r="AE277" s="53">
        <v>2484988.3199999998</v>
      </c>
      <c r="AF277" s="53">
        <v>105355.7</v>
      </c>
      <c r="AG277" s="53">
        <v>189830</v>
      </c>
      <c r="AH277" s="53">
        <v>55101</v>
      </c>
      <c r="AI277" s="53">
        <v>37262</v>
      </c>
      <c r="AJ277" s="53">
        <v>104429</v>
      </c>
      <c r="AK277" s="53">
        <v>182829</v>
      </c>
      <c r="AL277" s="53">
        <v>82989</v>
      </c>
      <c r="AM277" s="53">
        <v>143478.37</v>
      </c>
      <c r="AN277" s="53">
        <v>74296</v>
      </c>
      <c r="AO277" s="53">
        <v>158604.5</v>
      </c>
      <c r="AP277" s="53">
        <v>49509.25</v>
      </c>
      <c r="AQ277" s="53">
        <v>215238.68</v>
      </c>
      <c r="AR277" s="53">
        <v>82124</v>
      </c>
      <c r="AS277" s="53">
        <v>128398.1</v>
      </c>
      <c r="AT277" s="53">
        <v>123526</v>
      </c>
      <c r="AU277" s="53">
        <v>151998.29999999999</v>
      </c>
      <c r="AV277" s="53">
        <v>49911</v>
      </c>
      <c r="AW277" s="53">
        <v>149869</v>
      </c>
      <c r="AX277" s="53">
        <v>5021186.8499999996</v>
      </c>
      <c r="AY277" s="53">
        <v>132651.31</v>
      </c>
      <c r="AZ277" s="53">
        <v>161364.75</v>
      </c>
      <c r="BA277" s="53">
        <v>93143</v>
      </c>
      <c r="BB277" s="53">
        <v>394801.61</v>
      </c>
      <c r="BC277" s="53">
        <v>226075</v>
      </c>
      <c r="BD277" s="53">
        <v>719498.58990000002</v>
      </c>
      <c r="BE277" s="53">
        <v>243574.04</v>
      </c>
      <c r="BF277" s="53">
        <v>434347.26</v>
      </c>
      <c r="BG277" s="53">
        <v>0</v>
      </c>
      <c r="BH277" s="53">
        <v>109610</v>
      </c>
      <c r="BI277" s="53">
        <v>2907656.7859999998</v>
      </c>
      <c r="BJ277" s="53">
        <v>1842498.8</v>
      </c>
      <c r="BK277" s="53">
        <v>464923</v>
      </c>
      <c r="BL277" s="53">
        <v>162111.54999999999</v>
      </c>
      <c r="BM277" s="53">
        <v>420976</v>
      </c>
      <c r="BN277" s="53">
        <v>575553.07999999996</v>
      </c>
      <c r="BO277" s="53">
        <v>239967</v>
      </c>
      <c r="BP277" s="53">
        <v>2050004.98</v>
      </c>
      <c r="BQ277" s="53">
        <v>46359.75</v>
      </c>
      <c r="BR277" s="53">
        <v>107605</v>
      </c>
      <c r="BS277" s="53">
        <v>149269.75</v>
      </c>
      <c r="BT277" s="53">
        <v>323899.15999999997</v>
      </c>
      <c r="BU277" s="53">
        <v>206425.43</v>
      </c>
      <c r="BV277" s="53">
        <v>100462.98</v>
      </c>
      <c r="BW277" s="53">
        <v>67333</v>
      </c>
      <c r="BX277" s="53">
        <v>54764.91</v>
      </c>
      <c r="BY277" s="54">
        <v>54766726.32</v>
      </c>
    </row>
    <row r="278" spans="1:77" x14ac:dyDescent="0.2">
      <c r="A278" s="51" t="s">
        <v>43</v>
      </c>
      <c r="B278" s="52" t="s">
        <v>749</v>
      </c>
      <c r="C278" s="51" t="s">
        <v>750</v>
      </c>
      <c r="D278" s="53">
        <v>-6751502.5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-46558333.729999997</v>
      </c>
      <c r="K278" s="53">
        <v>-1403835.27</v>
      </c>
      <c r="L278" s="53">
        <v>7.47</v>
      </c>
      <c r="M278" s="53">
        <v>-3168343.1</v>
      </c>
      <c r="N278" s="53">
        <v>-2353.5</v>
      </c>
      <c r="O278" s="53">
        <v>-1953177.25</v>
      </c>
      <c r="P278" s="53">
        <v>-3902078.68</v>
      </c>
      <c r="Q278" s="53">
        <v>-515806.3</v>
      </c>
      <c r="R278" s="53">
        <v>0</v>
      </c>
      <c r="S278" s="53">
        <v>0</v>
      </c>
      <c r="T278" s="53">
        <v>-364417.81</v>
      </c>
      <c r="U278" s="53">
        <v>-299666.87</v>
      </c>
      <c r="V278" s="53">
        <v>0</v>
      </c>
      <c r="W278" s="53">
        <v>449624.1</v>
      </c>
      <c r="X278" s="53">
        <v>-444659.43</v>
      </c>
      <c r="Y278" s="53">
        <v>-1008232.28</v>
      </c>
      <c r="Z278" s="53">
        <v>-556199.88</v>
      </c>
      <c r="AA278" s="53">
        <v>-570991.28</v>
      </c>
      <c r="AB278" s="53">
        <v>-1800099.93</v>
      </c>
      <c r="AC278" s="53">
        <v>0</v>
      </c>
      <c r="AD278" s="53">
        <v>-462131.23</v>
      </c>
      <c r="AE278" s="53">
        <v>-17062874.879999999</v>
      </c>
      <c r="AF278" s="53">
        <v>0</v>
      </c>
      <c r="AG278" s="53">
        <v>-860004.9</v>
      </c>
      <c r="AH278" s="53">
        <v>-504307.68</v>
      </c>
      <c r="AI278" s="53">
        <v>-641273.86</v>
      </c>
      <c r="AJ278" s="53">
        <v>-692099.31</v>
      </c>
      <c r="AK278" s="53">
        <v>-640353.47</v>
      </c>
      <c r="AL278" s="53">
        <v>-515262.27</v>
      </c>
      <c r="AM278" s="53">
        <v>-918157.84</v>
      </c>
      <c r="AN278" s="53">
        <v>-398772.71</v>
      </c>
      <c r="AO278" s="53">
        <v>-775475.83</v>
      </c>
      <c r="AP278" s="53">
        <v>-281424.67</v>
      </c>
      <c r="AQ278" s="53">
        <v>-6861450</v>
      </c>
      <c r="AR278" s="53">
        <v>0</v>
      </c>
      <c r="AS278" s="53">
        <v>-284500.37</v>
      </c>
      <c r="AT278" s="53">
        <v>-287356.74</v>
      </c>
      <c r="AU278" s="53">
        <v>-451345.71</v>
      </c>
      <c r="AV278" s="53">
        <v>-49211.94</v>
      </c>
      <c r="AW278" s="53">
        <v>-562910.29</v>
      </c>
      <c r="AX278" s="53">
        <v>-47042139.600000001</v>
      </c>
      <c r="AY278" s="53">
        <v>-938743.43</v>
      </c>
      <c r="AZ278" s="53">
        <v>-1054945.76</v>
      </c>
      <c r="BA278" s="53">
        <v>0</v>
      </c>
      <c r="BB278" s="53">
        <v>-489611.72</v>
      </c>
      <c r="BC278" s="53">
        <v>0</v>
      </c>
      <c r="BD278" s="53">
        <v>-2038431.52</v>
      </c>
      <c r="BE278" s="53">
        <v>0</v>
      </c>
      <c r="BF278" s="53">
        <v>-593824.51</v>
      </c>
      <c r="BG278" s="53">
        <v>0</v>
      </c>
      <c r="BH278" s="53">
        <v>0</v>
      </c>
      <c r="BI278" s="53">
        <v>-32322388.550000001</v>
      </c>
      <c r="BJ278" s="53">
        <v>-8000000</v>
      </c>
      <c r="BK278" s="53">
        <v>-26722.17</v>
      </c>
      <c r="BL278" s="53">
        <v>-461869.63</v>
      </c>
      <c r="BM278" s="53">
        <v>-530100.72</v>
      </c>
      <c r="BN278" s="53">
        <v>-1679596.47</v>
      </c>
      <c r="BO278" s="53">
        <v>-4217.93</v>
      </c>
      <c r="BP278" s="53">
        <v>-20422085.170000002</v>
      </c>
      <c r="BQ278" s="53">
        <v>0</v>
      </c>
      <c r="BR278" s="53">
        <v>-122433.27</v>
      </c>
      <c r="BS278" s="53">
        <v>0</v>
      </c>
      <c r="BT278" s="53">
        <v>-628476.56999999995</v>
      </c>
      <c r="BU278" s="53">
        <v>-292326.65000000002</v>
      </c>
      <c r="BV278" s="53">
        <v>-143647.35999999999</v>
      </c>
      <c r="BW278" s="53">
        <v>0</v>
      </c>
      <c r="BX278" s="53">
        <v>0</v>
      </c>
      <c r="BY278" s="54">
        <v>-212550254.72</v>
      </c>
    </row>
    <row r="279" spans="1:77" x14ac:dyDescent="0.2">
      <c r="A279" s="51" t="s">
        <v>43</v>
      </c>
      <c r="B279" s="52" t="s">
        <v>751</v>
      </c>
      <c r="C279" s="51" t="s">
        <v>752</v>
      </c>
      <c r="D279" s="53">
        <v>-2098846.6</v>
      </c>
      <c r="E279" s="53">
        <v>0</v>
      </c>
      <c r="F279" s="53">
        <v>-439902.1</v>
      </c>
      <c r="G279" s="53">
        <v>0</v>
      </c>
      <c r="H279" s="53">
        <v>0</v>
      </c>
      <c r="I279" s="53">
        <v>0</v>
      </c>
      <c r="J279" s="53">
        <v>-16061058.220000001</v>
      </c>
      <c r="K279" s="53">
        <v>0</v>
      </c>
      <c r="L279" s="53">
        <v>-7588.3</v>
      </c>
      <c r="M279" s="53">
        <v>-313461.05</v>
      </c>
      <c r="N279" s="53">
        <v>0</v>
      </c>
      <c r="O279" s="53">
        <v>0</v>
      </c>
      <c r="P279" s="53">
        <v>-22239.67</v>
      </c>
      <c r="Q279" s="53">
        <v>0</v>
      </c>
      <c r="R279" s="53">
        <v>0</v>
      </c>
      <c r="S279" s="53">
        <v>0</v>
      </c>
      <c r="T279" s="53">
        <v>170600.82</v>
      </c>
      <c r="U279" s="53">
        <v>0</v>
      </c>
      <c r="V279" s="53">
        <v>0</v>
      </c>
      <c r="W279" s="53">
        <v>0</v>
      </c>
      <c r="X279" s="53">
        <v>-242999.99</v>
      </c>
      <c r="Y279" s="53">
        <v>-975360.2</v>
      </c>
      <c r="Z279" s="53">
        <v>-41547.42</v>
      </c>
      <c r="AA279" s="53">
        <v>-228791.28</v>
      </c>
      <c r="AB279" s="53">
        <v>-453549.69</v>
      </c>
      <c r="AC279" s="53">
        <v>0</v>
      </c>
      <c r="AD279" s="53">
        <v>-63226.98</v>
      </c>
      <c r="AE279" s="53">
        <v>-21287515.699999999</v>
      </c>
      <c r="AF279" s="53">
        <v>0</v>
      </c>
      <c r="AG279" s="53">
        <v>-39225.26</v>
      </c>
      <c r="AH279" s="53">
        <v>-16891.36</v>
      </c>
      <c r="AI279" s="53">
        <v>-11715.32</v>
      </c>
      <c r="AJ279" s="53">
        <v>0</v>
      </c>
      <c r="AK279" s="53">
        <v>-94711.03</v>
      </c>
      <c r="AL279" s="53">
        <v>-33643.269999999997</v>
      </c>
      <c r="AM279" s="53">
        <v>-72621.37</v>
      </c>
      <c r="AN279" s="53">
        <v>-54308.89</v>
      </c>
      <c r="AO279" s="53">
        <v>-89726.21</v>
      </c>
      <c r="AP279" s="53">
        <v>1916.16</v>
      </c>
      <c r="AQ279" s="53">
        <v>-7637750.6100000003</v>
      </c>
      <c r="AR279" s="53">
        <v>-29974.68</v>
      </c>
      <c r="AS279" s="53">
        <v>-55590.84</v>
      </c>
      <c r="AT279" s="53">
        <v>-17913.95</v>
      </c>
      <c r="AU279" s="53">
        <v>-192797.24</v>
      </c>
      <c r="AV279" s="53">
        <v>-4652.3100000000004</v>
      </c>
      <c r="AW279" s="53">
        <v>-183497.26</v>
      </c>
      <c r="AX279" s="53">
        <v>-25420955.41</v>
      </c>
      <c r="AY279" s="53">
        <v>-278359.58</v>
      </c>
      <c r="AZ279" s="53">
        <v>-7843.79</v>
      </c>
      <c r="BA279" s="53">
        <v>0</v>
      </c>
      <c r="BB279" s="53">
        <v>-161619.78</v>
      </c>
      <c r="BC279" s="53">
        <v>0</v>
      </c>
      <c r="BD279" s="53">
        <v>-1215133.3999999999</v>
      </c>
      <c r="BE279" s="53">
        <v>-549747.88</v>
      </c>
      <c r="BF279" s="53">
        <v>-140643.47</v>
      </c>
      <c r="BG279" s="53">
        <v>0</v>
      </c>
      <c r="BH279" s="53">
        <v>0</v>
      </c>
      <c r="BI279" s="53">
        <v>-35814801.229999997</v>
      </c>
      <c r="BJ279" s="53">
        <v>-7200000</v>
      </c>
      <c r="BK279" s="53">
        <v>86806.78</v>
      </c>
      <c r="BL279" s="53">
        <v>-55925.21</v>
      </c>
      <c r="BM279" s="53">
        <v>-5564.2</v>
      </c>
      <c r="BN279" s="53">
        <v>-101136.34</v>
      </c>
      <c r="BO279" s="53">
        <v>0</v>
      </c>
      <c r="BP279" s="53">
        <v>-15809568.529999999</v>
      </c>
      <c r="BQ279" s="53">
        <v>0</v>
      </c>
      <c r="BR279" s="53">
        <v>-16539.07</v>
      </c>
      <c r="BS279" s="53">
        <v>0</v>
      </c>
      <c r="BT279" s="53">
        <v>-159928.66</v>
      </c>
      <c r="BU279" s="53">
        <v>-544038.66</v>
      </c>
      <c r="BV279" s="53">
        <v>0</v>
      </c>
      <c r="BW279" s="53">
        <v>0</v>
      </c>
      <c r="BX279" s="53">
        <v>0</v>
      </c>
      <c r="BY279" s="54">
        <v>-725424517.68000019</v>
      </c>
    </row>
    <row r="280" spans="1:77" x14ac:dyDescent="0.2">
      <c r="A280" s="51" t="s">
        <v>43</v>
      </c>
      <c r="B280" s="52" t="s">
        <v>753</v>
      </c>
      <c r="C280" s="51" t="s">
        <v>754</v>
      </c>
      <c r="D280" s="53">
        <v>-14867.95</v>
      </c>
      <c r="E280" s="53">
        <v>0</v>
      </c>
      <c r="F280" s="53">
        <v>-16230</v>
      </c>
      <c r="G280" s="53">
        <v>-134271.66</v>
      </c>
      <c r="H280" s="53">
        <v>-20799.8</v>
      </c>
      <c r="I280" s="53">
        <v>-215</v>
      </c>
      <c r="J280" s="53">
        <v>0</v>
      </c>
      <c r="K280" s="53">
        <v>0</v>
      </c>
      <c r="L280" s="53">
        <v>0</v>
      </c>
      <c r="M280" s="53">
        <v>0</v>
      </c>
      <c r="N280" s="53">
        <v>-5620.5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-2806.03</v>
      </c>
      <c r="X280" s="53">
        <v>0</v>
      </c>
      <c r="Y280" s="53">
        <v>-476364.65</v>
      </c>
      <c r="Z280" s="53">
        <v>0</v>
      </c>
      <c r="AA280" s="53">
        <v>-603</v>
      </c>
      <c r="AB280" s="53">
        <v>0</v>
      </c>
      <c r="AC280" s="53">
        <v>0</v>
      </c>
      <c r="AD280" s="53">
        <v>0</v>
      </c>
      <c r="AE280" s="53">
        <v>0</v>
      </c>
      <c r="AF280" s="53">
        <v>-260090.3</v>
      </c>
      <c r="AG280" s="53">
        <v>0</v>
      </c>
      <c r="AH280" s="53">
        <v>-110401.15</v>
      </c>
      <c r="AI280" s="53">
        <v>0</v>
      </c>
      <c r="AJ280" s="53">
        <v>-142285.29999999999</v>
      </c>
      <c r="AK280" s="53">
        <v>0</v>
      </c>
      <c r="AL280" s="53">
        <v>0</v>
      </c>
      <c r="AM280" s="53">
        <v>-577</v>
      </c>
      <c r="AN280" s="53">
        <v>0</v>
      </c>
      <c r="AO280" s="53">
        <v>0</v>
      </c>
      <c r="AP280" s="53">
        <v>-21191.439999999999</v>
      </c>
      <c r="AQ280" s="53">
        <v>0</v>
      </c>
      <c r="AR280" s="53">
        <v>-286382.39</v>
      </c>
      <c r="AS280" s="53">
        <v>0</v>
      </c>
      <c r="AT280" s="53">
        <v>-113014.62</v>
      </c>
      <c r="AU280" s="53">
        <v>-1400</v>
      </c>
      <c r="AV280" s="53">
        <v>0</v>
      </c>
      <c r="AW280" s="53">
        <v>-11941</v>
      </c>
      <c r="AX280" s="53">
        <v>-66679.899999999994</v>
      </c>
      <c r="AY280" s="53">
        <v>0</v>
      </c>
      <c r="AZ280" s="53">
        <v>-230743.15</v>
      </c>
      <c r="BA280" s="53">
        <v>-2239465.79</v>
      </c>
      <c r="BB280" s="53">
        <v>-22085</v>
      </c>
      <c r="BC280" s="53">
        <v>-4180</v>
      </c>
      <c r="BD280" s="53">
        <v>0</v>
      </c>
      <c r="BE280" s="53">
        <v>-1171727.98</v>
      </c>
      <c r="BF280" s="53">
        <v>0</v>
      </c>
      <c r="BG280" s="53">
        <v>-789395.88</v>
      </c>
      <c r="BH280" s="53">
        <v>-79975.399999999994</v>
      </c>
      <c r="BI280" s="53">
        <v>-47800.12</v>
      </c>
      <c r="BJ280" s="53">
        <v>-49090</v>
      </c>
      <c r="BK280" s="53">
        <v>8000</v>
      </c>
      <c r="BL280" s="53">
        <v>-15562.12</v>
      </c>
      <c r="BM280" s="53">
        <v>-15973.96</v>
      </c>
      <c r="BN280" s="53">
        <v>0</v>
      </c>
      <c r="BO280" s="53">
        <v>-1169.6500000000001</v>
      </c>
      <c r="BP280" s="53">
        <v>0</v>
      </c>
      <c r="BQ280" s="53">
        <v>0</v>
      </c>
      <c r="BR280" s="53">
        <v>0</v>
      </c>
      <c r="BS280" s="53">
        <v>0</v>
      </c>
      <c r="BT280" s="53">
        <v>0</v>
      </c>
      <c r="BU280" s="53">
        <v>0</v>
      </c>
      <c r="BV280" s="53">
        <v>-20163.57</v>
      </c>
      <c r="BW280" s="53">
        <v>0</v>
      </c>
      <c r="BX280" s="53">
        <v>0</v>
      </c>
      <c r="BY280" s="54">
        <v>99766257.479999989</v>
      </c>
    </row>
    <row r="281" spans="1:77" x14ac:dyDescent="0.2">
      <c r="A281" s="51" t="s">
        <v>43</v>
      </c>
      <c r="B281" s="52" t="s">
        <v>755</v>
      </c>
      <c r="C281" s="51" t="s">
        <v>756</v>
      </c>
      <c r="D281" s="53">
        <v>0</v>
      </c>
      <c r="E281" s="53">
        <v>0</v>
      </c>
      <c r="F281" s="53">
        <v>0</v>
      </c>
      <c r="G281" s="53">
        <v>165146.73000000001</v>
      </c>
      <c r="H281" s="53">
        <v>3410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400</v>
      </c>
      <c r="O281" s="53">
        <v>0</v>
      </c>
      <c r="P281" s="53">
        <v>0</v>
      </c>
      <c r="Q281" s="53">
        <v>3917.4</v>
      </c>
      <c r="R281" s="53">
        <v>0</v>
      </c>
      <c r="S281" s="53">
        <v>0</v>
      </c>
      <c r="T281" s="53">
        <v>18322.419999999998</v>
      </c>
      <c r="U281" s="53">
        <v>0</v>
      </c>
      <c r="V281" s="53">
        <v>4287.95</v>
      </c>
      <c r="W281" s="53">
        <v>0</v>
      </c>
      <c r="X281" s="53">
        <v>0</v>
      </c>
      <c r="Y281" s="53">
        <v>17479</v>
      </c>
      <c r="Z281" s="53">
        <v>0</v>
      </c>
      <c r="AA281" s="53">
        <v>916</v>
      </c>
      <c r="AB281" s="53">
        <v>0</v>
      </c>
      <c r="AC281" s="53">
        <v>0</v>
      </c>
      <c r="AD281" s="53">
        <v>0</v>
      </c>
      <c r="AE281" s="53">
        <v>0</v>
      </c>
      <c r="AF281" s="53">
        <v>0</v>
      </c>
      <c r="AG281" s="53">
        <v>0</v>
      </c>
      <c r="AH281" s="53">
        <v>0</v>
      </c>
      <c r="AI281" s="53">
        <v>0</v>
      </c>
      <c r="AJ281" s="53">
        <v>0</v>
      </c>
      <c r="AK281" s="53">
        <v>0</v>
      </c>
      <c r="AL281" s="53">
        <v>1918.88</v>
      </c>
      <c r="AM281" s="53">
        <v>3098.6</v>
      </c>
      <c r="AN281" s="53">
        <v>0</v>
      </c>
      <c r="AO281" s="53">
        <v>0</v>
      </c>
      <c r="AP281" s="53">
        <v>0</v>
      </c>
      <c r="AQ281" s="53">
        <v>0</v>
      </c>
      <c r="AR281" s="53">
        <v>0</v>
      </c>
      <c r="AS281" s="53">
        <v>0</v>
      </c>
      <c r="AT281" s="53">
        <v>6365.58</v>
      </c>
      <c r="AU281" s="53">
        <v>1091.9000000000001</v>
      </c>
      <c r="AV281" s="53">
        <v>2347.04</v>
      </c>
      <c r="AW281" s="53">
        <v>0</v>
      </c>
      <c r="AX281" s="53">
        <v>33111.06</v>
      </c>
      <c r="AY281" s="53">
        <v>0</v>
      </c>
      <c r="AZ281" s="53">
        <v>50841.8</v>
      </c>
      <c r="BA281" s="53">
        <v>0</v>
      </c>
      <c r="BB281" s="53">
        <v>43</v>
      </c>
      <c r="BC281" s="53">
        <v>30</v>
      </c>
      <c r="BD281" s="53">
        <v>0</v>
      </c>
      <c r="BE281" s="53">
        <v>0</v>
      </c>
      <c r="BF281" s="53">
        <v>0</v>
      </c>
      <c r="BG281" s="53">
        <v>0</v>
      </c>
      <c r="BH281" s="53">
        <v>32680.7</v>
      </c>
      <c r="BI281" s="53">
        <v>166834.41</v>
      </c>
      <c r="BJ281" s="53">
        <v>2098</v>
      </c>
      <c r="BK281" s="53">
        <v>50555.85</v>
      </c>
      <c r="BL281" s="53">
        <v>0</v>
      </c>
      <c r="BM281" s="53">
        <v>14083.6</v>
      </c>
      <c r="BN281" s="53">
        <v>0</v>
      </c>
      <c r="BO281" s="53">
        <v>0</v>
      </c>
      <c r="BP281" s="53">
        <v>0</v>
      </c>
      <c r="BQ281" s="53">
        <v>0</v>
      </c>
      <c r="BR281" s="53">
        <v>0</v>
      </c>
      <c r="BS281" s="53">
        <v>0</v>
      </c>
      <c r="BT281" s="53">
        <v>0</v>
      </c>
      <c r="BU281" s="53">
        <v>0</v>
      </c>
      <c r="BV281" s="53">
        <v>0</v>
      </c>
      <c r="BW281" s="53">
        <v>0</v>
      </c>
      <c r="BX281" s="53">
        <v>0</v>
      </c>
      <c r="BY281" s="54">
        <v>-133100268.48999998</v>
      </c>
    </row>
    <row r="282" spans="1:77" x14ac:dyDescent="0.2">
      <c r="A282" s="51" t="s">
        <v>43</v>
      </c>
      <c r="B282" s="52" t="s">
        <v>757</v>
      </c>
      <c r="C282" s="51" t="s">
        <v>758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176706.12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  <c r="P282" s="53">
        <v>0</v>
      </c>
      <c r="Q282" s="53">
        <v>0</v>
      </c>
      <c r="R282" s="53">
        <v>0</v>
      </c>
      <c r="S282" s="53">
        <v>0</v>
      </c>
      <c r="T282" s="53">
        <v>0</v>
      </c>
      <c r="U282" s="53">
        <v>0</v>
      </c>
      <c r="V282" s="53">
        <v>0</v>
      </c>
      <c r="W282" s="53">
        <v>130611.54</v>
      </c>
      <c r="X282" s="53">
        <v>130611.54</v>
      </c>
      <c r="Y282" s="53">
        <v>109009.72</v>
      </c>
      <c r="Z282" s="53">
        <v>172432</v>
      </c>
      <c r="AA282" s="53">
        <v>130611.54</v>
      </c>
      <c r="AB282" s="53">
        <v>88329.72</v>
      </c>
      <c r="AC282" s="53">
        <v>130611.54</v>
      </c>
      <c r="AD282" s="53">
        <v>130611.54</v>
      </c>
      <c r="AE282" s="53">
        <v>585651</v>
      </c>
      <c r="AF282" s="53">
        <v>0</v>
      </c>
      <c r="AG282" s="53">
        <v>0</v>
      </c>
      <c r="AH282" s="53">
        <v>0</v>
      </c>
      <c r="AI282" s="53">
        <v>0</v>
      </c>
      <c r="AJ282" s="53">
        <v>0</v>
      </c>
      <c r="AK282" s="53">
        <v>0</v>
      </c>
      <c r="AL282" s="53">
        <v>0</v>
      </c>
      <c r="AM282" s="53">
        <v>0</v>
      </c>
      <c r="AN282" s="53">
        <v>0</v>
      </c>
      <c r="AO282" s="53">
        <v>0</v>
      </c>
      <c r="AP282" s="53">
        <v>0</v>
      </c>
      <c r="AQ282" s="53">
        <v>1574480</v>
      </c>
      <c r="AR282" s="53">
        <v>0</v>
      </c>
      <c r="AS282" s="53">
        <v>0</v>
      </c>
      <c r="AT282" s="53">
        <v>0</v>
      </c>
      <c r="AU282" s="53">
        <v>460000</v>
      </c>
      <c r="AV282" s="53">
        <v>0</v>
      </c>
      <c r="AW282" s="53">
        <v>0</v>
      </c>
      <c r="AX282" s="53">
        <v>71800</v>
      </c>
      <c r="AY282" s="53">
        <v>0</v>
      </c>
      <c r="AZ282" s="53">
        <v>0</v>
      </c>
      <c r="BA282" s="53">
        <v>0</v>
      </c>
      <c r="BB282" s="53">
        <v>0</v>
      </c>
      <c r="BC282" s="53">
        <v>0</v>
      </c>
      <c r="BD282" s="53">
        <v>0</v>
      </c>
      <c r="BE282" s="53">
        <v>0</v>
      </c>
      <c r="BF282" s="53">
        <v>0</v>
      </c>
      <c r="BG282" s="53">
        <v>0</v>
      </c>
      <c r="BH282" s="53">
        <v>0</v>
      </c>
      <c r="BI282" s="53">
        <v>13267500</v>
      </c>
      <c r="BJ282" s="53">
        <v>2699219.5</v>
      </c>
      <c r="BK282" s="53">
        <v>0</v>
      </c>
      <c r="BL282" s="53">
        <v>0</v>
      </c>
      <c r="BM282" s="53">
        <v>0</v>
      </c>
      <c r="BN282" s="53">
        <v>0</v>
      </c>
      <c r="BO282" s="53">
        <v>0</v>
      </c>
      <c r="BP282" s="53">
        <v>247400</v>
      </c>
      <c r="BQ282" s="53">
        <v>0</v>
      </c>
      <c r="BR282" s="53">
        <v>0</v>
      </c>
      <c r="BS282" s="53">
        <v>0</v>
      </c>
      <c r="BT282" s="53">
        <v>0</v>
      </c>
      <c r="BU282" s="53">
        <v>0</v>
      </c>
      <c r="BV282" s="53">
        <v>0</v>
      </c>
      <c r="BW282" s="53">
        <v>0</v>
      </c>
      <c r="BX282" s="53">
        <v>0</v>
      </c>
      <c r="BY282" s="54">
        <v>60076417.68</v>
      </c>
    </row>
    <row r="283" spans="1:77" x14ac:dyDescent="0.2">
      <c r="A283" s="51" t="s">
        <v>43</v>
      </c>
      <c r="B283" s="52" t="s">
        <v>759</v>
      </c>
      <c r="C283" s="51" t="s">
        <v>760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0</v>
      </c>
      <c r="R283" s="53">
        <v>0</v>
      </c>
      <c r="S283" s="53">
        <v>0</v>
      </c>
      <c r="T283" s="53">
        <v>0</v>
      </c>
      <c r="U283" s="53">
        <v>0</v>
      </c>
      <c r="V283" s="53">
        <v>0</v>
      </c>
      <c r="W283" s="53">
        <v>0</v>
      </c>
      <c r="X283" s="53">
        <v>0</v>
      </c>
      <c r="Y283" s="53">
        <v>0</v>
      </c>
      <c r="Z283" s="53">
        <v>0</v>
      </c>
      <c r="AA283" s="53">
        <v>0</v>
      </c>
      <c r="AB283" s="53">
        <v>0</v>
      </c>
      <c r="AC283" s="53">
        <v>0</v>
      </c>
      <c r="AD283" s="53">
        <v>0</v>
      </c>
      <c r="AE283" s="53">
        <v>0</v>
      </c>
      <c r="AF283" s="53">
        <v>0</v>
      </c>
      <c r="AG283" s="53">
        <v>0</v>
      </c>
      <c r="AH283" s="53">
        <v>0</v>
      </c>
      <c r="AI283" s="53">
        <v>0</v>
      </c>
      <c r="AJ283" s="53">
        <v>0</v>
      </c>
      <c r="AK283" s="53">
        <v>0</v>
      </c>
      <c r="AL283" s="53">
        <v>0</v>
      </c>
      <c r="AM283" s="53">
        <v>0</v>
      </c>
      <c r="AN283" s="53">
        <v>0</v>
      </c>
      <c r="AO283" s="53">
        <v>0</v>
      </c>
      <c r="AP283" s="53">
        <v>0</v>
      </c>
      <c r="AQ283" s="53">
        <v>0</v>
      </c>
      <c r="AR283" s="53">
        <v>0</v>
      </c>
      <c r="AS283" s="53">
        <v>0</v>
      </c>
      <c r="AT283" s="53">
        <v>321000</v>
      </c>
      <c r="AU283" s="53">
        <v>0</v>
      </c>
      <c r="AV283" s="53">
        <v>400000</v>
      </c>
      <c r="AW283" s="53">
        <v>468200</v>
      </c>
      <c r="AX283" s="53">
        <v>0</v>
      </c>
      <c r="AY283" s="53">
        <v>0</v>
      </c>
      <c r="AZ283" s="53">
        <v>0</v>
      </c>
      <c r="BA283" s="53">
        <v>0</v>
      </c>
      <c r="BB283" s="53">
        <v>0</v>
      </c>
      <c r="BC283" s="53">
        <v>0</v>
      </c>
      <c r="BD283" s="53">
        <v>0</v>
      </c>
      <c r="BE283" s="53">
        <v>0</v>
      </c>
      <c r="BF283" s="53">
        <v>0</v>
      </c>
      <c r="BG283" s="53">
        <v>0</v>
      </c>
      <c r="BH283" s="53">
        <v>0</v>
      </c>
      <c r="BI283" s="53">
        <v>199608.74</v>
      </c>
      <c r="BJ283" s="53">
        <v>0</v>
      </c>
      <c r="BK283" s="53">
        <v>0</v>
      </c>
      <c r="BL283" s="53">
        <v>0</v>
      </c>
      <c r="BM283" s="53">
        <v>0</v>
      </c>
      <c r="BN283" s="53">
        <v>0</v>
      </c>
      <c r="BO283" s="53">
        <v>0</v>
      </c>
      <c r="BP283" s="53">
        <v>0</v>
      </c>
      <c r="BQ283" s="53">
        <v>0</v>
      </c>
      <c r="BR283" s="53">
        <v>0</v>
      </c>
      <c r="BS283" s="53">
        <v>0</v>
      </c>
      <c r="BT283" s="53">
        <v>0</v>
      </c>
      <c r="BU283" s="53">
        <v>0</v>
      </c>
      <c r="BV283" s="53">
        <v>0</v>
      </c>
      <c r="BW283" s="53">
        <v>0</v>
      </c>
      <c r="BX283" s="53">
        <v>0</v>
      </c>
      <c r="BY283" s="54">
        <v>45698938.890000001</v>
      </c>
    </row>
    <row r="284" spans="1:77" x14ac:dyDescent="0.2">
      <c r="A284" s="51" t="s">
        <v>43</v>
      </c>
      <c r="B284" s="61">
        <v>4301020106.5019999</v>
      </c>
      <c r="C284" s="51" t="s">
        <v>761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3">
        <v>0</v>
      </c>
      <c r="Z284" s="53">
        <v>0</v>
      </c>
      <c r="AA284" s="53">
        <v>0</v>
      </c>
      <c r="AB284" s="53">
        <v>0</v>
      </c>
      <c r="AC284" s="53">
        <v>0</v>
      </c>
      <c r="AD284" s="53">
        <v>0</v>
      </c>
      <c r="AE284" s="53">
        <v>0</v>
      </c>
      <c r="AF284" s="53">
        <v>0</v>
      </c>
      <c r="AG284" s="53">
        <v>0</v>
      </c>
      <c r="AH284" s="53">
        <v>0</v>
      </c>
      <c r="AI284" s="53">
        <v>0</v>
      </c>
      <c r="AJ284" s="53">
        <v>0</v>
      </c>
      <c r="AK284" s="53">
        <v>0</v>
      </c>
      <c r="AL284" s="53">
        <v>0</v>
      </c>
      <c r="AM284" s="53">
        <v>0</v>
      </c>
      <c r="AN284" s="53">
        <v>0</v>
      </c>
      <c r="AO284" s="53">
        <v>0</v>
      </c>
      <c r="AP284" s="53">
        <v>0</v>
      </c>
      <c r="AQ284" s="53">
        <v>900</v>
      </c>
      <c r="AR284" s="53">
        <v>0</v>
      </c>
      <c r="AS284" s="53">
        <v>0</v>
      </c>
      <c r="AT284" s="53">
        <v>0</v>
      </c>
      <c r="AU284" s="53">
        <v>0</v>
      </c>
      <c r="AV284" s="53">
        <v>0</v>
      </c>
      <c r="AW284" s="53">
        <v>0</v>
      </c>
      <c r="AX284" s="53">
        <v>0</v>
      </c>
      <c r="AY284" s="53">
        <v>0</v>
      </c>
      <c r="AZ284" s="53">
        <v>0</v>
      </c>
      <c r="BA284" s="53">
        <v>0</v>
      </c>
      <c r="BB284" s="53">
        <v>0</v>
      </c>
      <c r="BC284" s="53">
        <v>0</v>
      </c>
      <c r="BD284" s="53">
        <v>0</v>
      </c>
      <c r="BE284" s="53">
        <v>0</v>
      </c>
      <c r="BF284" s="53">
        <v>0</v>
      </c>
      <c r="BG284" s="53">
        <v>0</v>
      </c>
      <c r="BH284" s="53">
        <v>0</v>
      </c>
      <c r="BI284" s="53">
        <v>0</v>
      </c>
      <c r="BJ284" s="53">
        <v>0</v>
      </c>
      <c r="BK284" s="53">
        <v>0</v>
      </c>
      <c r="BL284" s="53">
        <v>0</v>
      </c>
      <c r="BM284" s="53">
        <v>0</v>
      </c>
      <c r="BN284" s="53">
        <v>0</v>
      </c>
      <c r="BO284" s="53">
        <v>0</v>
      </c>
      <c r="BP284" s="53">
        <v>0</v>
      </c>
      <c r="BQ284" s="53">
        <v>0</v>
      </c>
      <c r="BR284" s="53">
        <v>0</v>
      </c>
      <c r="BS284" s="53">
        <v>0</v>
      </c>
      <c r="BT284" s="53">
        <v>0</v>
      </c>
      <c r="BU284" s="53">
        <v>0</v>
      </c>
      <c r="BV284" s="53">
        <v>0</v>
      </c>
      <c r="BW284" s="53">
        <v>0</v>
      </c>
      <c r="BX284" s="53">
        <v>0</v>
      </c>
      <c r="BY284" s="54">
        <v>234201548.33000004</v>
      </c>
    </row>
    <row r="285" spans="1:77" x14ac:dyDescent="0.2">
      <c r="A285" s="51" t="s">
        <v>43</v>
      </c>
      <c r="B285" s="52" t="s">
        <v>762</v>
      </c>
      <c r="C285" s="51" t="s">
        <v>763</v>
      </c>
      <c r="D285" s="53">
        <v>0</v>
      </c>
      <c r="E285" s="53">
        <v>0</v>
      </c>
      <c r="F285" s="53">
        <v>0</v>
      </c>
      <c r="G285" s="53">
        <v>0</v>
      </c>
      <c r="H285" s="53">
        <v>-142.91</v>
      </c>
      <c r="I285" s="53">
        <v>0</v>
      </c>
      <c r="J285" s="53">
        <v>0</v>
      </c>
      <c r="K285" s="53">
        <v>0</v>
      </c>
      <c r="L285" s="53">
        <v>16028.57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-105607</v>
      </c>
      <c r="X285" s="53">
        <v>0</v>
      </c>
      <c r="Y285" s="53">
        <v>0</v>
      </c>
      <c r="Z285" s="53">
        <v>-229516</v>
      </c>
      <c r="AA285" s="53">
        <v>0</v>
      </c>
      <c r="AB285" s="53">
        <v>0</v>
      </c>
      <c r="AC285" s="53">
        <v>0</v>
      </c>
      <c r="AD285" s="53">
        <v>0</v>
      </c>
      <c r="AE285" s="53">
        <v>-361037.31</v>
      </c>
      <c r="AF285" s="53">
        <v>-58802</v>
      </c>
      <c r="AG285" s="53">
        <v>-3720</v>
      </c>
      <c r="AH285" s="53">
        <v>0</v>
      </c>
      <c r="AI285" s="53">
        <v>-6076</v>
      </c>
      <c r="AJ285" s="53">
        <v>0</v>
      </c>
      <c r="AK285" s="53">
        <v>-49500.19</v>
      </c>
      <c r="AL285" s="53">
        <v>-24736</v>
      </c>
      <c r="AM285" s="53">
        <v>-1700</v>
      </c>
      <c r="AN285" s="53">
        <v>0</v>
      </c>
      <c r="AO285" s="53">
        <v>0</v>
      </c>
      <c r="AP285" s="53">
        <v>5294</v>
      </c>
      <c r="AQ285" s="53">
        <v>-142595</v>
      </c>
      <c r="AR285" s="53">
        <v>0</v>
      </c>
      <c r="AS285" s="53">
        <v>0</v>
      </c>
      <c r="AT285" s="53">
        <v>-10274.299999999999</v>
      </c>
      <c r="AU285" s="53">
        <v>0</v>
      </c>
      <c r="AV285" s="53">
        <v>0</v>
      </c>
      <c r="AW285" s="53">
        <v>0</v>
      </c>
      <c r="AX285" s="53">
        <v>0</v>
      </c>
      <c r="AY285" s="53">
        <v>0</v>
      </c>
      <c r="AZ285" s="53">
        <v>0</v>
      </c>
      <c r="BA285" s="53">
        <v>0</v>
      </c>
      <c r="BB285" s="53">
        <v>0</v>
      </c>
      <c r="BC285" s="53">
        <v>0</v>
      </c>
      <c r="BD285" s="53">
        <v>0</v>
      </c>
      <c r="BE285" s="53">
        <v>0</v>
      </c>
      <c r="BF285" s="53">
        <v>0</v>
      </c>
      <c r="BG285" s="53">
        <v>0</v>
      </c>
      <c r="BH285" s="53">
        <v>0</v>
      </c>
      <c r="BI285" s="53">
        <v>-15074.5</v>
      </c>
      <c r="BJ285" s="53">
        <v>0</v>
      </c>
      <c r="BK285" s="53">
        <v>0</v>
      </c>
      <c r="BL285" s="53">
        <v>-289.10000000000002</v>
      </c>
      <c r="BM285" s="53">
        <v>0</v>
      </c>
      <c r="BN285" s="53">
        <v>0</v>
      </c>
      <c r="BO285" s="53">
        <v>0</v>
      </c>
      <c r="BP285" s="53">
        <v>0</v>
      </c>
      <c r="BQ285" s="53">
        <v>0</v>
      </c>
      <c r="BR285" s="53">
        <v>0</v>
      </c>
      <c r="BS285" s="53">
        <v>0</v>
      </c>
      <c r="BT285" s="53">
        <v>0</v>
      </c>
      <c r="BU285" s="53">
        <v>0</v>
      </c>
      <c r="BV285" s="53">
        <v>0</v>
      </c>
      <c r="BW285" s="53">
        <v>0</v>
      </c>
      <c r="BX285" s="53">
        <v>0</v>
      </c>
      <c r="BY285" s="54">
        <v>-14899841.57</v>
      </c>
    </row>
    <row r="286" spans="1:77" x14ac:dyDescent="0.2">
      <c r="A286" s="51" t="s">
        <v>43</v>
      </c>
      <c r="B286" s="52" t="s">
        <v>764</v>
      </c>
      <c r="C286" s="51" t="s">
        <v>765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-16028.57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>
        <v>0</v>
      </c>
      <c r="V286" s="53">
        <v>3572.8</v>
      </c>
      <c r="W286" s="53">
        <v>-101760</v>
      </c>
      <c r="X286" s="53">
        <v>0</v>
      </c>
      <c r="Y286" s="53">
        <v>0</v>
      </c>
      <c r="Z286" s="53">
        <v>-65943.5</v>
      </c>
      <c r="AA286" s="53">
        <v>0</v>
      </c>
      <c r="AB286" s="53">
        <v>0</v>
      </c>
      <c r="AC286" s="53">
        <v>0</v>
      </c>
      <c r="AD286" s="53">
        <v>0</v>
      </c>
      <c r="AE286" s="53">
        <v>-715446.05</v>
      </c>
      <c r="AF286" s="53">
        <v>0</v>
      </c>
      <c r="AG286" s="53">
        <v>-14961.79</v>
      </c>
      <c r="AH286" s="53">
        <v>0</v>
      </c>
      <c r="AI286" s="53">
        <v>0</v>
      </c>
      <c r="AJ286" s="53">
        <v>0</v>
      </c>
      <c r="AK286" s="53">
        <v>-9153.44</v>
      </c>
      <c r="AL286" s="53">
        <v>0</v>
      </c>
      <c r="AM286" s="53">
        <v>0</v>
      </c>
      <c r="AN286" s="53">
        <v>0</v>
      </c>
      <c r="AO286" s="53">
        <v>-17739.28</v>
      </c>
      <c r="AP286" s="53">
        <v>0</v>
      </c>
      <c r="AQ286" s="53">
        <v>-380271.15</v>
      </c>
      <c r="AR286" s="53">
        <v>0</v>
      </c>
      <c r="AS286" s="53">
        <v>0</v>
      </c>
      <c r="AT286" s="53">
        <v>0</v>
      </c>
      <c r="AU286" s="53">
        <v>0</v>
      </c>
      <c r="AV286" s="53">
        <v>0</v>
      </c>
      <c r="AW286" s="53">
        <v>0</v>
      </c>
      <c r="AX286" s="53">
        <v>0</v>
      </c>
      <c r="AY286" s="53">
        <v>0</v>
      </c>
      <c r="AZ286" s="53">
        <v>0</v>
      </c>
      <c r="BA286" s="53">
        <v>0</v>
      </c>
      <c r="BB286" s="53">
        <v>0</v>
      </c>
      <c r="BC286" s="53">
        <v>0</v>
      </c>
      <c r="BD286" s="53">
        <v>0</v>
      </c>
      <c r="BE286" s="53">
        <v>0</v>
      </c>
      <c r="BF286" s="53">
        <v>0</v>
      </c>
      <c r="BG286" s="53">
        <v>0</v>
      </c>
      <c r="BH286" s="53">
        <v>0</v>
      </c>
      <c r="BI286" s="53">
        <v>0</v>
      </c>
      <c r="BJ286" s="53">
        <v>0</v>
      </c>
      <c r="BK286" s="53">
        <v>0</v>
      </c>
      <c r="BL286" s="53">
        <v>0</v>
      </c>
      <c r="BM286" s="53">
        <v>0</v>
      </c>
      <c r="BN286" s="53">
        <v>0</v>
      </c>
      <c r="BO286" s="53">
        <v>0</v>
      </c>
      <c r="BP286" s="53">
        <v>-112356.4</v>
      </c>
      <c r="BQ286" s="53">
        <v>0</v>
      </c>
      <c r="BR286" s="53">
        <v>0</v>
      </c>
      <c r="BS286" s="53">
        <v>0</v>
      </c>
      <c r="BT286" s="53">
        <v>0</v>
      </c>
      <c r="BU286" s="53">
        <v>0</v>
      </c>
      <c r="BV286" s="53">
        <v>0</v>
      </c>
      <c r="BW286" s="53">
        <v>0</v>
      </c>
      <c r="BX286" s="53">
        <v>0</v>
      </c>
      <c r="BY286" s="54">
        <v>1157311.49</v>
      </c>
    </row>
    <row r="287" spans="1:77" x14ac:dyDescent="0.2">
      <c r="A287" s="51" t="s">
        <v>43</v>
      </c>
      <c r="B287" s="52" t="s">
        <v>766</v>
      </c>
      <c r="C287" s="51" t="s">
        <v>767</v>
      </c>
      <c r="D287" s="53">
        <v>0</v>
      </c>
      <c r="E287" s="53">
        <v>0</v>
      </c>
      <c r="F287" s="53">
        <v>249259.3</v>
      </c>
      <c r="G287" s="53">
        <v>0</v>
      </c>
      <c r="H287" s="53">
        <v>0</v>
      </c>
      <c r="I287" s="53">
        <v>0</v>
      </c>
      <c r="J287" s="53">
        <v>0</v>
      </c>
      <c r="K287" s="53">
        <v>200144.25</v>
      </c>
      <c r="L287" s="53">
        <v>3563</v>
      </c>
      <c r="M287" s="53">
        <v>1281445.49</v>
      </c>
      <c r="N287" s="53">
        <v>7740.21</v>
      </c>
      <c r="O287" s="53">
        <v>0</v>
      </c>
      <c r="P287" s="53">
        <v>3656.8</v>
      </c>
      <c r="Q287" s="53">
        <v>0</v>
      </c>
      <c r="R287" s="53">
        <v>0</v>
      </c>
      <c r="S287" s="53">
        <v>0</v>
      </c>
      <c r="T287" s="53">
        <v>0</v>
      </c>
      <c r="U287" s="53">
        <v>0</v>
      </c>
      <c r="V287" s="53">
        <v>1243349.3</v>
      </c>
      <c r="W287" s="53">
        <v>59797</v>
      </c>
      <c r="X287" s="53">
        <v>54543.01</v>
      </c>
      <c r="Y287" s="53">
        <v>0</v>
      </c>
      <c r="Z287" s="53">
        <v>4140</v>
      </c>
      <c r="AA287" s="53">
        <v>85561</v>
      </c>
      <c r="AB287" s="53">
        <v>182425.36</v>
      </c>
      <c r="AC287" s="53">
        <v>50</v>
      </c>
      <c r="AD287" s="53">
        <v>0</v>
      </c>
      <c r="AE287" s="53">
        <v>72171.25</v>
      </c>
      <c r="AF287" s="53">
        <v>0</v>
      </c>
      <c r="AG287" s="53">
        <v>0</v>
      </c>
      <c r="AH287" s="53">
        <v>0</v>
      </c>
      <c r="AI287" s="53">
        <v>15681.16</v>
      </c>
      <c r="AJ287" s="53">
        <v>0</v>
      </c>
      <c r="AK287" s="53">
        <v>0</v>
      </c>
      <c r="AL287" s="53">
        <v>4497</v>
      </c>
      <c r="AM287" s="53">
        <v>0</v>
      </c>
      <c r="AN287" s="53">
        <v>0</v>
      </c>
      <c r="AO287" s="53">
        <v>0</v>
      </c>
      <c r="AP287" s="53">
        <v>127668.73</v>
      </c>
      <c r="AQ287" s="53">
        <v>87697.08</v>
      </c>
      <c r="AR287" s="53">
        <v>560193.43999999994</v>
      </c>
      <c r="AS287" s="53">
        <v>278674.03000000003</v>
      </c>
      <c r="AT287" s="53">
        <v>2950.5</v>
      </c>
      <c r="AU287" s="53">
        <v>2242</v>
      </c>
      <c r="AV287" s="53">
        <v>0</v>
      </c>
      <c r="AW287" s="53">
        <v>0</v>
      </c>
      <c r="AX287" s="53">
        <v>650404.21</v>
      </c>
      <c r="AY287" s="53">
        <v>0</v>
      </c>
      <c r="AZ287" s="53">
        <v>50937.74</v>
      </c>
      <c r="BA287" s="53">
        <v>0</v>
      </c>
      <c r="BB287" s="53">
        <v>0</v>
      </c>
      <c r="BC287" s="53">
        <v>0</v>
      </c>
      <c r="BD287" s="53">
        <v>0</v>
      </c>
      <c r="BE287" s="53">
        <v>0</v>
      </c>
      <c r="BF287" s="53">
        <v>0</v>
      </c>
      <c r="BG287" s="53">
        <v>0</v>
      </c>
      <c r="BH287" s="53">
        <v>0</v>
      </c>
      <c r="BI287" s="53">
        <v>0</v>
      </c>
      <c r="BJ287" s="53">
        <v>9679</v>
      </c>
      <c r="BK287" s="53">
        <v>0</v>
      </c>
      <c r="BL287" s="53">
        <v>0</v>
      </c>
      <c r="BM287" s="53">
        <v>528.5</v>
      </c>
      <c r="BN287" s="53">
        <v>0</v>
      </c>
      <c r="BO287" s="53">
        <v>0</v>
      </c>
      <c r="BP287" s="53">
        <v>0</v>
      </c>
      <c r="BQ287" s="53">
        <v>0</v>
      </c>
      <c r="BR287" s="53">
        <v>0</v>
      </c>
      <c r="BS287" s="53">
        <v>0</v>
      </c>
      <c r="BT287" s="53">
        <v>0</v>
      </c>
      <c r="BU287" s="53">
        <v>0</v>
      </c>
      <c r="BV287" s="53">
        <v>0</v>
      </c>
      <c r="BW287" s="53">
        <v>0</v>
      </c>
      <c r="BX287" s="53">
        <v>0</v>
      </c>
      <c r="BY287" s="54">
        <v>-6126183.25</v>
      </c>
    </row>
    <row r="288" spans="1:77" x14ac:dyDescent="0.2">
      <c r="A288" s="51" t="s">
        <v>43</v>
      </c>
      <c r="B288" s="52" t="s">
        <v>768</v>
      </c>
      <c r="C288" s="51" t="s">
        <v>769</v>
      </c>
      <c r="D288" s="53">
        <v>-60777.88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-2552864.14</v>
      </c>
      <c r="K288" s="53">
        <v>-87516.09</v>
      </c>
      <c r="L288" s="53">
        <v>0</v>
      </c>
      <c r="M288" s="53">
        <v>-952423.23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-152502.26</v>
      </c>
      <c r="W288" s="53">
        <v>-213800.22</v>
      </c>
      <c r="X288" s="53">
        <v>0</v>
      </c>
      <c r="Y288" s="53">
        <v>0</v>
      </c>
      <c r="Z288" s="53">
        <v>-12475.9</v>
      </c>
      <c r="AA288" s="53">
        <v>0</v>
      </c>
      <c r="AB288" s="53">
        <v>0</v>
      </c>
      <c r="AC288" s="53">
        <v>0</v>
      </c>
      <c r="AD288" s="53">
        <v>0</v>
      </c>
      <c r="AE288" s="53">
        <v>-2422113.77</v>
      </c>
      <c r="AF288" s="53">
        <v>-7897.74</v>
      </c>
      <c r="AG288" s="53">
        <v>0</v>
      </c>
      <c r="AH288" s="53">
        <v>0</v>
      </c>
      <c r="AI288" s="53">
        <v>0</v>
      </c>
      <c r="AJ288" s="53">
        <v>0</v>
      </c>
      <c r="AK288" s="53">
        <v>0</v>
      </c>
      <c r="AL288" s="53">
        <v>-1883</v>
      </c>
      <c r="AM288" s="53">
        <v>-24382.49</v>
      </c>
      <c r="AN288" s="53">
        <v>-21480.81</v>
      </c>
      <c r="AO288" s="53">
        <v>0</v>
      </c>
      <c r="AP288" s="53">
        <v>0</v>
      </c>
      <c r="AQ288" s="53">
        <v>-1862.24</v>
      </c>
      <c r="AR288" s="53">
        <v>-3402</v>
      </c>
      <c r="AS288" s="53">
        <v>-7509.8</v>
      </c>
      <c r="AT288" s="53">
        <v>0</v>
      </c>
      <c r="AU288" s="53">
        <v>0</v>
      </c>
      <c r="AV288" s="53">
        <v>0</v>
      </c>
      <c r="AW288" s="53">
        <v>0</v>
      </c>
      <c r="AX288" s="53">
        <v>0</v>
      </c>
      <c r="AY288" s="53">
        <v>0</v>
      </c>
      <c r="AZ288" s="53">
        <v>0</v>
      </c>
      <c r="BA288" s="53">
        <v>0</v>
      </c>
      <c r="BB288" s="53">
        <v>0</v>
      </c>
      <c r="BC288" s="53">
        <v>0</v>
      </c>
      <c r="BD288" s="53">
        <v>0</v>
      </c>
      <c r="BE288" s="53">
        <v>0</v>
      </c>
      <c r="BF288" s="53">
        <v>0</v>
      </c>
      <c r="BG288" s="53">
        <v>0</v>
      </c>
      <c r="BH288" s="53">
        <v>0</v>
      </c>
      <c r="BI288" s="53">
        <v>-14565.33</v>
      </c>
      <c r="BJ288" s="53">
        <v>0</v>
      </c>
      <c r="BK288" s="53">
        <v>0</v>
      </c>
      <c r="BL288" s="53">
        <v>0</v>
      </c>
      <c r="BM288" s="53">
        <v>0</v>
      </c>
      <c r="BN288" s="53">
        <v>0</v>
      </c>
      <c r="BO288" s="53">
        <v>0</v>
      </c>
      <c r="BP288" s="53">
        <v>-831560.13</v>
      </c>
      <c r="BQ288" s="53">
        <v>0</v>
      </c>
      <c r="BR288" s="53">
        <v>0</v>
      </c>
      <c r="BS288" s="53">
        <v>0</v>
      </c>
      <c r="BT288" s="53">
        <v>0</v>
      </c>
      <c r="BU288" s="53">
        <v>0</v>
      </c>
      <c r="BV288" s="53">
        <v>0</v>
      </c>
      <c r="BW288" s="53">
        <v>0</v>
      </c>
      <c r="BX288" s="53">
        <v>0</v>
      </c>
      <c r="BY288" s="54">
        <v>718500</v>
      </c>
    </row>
    <row r="289" spans="1:77" x14ac:dyDescent="0.2">
      <c r="A289" s="51" t="s">
        <v>43</v>
      </c>
      <c r="B289" s="52" t="s">
        <v>770</v>
      </c>
      <c r="C289" s="51" t="s">
        <v>771</v>
      </c>
      <c r="D289" s="53">
        <v>8050.21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887998.67</v>
      </c>
      <c r="K289" s="53">
        <v>215796.68</v>
      </c>
      <c r="L289" s="53">
        <v>0</v>
      </c>
      <c r="M289" s="53">
        <v>776948.4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436913.08</v>
      </c>
      <c r="X289" s="53">
        <v>0</v>
      </c>
      <c r="Y289" s="53">
        <v>0</v>
      </c>
      <c r="Z289" s="53">
        <v>36136.15</v>
      </c>
      <c r="AA289" s="53">
        <v>0</v>
      </c>
      <c r="AB289" s="53">
        <v>0</v>
      </c>
      <c r="AC289" s="53">
        <v>0</v>
      </c>
      <c r="AD289" s="53">
        <v>0</v>
      </c>
      <c r="AE289" s="53">
        <v>1103149.55</v>
      </c>
      <c r="AF289" s="53">
        <v>47849.62</v>
      </c>
      <c r="AG289" s="53">
        <v>0</v>
      </c>
      <c r="AH289" s="53">
        <v>0</v>
      </c>
      <c r="AI289" s="53">
        <v>20043.27</v>
      </c>
      <c r="AJ289" s="53">
        <v>0</v>
      </c>
      <c r="AK289" s="53">
        <v>30723.19</v>
      </c>
      <c r="AL289" s="53">
        <v>60920.84</v>
      </c>
      <c r="AM289" s="53">
        <v>29185.34</v>
      </c>
      <c r="AN289" s="53">
        <v>59693.58</v>
      </c>
      <c r="AO289" s="53">
        <v>1253.18</v>
      </c>
      <c r="AP289" s="53">
        <v>18603.259999999998</v>
      </c>
      <c r="AQ289" s="53">
        <v>1529.55</v>
      </c>
      <c r="AR289" s="53">
        <v>1437</v>
      </c>
      <c r="AS289" s="53">
        <v>167701.98000000001</v>
      </c>
      <c r="AT289" s="53">
        <v>57318.43</v>
      </c>
      <c r="AU289" s="53">
        <v>81031.95</v>
      </c>
      <c r="AV289" s="53">
        <v>0</v>
      </c>
      <c r="AW289" s="53">
        <v>11181.65</v>
      </c>
      <c r="AX289" s="53">
        <v>0</v>
      </c>
      <c r="AY289" s="53">
        <v>0</v>
      </c>
      <c r="AZ289" s="53">
        <v>0</v>
      </c>
      <c r="BA289" s="53">
        <v>0</v>
      </c>
      <c r="BB289" s="53">
        <v>0</v>
      </c>
      <c r="BC289" s="53">
        <v>0</v>
      </c>
      <c r="BD289" s="53">
        <v>0</v>
      </c>
      <c r="BE289" s="53">
        <v>0</v>
      </c>
      <c r="BF289" s="53">
        <v>0</v>
      </c>
      <c r="BG289" s="53">
        <v>0</v>
      </c>
      <c r="BH289" s="53">
        <v>0</v>
      </c>
      <c r="BI289" s="53">
        <v>0</v>
      </c>
      <c r="BJ289" s="53">
        <v>0</v>
      </c>
      <c r="BK289" s="53">
        <v>0</v>
      </c>
      <c r="BL289" s="53">
        <v>0</v>
      </c>
      <c r="BM289" s="53">
        <v>4306.75</v>
      </c>
      <c r="BN289" s="53">
        <v>0</v>
      </c>
      <c r="BO289" s="53">
        <v>0</v>
      </c>
      <c r="BP289" s="53">
        <v>244280.9</v>
      </c>
      <c r="BQ289" s="53">
        <v>1140</v>
      </c>
      <c r="BR289" s="53">
        <v>0</v>
      </c>
      <c r="BS289" s="53">
        <v>0</v>
      </c>
      <c r="BT289" s="53">
        <v>0</v>
      </c>
      <c r="BU289" s="53">
        <v>181477.83</v>
      </c>
      <c r="BV289" s="53">
        <v>0</v>
      </c>
      <c r="BW289" s="53">
        <v>0</v>
      </c>
      <c r="BX289" s="53">
        <v>0</v>
      </c>
      <c r="BY289" s="54">
        <v>20096683.720000003</v>
      </c>
    </row>
    <row r="290" spans="1:77" x14ac:dyDescent="0.2">
      <c r="A290" s="51" t="s">
        <v>43</v>
      </c>
      <c r="B290" s="52" t="s">
        <v>772</v>
      </c>
      <c r="C290" s="51" t="s">
        <v>773</v>
      </c>
      <c r="D290" s="53">
        <v>0</v>
      </c>
      <c r="E290" s="53">
        <v>0</v>
      </c>
      <c r="F290" s="53">
        <v>-934</v>
      </c>
      <c r="G290" s="53">
        <v>0</v>
      </c>
      <c r="H290" s="53">
        <v>0</v>
      </c>
      <c r="I290" s="53">
        <v>0</v>
      </c>
      <c r="J290" s="53">
        <v>-164236.25</v>
      </c>
      <c r="K290" s="53">
        <v>-55639.78</v>
      </c>
      <c r="L290" s="53">
        <v>-2013</v>
      </c>
      <c r="M290" s="53">
        <v>-13201.4</v>
      </c>
      <c r="N290" s="53">
        <v>0</v>
      </c>
      <c r="O290" s="53">
        <v>0</v>
      </c>
      <c r="P290" s="53">
        <v>0</v>
      </c>
      <c r="Q290" s="53">
        <v>0</v>
      </c>
      <c r="R290" s="53">
        <v>0</v>
      </c>
      <c r="S290" s="53">
        <v>0</v>
      </c>
      <c r="T290" s="53">
        <v>-3467</v>
      </c>
      <c r="U290" s="53">
        <v>0</v>
      </c>
      <c r="V290" s="53">
        <v>-1470126.98</v>
      </c>
      <c r="W290" s="53">
        <v>-477490.45</v>
      </c>
      <c r="X290" s="53">
        <v>0</v>
      </c>
      <c r="Y290" s="53">
        <v>0</v>
      </c>
      <c r="Z290" s="53">
        <v>381</v>
      </c>
      <c r="AA290" s="53">
        <v>0</v>
      </c>
      <c r="AB290" s="53">
        <v>0</v>
      </c>
      <c r="AC290" s="53">
        <v>0</v>
      </c>
      <c r="AD290" s="53">
        <v>0</v>
      </c>
      <c r="AE290" s="53">
        <v>-972.68</v>
      </c>
      <c r="AF290" s="53">
        <v>0</v>
      </c>
      <c r="AG290" s="53">
        <v>0</v>
      </c>
      <c r="AH290" s="53">
        <v>0</v>
      </c>
      <c r="AI290" s="53">
        <v>-12685</v>
      </c>
      <c r="AJ290" s="53">
        <v>-56114.79</v>
      </c>
      <c r="AK290" s="53">
        <v>0</v>
      </c>
      <c r="AL290" s="53">
        <v>0</v>
      </c>
      <c r="AM290" s="53">
        <v>-46957.07</v>
      </c>
      <c r="AN290" s="53">
        <v>-82782</v>
      </c>
      <c r="AO290" s="53">
        <v>-22376</v>
      </c>
      <c r="AP290" s="53">
        <v>-62666</v>
      </c>
      <c r="AQ290" s="53">
        <v>0</v>
      </c>
      <c r="AR290" s="53">
        <v>-27</v>
      </c>
      <c r="AS290" s="53">
        <v>2500</v>
      </c>
      <c r="AT290" s="53">
        <v>-1860</v>
      </c>
      <c r="AU290" s="53">
        <v>7498</v>
      </c>
      <c r="AV290" s="53">
        <v>0</v>
      </c>
      <c r="AW290" s="53">
        <v>0</v>
      </c>
      <c r="AX290" s="53">
        <v>0</v>
      </c>
      <c r="AY290" s="53">
        <v>0</v>
      </c>
      <c r="AZ290" s="53">
        <v>0</v>
      </c>
      <c r="BA290" s="53">
        <v>0</v>
      </c>
      <c r="BB290" s="53">
        <v>0</v>
      </c>
      <c r="BC290" s="53">
        <v>0</v>
      </c>
      <c r="BD290" s="53">
        <v>0</v>
      </c>
      <c r="BE290" s="53">
        <v>0</v>
      </c>
      <c r="BF290" s="53">
        <v>0</v>
      </c>
      <c r="BG290" s="53">
        <v>0</v>
      </c>
      <c r="BH290" s="53">
        <v>0</v>
      </c>
      <c r="BI290" s="53">
        <v>-741.08</v>
      </c>
      <c r="BJ290" s="53">
        <v>0</v>
      </c>
      <c r="BK290" s="53">
        <v>0</v>
      </c>
      <c r="BL290" s="53">
        <v>-2142.1</v>
      </c>
      <c r="BM290" s="53">
        <v>0</v>
      </c>
      <c r="BN290" s="53">
        <v>0</v>
      </c>
      <c r="BO290" s="53">
        <v>0</v>
      </c>
      <c r="BP290" s="53">
        <v>0</v>
      </c>
      <c r="BQ290" s="53">
        <v>0</v>
      </c>
      <c r="BR290" s="53">
        <v>0</v>
      </c>
      <c r="BS290" s="53">
        <v>0</v>
      </c>
      <c r="BT290" s="53">
        <v>0</v>
      </c>
      <c r="BU290" s="53">
        <v>0</v>
      </c>
      <c r="BV290" s="53">
        <v>0</v>
      </c>
      <c r="BW290" s="53">
        <v>0</v>
      </c>
      <c r="BX290" s="53">
        <v>0</v>
      </c>
      <c r="BY290" s="54">
        <v>956429.5</v>
      </c>
    </row>
    <row r="291" spans="1:77" x14ac:dyDescent="0.2">
      <c r="A291" s="51" t="s">
        <v>43</v>
      </c>
      <c r="B291" s="52" t="s">
        <v>774</v>
      </c>
      <c r="C291" s="51" t="s">
        <v>775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12289</v>
      </c>
      <c r="N291" s="53">
        <v>0</v>
      </c>
      <c r="O291" s="53">
        <v>0</v>
      </c>
      <c r="P291" s="53">
        <v>281480</v>
      </c>
      <c r="Q291" s="53">
        <v>0</v>
      </c>
      <c r="R291" s="53">
        <v>0</v>
      </c>
      <c r="S291" s="53">
        <v>0</v>
      </c>
      <c r="T291" s="53">
        <v>0</v>
      </c>
      <c r="U291" s="53">
        <v>0</v>
      </c>
      <c r="V291" s="53">
        <v>0</v>
      </c>
      <c r="W291" s="53">
        <v>0</v>
      </c>
      <c r="X291" s="53">
        <v>0</v>
      </c>
      <c r="Y291" s="53">
        <v>0</v>
      </c>
      <c r="Z291" s="53">
        <v>0</v>
      </c>
      <c r="AA291" s="53">
        <v>73474.11</v>
      </c>
      <c r="AB291" s="53">
        <v>0</v>
      </c>
      <c r="AC291" s="53">
        <v>0</v>
      </c>
      <c r="AD291" s="53">
        <v>1361200</v>
      </c>
      <c r="AE291" s="53">
        <v>1497016.42</v>
      </c>
      <c r="AF291" s="53">
        <v>686628.01</v>
      </c>
      <c r="AG291" s="53">
        <v>349312.18</v>
      </c>
      <c r="AH291" s="53">
        <v>260220.7</v>
      </c>
      <c r="AI291" s="53">
        <v>177603.1</v>
      </c>
      <c r="AJ291" s="53">
        <v>1415483.92</v>
      </c>
      <c r="AK291" s="53">
        <v>1443941.53</v>
      </c>
      <c r="AL291" s="53">
        <v>671486.17</v>
      </c>
      <c r="AM291" s="53">
        <v>889994.6</v>
      </c>
      <c r="AN291" s="53">
        <v>438185.73</v>
      </c>
      <c r="AO291" s="53">
        <v>343029.87</v>
      </c>
      <c r="AP291" s="53">
        <v>568035.15</v>
      </c>
      <c r="AQ291" s="53">
        <v>0</v>
      </c>
      <c r="AR291" s="53">
        <v>3917695</v>
      </c>
      <c r="AS291" s="53">
        <v>1300</v>
      </c>
      <c r="AT291" s="53">
        <v>1300</v>
      </c>
      <c r="AU291" s="53">
        <v>1400</v>
      </c>
      <c r="AV291" s="53">
        <v>10923.36</v>
      </c>
      <c r="AW291" s="53">
        <v>2200</v>
      </c>
      <c r="AX291" s="53">
        <v>0</v>
      </c>
      <c r="AY291" s="53">
        <v>0</v>
      </c>
      <c r="AZ291" s="53">
        <v>812683</v>
      </c>
      <c r="BA291" s="53">
        <v>0</v>
      </c>
      <c r="BB291" s="53">
        <v>0</v>
      </c>
      <c r="BC291" s="53">
        <v>5434</v>
      </c>
      <c r="BD291" s="53">
        <v>0</v>
      </c>
      <c r="BE291" s="53">
        <v>0</v>
      </c>
      <c r="BF291" s="53">
        <v>4696.8</v>
      </c>
      <c r="BG291" s="53">
        <v>0</v>
      </c>
      <c r="BH291" s="53">
        <v>0</v>
      </c>
      <c r="BI291" s="53">
        <v>0</v>
      </c>
      <c r="BJ291" s="53">
        <v>0</v>
      </c>
      <c r="BK291" s="53">
        <v>0</v>
      </c>
      <c r="BL291" s="53">
        <v>0</v>
      </c>
      <c r="BM291" s="53">
        <v>0</v>
      </c>
      <c r="BN291" s="53">
        <v>173729.74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679982.2</v>
      </c>
      <c r="BU291" s="53">
        <v>0</v>
      </c>
      <c r="BV291" s="53">
        <v>0</v>
      </c>
      <c r="BW291" s="53">
        <v>0</v>
      </c>
      <c r="BX291" s="53">
        <v>0</v>
      </c>
      <c r="BY291" s="54">
        <v>-1358135.4</v>
      </c>
    </row>
    <row r="292" spans="1:77" x14ac:dyDescent="0.2">
      <c r="A292" s="51" t="s">
        <v>43</v>
      </c>
      <c r="B292" s="52" t="s">
        <v>776</v>
      </c>
      <c r="C292" s="51" t="s">
        <v>777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29900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1472404.5</v>
      </c>
      <c r="W292" s="53">
        <v>0</v>
      </c>
      <c r="X292" s="53">
        <v>0</v>
      </c>
      <c r="Y292" s="53">
        <v>0</v>
      </c>
      <c r="Z292" s="53">
        <v>0</v>
      </c>
      <c r="AA292" s="53">
        <v>0</v>
      </c>
      <c r="AB292" s="53">
        <v>0</v>
      </c>
      <c r="AC292" s="53">
        <v>0</v>
      </c>
      <c r="AD292" s="53">
        <v>0</v>
      </c>
      <c r="AE292" s="53">
        <v>150000</v>
      </c>
      <c r="AF292" s="53">
        <v>0</v>
      </c>
      <c r="AG292" s="53">
        <v>0</v>
      </c>
      <c r="AH292" s="53">
        <v>0</v>
      </c>
      <c r="AI292" s="53">
        <v>0</v>
      </c>
      <c r="AJ292" s="53">
        <v>0</v>
      </c>
      <c r="AK292" s="53">
        <v>0</v>
      </c>
      <c r="AL292" s="53">
        <v>0</v>
      </c>
      <c r="AM292" s="53">
        <v>0</v>
      </c>
      <c r="AN292" s="53">
        <v>0</v>
      </c>
      <c r="AO292" s="53">
        <v>0</v>
      </c>
      <c r="AP292" s="53">
        <v>0</v>
      </c>
      <c r="AQ292" s="53">
        <v>0</v>
      </c>
      <c r="AR292" s="53">
        <v>0</v>
      </c>
      <c r="AS292" s="53">
        <v>0</v>
      </c>
      <c r="AT292" s="53">
        <v>0</v>
      </c>
      <c r="AU292" s="53">
        <v>0</v>
      </c>
      <c r="AV292" s="53">
        <v>0</v>
      </c>
      <c r="AW292" s="53">
        <v>0</v>
      </c>
      <c r="AX292" s="53">
        <v>0</v>
      </c>
      <c r="AY292" s="53">
        <v>0</v>
      </c>
      <c r="AZ292" s="53">
        <v>0</v>
      </c>
      <c r="BA292" s="53">
        <v>0</v>
      </c>
      <c r="BB292" s="53">
        <v>0</v>
      </c>
      <c r="BC292" s="53">
        <v>0</v>
      </c>
      <c r="BD292" s="53">
        <v>0</v>
      </c>
      <c r="BE292" s="53">
        <v>0</v>
      </c>
      <c r="BF292" s="53">
        <v>0</v>
      </c>
      <c r="BG292" s="53">
        <v>0</v>
      </c>
      <c r="BH292" s="53">
        <v>0</v>
      </c>
      <c r="BI292" s="53">
        <v>0</v>
      </c>
      <c r="BJ292" s="53">
        <v>0</v>
      </c>
      <c r="BK292" s="53">
        <v>0</v>
      </c>
      <c r="BL292" s="53">
        <v>0</v>
      </c>
      <c r="BM292" s="53">
        <v>36033.75</v>
      </c>
      <c r="BN292" s="53">
        <v>0</v>
      </c>
      <c r="BO292" s="53">
        <v>0</v>
      </c>
      <c r="BP292" s="53">
        <v>0</v>
      </c>
      <c r="BQ292" s="53">
        <v>0</v>
      </c>
      <c r="BR292" s="53">
        <v>0</v>
      </c>
      <c r="BS292" s="53">
        <v>0</v>
      </c>
      <c r="BT292" s="53">
        <v>0</v>
      </c>
      <c r="BU292" s="53">
        <v>0</v>
      </c>
      <c r="BV292" s="53">
        <v>0</v>
      </c>
      <c r="BW292" s="53">
        <v>0</v>
      </c>
      <c r="BX292" s="53">
        <v>0</v>
      </c>
      <c r="BY292" s="54">
        <v>-4076312.2399999998</v>
      </c>
    </row>
    <row r="293" spans="1:77" x14ac:dyDescent="0.2">
      <c r="A293" s="51" t="s">
        <v>43</v>
      </c>
      <c r="B293" s="52" t="s">
        <v>778</v>
      </c>
      <c r="C293" s="51" t="s">
        <v>779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8405.6</v>
      </c>
      <c r="W293" s="53">
        <v>2052.6999999999998</v>
      </c>
      <c r="X293" s="53">
        <v>0</v>
      </c>
      <c r="Y293" s="53">
        <v>0</v>
      </c>
      <c r="Z293" s="53">
        <v>13745.4</v>
      </c>
      <c r="AA293" s="53">
        <v>0</v>
      </c>
      <c r="AB293" s="53">
        <v>0</v>
      </c>
      <c r="AC293" s="53">
        <v>0</v>
      </c>
      <c r="AD293" s="53">
        <v>0</v>
      </c>
      <c r="AE293" s="53">
        <v>0</v>
      </c>
      <c r="AF293" s="53">
        <v>0</v>
      </c>
      <c r="AG293" s="53">
        <v>0</v>
      </c>
      <c r="AH293" s="53">
        <v>0</v>
      </c>
      <c r="AI293" s="53">
        <v>0</v>
      </c>
      <c r="AJ293" s="53">
        <v>0</v>
      </c>
      <c r="AK293" s="53">
        <v>0</v>
      </c>
      <c r="AL293" s="53">
        <v>0</v>
      </c>
      <c r="AM293" s="53">
        <v>0</v>
      </c>
      <c r="AN293" s="53">
        <v>0</v>
      </c>
      <c r="AO293" s="53">
        <v>0</v>
      </c>
      <c r="AP293" s="53">
        <v>0</v>
      </c>
      <c r="AQ293" s="53">
        <v>0</v>
      </c>
      <c r="AR293" s="53">
        <v>0</v>
      </c>
      <c r="AS293" s="53">
        <v>76757.95</v>
      </c>
      <c r="AT293" s="53">
        <v>7836</v>
      </c>
      <c r="AU293" s="53">
        <v>269090.59999999998</v>
      </c>
      <c r="AV293" s="53">
        <v>0</v>
      </c>
      <c r="AW293" s="53">
        <v>32004.799999999999</v>
      </c>
      <c r="AX293" s="53">
        <v>0</v>
      </c>
      <c r="AY293" s="53">
        <v>0</v>
      </c>
      <c r="AZ293" s="53">
        <v>0</v>
      </c>
      <c r="BA293" s="53">
        <v>0</v>
      </c>
      <c r="BB293" s="53">
        <v>0</v>
      </c>
      <c r="BC293" s="53">
        <v>0</v>
      </c>
      <c r="BD293" s="53">
        <v>0</v>
      </c>
      <c r="BE293" s="53">
        <v>0</v>
      </c>
      <c r="BF293" s="53">
        <v>0</v>
      </c>
      <c r="BG293" s="53">
        <v>0</v>
      </c>
      <c r="BH293" s="53">
        <v>0</v>
      </c>
      <c r="BI293" s="53">
        <v>0</v>
      </c>
      <c r="BJ293" s="53">
        <v>0</v>
      </c>
      <c r="BK293" s="53">
        <v>0</v>
      </c>
      <c r="BL293" s="53">
        <v>0</v>
      </c>
      <c r="BM293" s="53">
        <v>0</v>
      </c>
      <c r="BN293" s="53">
        <v>0</v>
      </c>
      <c r="BO293" s="53">
        <v>0</v>
      </c>
      <c r="BP293" s="53">
        <v>0</v>
      </c>
      <c r="BQ293" s="53">
        <v>0</v>
      </c>
      <c r="BR293" s="53">
        <v>0</v>
      </c>
      <c r="BS293" s="53">
        <v>0</v>
      </c>
      <c r="BT293" s="53">
        <v>0</v>
      </c>
      <c r="BU293" s="53">
        <v>11383.2</v>
      </c>
      <c r="BV293" s="53">
        <v>0</v>
      </c>
      <c r="BW293" s="53">
        <v>0</v>
      </c>
      <c r="BX293" s="53">
        <v>0</v>
      </c>
      <c r="BY293" s="54">
        <v>-33477.25</v>
      </c>
    </row>
    <row r="294" spans="1:77" x14ac:dyDescent="0.2">
      <c r="A294" s="51" t="s">
        <v>43</v>
      </c>
      <c r="B294" s="52" t="s">
        <v>780</v>
      </c>
      <c r="C294" s="51" t="s">
        <v>781</v>
      </c>
      <c r="D294" s="53">
        <v>0</v>
      </c>
      <c r="E294" s="53">
        <v>0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12800</v>
      </c>
      <c r="Q294" s="53">
        <v>0</v>
      </c>
      <c r="R294" s="53">
        <v>0</v>
      </c>
      <c r="S294" s="53">
        <v>0</v>
      </c>
      <c r="T294" s="53">
        <v>0</v>
      </c>
      <c r="U294" s="53">
        <v>0</v>
      </c>
      <c r="V294" s="53">
        <v>0</v>
      </c>
      <c r="W294" s="53">
        <v>0</v>
      </c>
      <c r="X294" s="53">
        <v>0</v>
      </c>
      <c r="Y294" s="53">
        <v>0</v>
      </c>
      <c r="Z294" s="53">
        <v>6160</v>
      </c>
      <c r="AA294" s="53">
        <v>0</v>
      </c>
      <c r="AB294" s="53">
        <v>0</v>
      </c>
      <c r="AC294" s="53">
        <v>555</v>
      </c>
      <c r="AD294" s="53">
        <v>0</v>
      </c>
      <c r="AE294" s="53">
        <v>0</v>
      </c>
      <c r="AF294" s="53">
        <v>0</v>
      </c>
      <c r="AG294" s="53">
        <v>0</v>
      </c>
      <c r="AH294" s="53">
        <v>90</v>
      </c>
      <c r="AI294" s="53">
        <v>0</v>
      </c>
      <c r="AJ294" s="53">
        <v>0</v>
      </c>
      <c r="AK294" s="53">
        <v>0</v>
      </c>
      <c r="AL294" s="53">
        <v>0</v>
      </c>
      <c r="AM294" s="53">
        <v>0</v>
      </c>
      <c r="AN294" s="53">
        <v>0</v>
      </c>
      <c r="AO294" s="53">
        <v>0</v>
      </c>
      <c r="AP294" s="53">
        <v>89940</v>
      </c>
      <c r="AQ294" s="53">
        <v>0</v>
      </c>
      <c r="AR294" s="53">
        <v>0</v>
      </c>
      <c r="AS294" s="53">
        <v>0</v>
      </c>
      <c r="AT294" s="53">
        <v>0</v>
      </c>
      <c r="AU294" s="53">
        <v>0</v>
      </c>
      <c r="AV294" s="53">
        <v>0</v>
      </c>
      <c r="AW294" s="53">
        <v>0</v>
      </c>
      <c r="AX294" s="53">
        <v>0</v>
      </c>
      <c r="AY294" s="53">
        <v>0</v>
      </c>
      <c r="AZ294" s="53">
        <v>0</v>
      </c>
      <c r="BA294" s="53">
        <v>0</v>
      </c>
      <c r="BB294" s="53">
        <v>0</v>
      </c>
      <c r="BC294" s="53">
        <v>0</v>
      </c>
      <c r="BD294" s="53">
        <v>0</v>
      </c>
      <c r="BE294" s="53">
        <v>0</v>
      </c>
      <c r="BF294" s="53">
        <v>0</v>
      </c>
      <c r="BG294" s="53">
        <v>0</v>
      </c>
      <c r="BH294" s="53">
        <v>0</v>
      </c>
      <c r="BI294" s="53">
        <v>0</v>
      </c>
      <c r="BJ294" s="53">
        <v>0</v>
      </c>
      <c r="BK294" s="53">
        <v>0</v>
      </c>
      <c r="BL294" s="53">
        <v>0</v>
      </c>
      <c r="BM294" s="53">
        <v>0</v>
      </c>
      <c r="BN294" s="53">
        <v>0</v>
      </c>
      <c r="BO294" s="53">
        <v>0</v>
      </c>
      <c r="BP294" s="53">
        <v>0</v>
      </c>
      <c r="BQ294" s="53">
        <v>0</v>
      </c>
      <c r="BR294" s="53">
        <v>0</v>
      </c>
      <c r="BS294" s="53">
        <v>0</v>
      </c>
      <c r="BT294" s="53">
        <v>0</v>
      </c>
      <c r="BU294" s="53">
        <v>0</v>
      </c>
      <c r="BV294" s="53">
        <v>0</v>
      </c>
      <c r="BW294" s="53">
        <v>0</v>
      </c>
      <c r="BX294" s="53">
        <v>0</v>
      </c>
      <c r="BY294" s="54">
        <v>20022</v>
      </c>
    </row>
    <row r="295" spans="1:77" x14ac:dyDescent="0.2">
      <c r="A295" s="51" t="s">
        <v>43</v>
      </c>
      <c r="B295" s="52" t="s">
        <v>782</v>
      </c>
      <c r="C295" s="51" t="s">
        <v>783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0</v>
      </c>
      <c r="R295" s="53">
        <v>0</v>
      </c>
      <c r="S295" s="53">
        <v>0</v>
      </c>
      <c r="T295" s="53">
        <v>0</v>
      </c>
      <c r="U295" s="53">
        <v>0</v>
      </c>
      <c r="V295" s="53">
        <v>0</v>
      </c>
      <c r="W295" s="53">
        <v>0</v>
      </c>
      <c r="X295" s="53">
        <v>0</v>
      </c>
      <c r="Y295" s="53">
        <v>0</v>
      </c>
      <c r="Z295" s="53">
        <v>0</v>
      </c>
      <c r="AA295" s="53">
        <v>0</v>
      </c>
      <c r="AB295" s="53">
        <v>0</v>
      </c>
      <c r="AC295" s="53">
        <v>0</v>
      </c>
      <c r="AD295" s="53">
        <v>0</v>
      </c>
      <c r="AE295" s="53">
        <v>0</v>
      </c>
      <c r="AF295" s="53">
        <v>0</v>
      </c>
      <c r="AG295" s="53">
        <v>0</v>
      </c>
      <c r="AH295" s="53">
        <v>0</v>
      </c>
      <c r="AI295" s="53">
        <v>0</v>
      </c>
      <c r="AJ295" s="53">
        <v>0</v>
      </c>
      <c r="AK295" s="53">
        <v>0</v>
      </c>
      <c r="AL295" s="53">
        <v>0</v>
      </c>
      <c r="AM295" s="53">
        <v>0</v>
      </c>
      <c r="AN295" s="53">
        <v>0</v>
      </c>
      <c r="AO295" s="53">
        <v>0</v>
      </c>
      <c r="AP295" s="53">
        <v>0</v>
      </c>
      <c r="AQ295" s="53">
        <v>0</v>
      </c>
      <c r="AR295" s="53">
        <v>0</v>
      </c>
      <c r="AS295" s="53">
        <v>0</v>
      </c>
      <c r="AT295" s="53">
        <v>0</v>
      </c>
      <c r="AU295" s="53">
        <v>0</v>
      </c>
      <c r="AV295" s="53">
        <v>0</v>
      </c>
      <c r="AW295" s="53">
        <v>0</v>
      </c>
      <c r="AX295" s="53">
        <v>0</v>
      </c>
      <c r="AY295" s="53">
        <v>0</v>
      </c>
      <c r="AZ295" s="53">
        <v>0</v>
      </c>
      <c r="BA295" s="53">
        <v>0</v>
      </c>
      <c r="BB295" s="53">
        <v>0</v>
      </c>
      <c r="BC295" s="53">
        <v>0</v>
      </c>
      <c r="BD295" s="53">
        <v>0</v>
      </c>
      <c r="BE295" s="53">
        <v>0</v>
      </c>
      <c r="BF295" s="53">
        <v>0</v>
      </c>
      <c r="BG295" s="53">
        <v>0</v>
      </c>
      <c r="BH295" s="53">
        <v>0</v>
      </c>
      <c r="BI295" s="53">
        <v>0</v>
      </c>
      <c r="BJ295" s="53">
        <v>0</v>
      </c>
      <c r="BK295" s="53">
        <v>0</v>
      </c>
      <c r="BL295" s="53">
        <v>0</v>
      </c>
      <c r="BM295" s="53">
        <v>0</v>
      </c>
      <c r="BN295" s="53">
        <v>0</v>
      </c>
      <c r="BO295" s="53">
        <v>0</v>
      </c>
      <c r="BP295" s="53">
        <v>0</v>
      </c>
      <c r="BQ295" s="53">
        <v>0</v>
      </c>
      <c r="BR295" s="53">
        <v>0</v>
      </c>
      <c r="BS295" s="53">
        <v>0</v>
      </c>
      <c r="BT295" s="53">
        <v>0</v>
      </c>
      <c r="BU295" s="53">
        <v>0</v>
      </c>
      <c r="BV295" s="53">
        <v>0</v>
      </c>
      <c r="BW295" s="53">
        <v>0</v>
      </c>
      <c r="BX295" s="53">
        <v>0</v>
      </c>
      <c r="BY295" s="54">
        <v>-1286500.55</v>
      </c>
    </row>
    <row r="296" spans="1:77" x14ac:dyDescent="0.2">
      <c r="A296" s="51" t="s">
        <v>43</v>
      </c>
      <c r="B296" s="52" t="s">
        <v>784</v>
      </c>
      <c r="C296" s="51" t="s">
        <v>785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31480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3">
        <v>0</v>
      </c>
      <c r="Z296" s="53">
        <v>0</v>
      </c>
      <c r="AA296" s="53">
        <v>0</v>
      </c>
      <c r="AB296" s="53">
        <v>0</v>
      </c>
      <c r="AC296" s="53">
        <v>0</v>
      </c>
      <c r="AD296" s="53">
        <v>0</v>
      </c>
      <c r="AE296" s="53">
        <v>0</v>
      </c>
      <c r="AF296" s="53">
        <v>0</v>
      </c>
      <c r="AG296" s="53">
        <v>0</v>
      </c>
      <c r="AH296" s="53">
        <v>0</v>
      </c>
      <c r="AI296" s="53">
        <v>0</v>
      </c>
      <c r="AJ296" s="53">
        <v>0</v>
      </c>
      <c r="AK296" s="53">
        <v>0</v>
      </c>
      <c r="AL296" s="53">
        <v>0</v>
      </c>
      <c r="AM296" s="53">
        <v>0</v>
      </c>
      <c r="AN296" s="53">
        <v>0</v>
      </c>
      <c r="AO296" s="53">
        <v>0</v>
      </c>
      <c r="AP296" s="53">
        <v>1361564</v>
      </c>
      <c r="AQ296" s="53">
        <v>0</v>
      </c>
      <c r="AR296" s="53">
        <v>0</v>
      </c>
      <c r="AS296" s="53">
        <v>0</v>
      </c>
      <c r="AT296" s="53">
        <v>0</v>
      </c>
      <c r="AU296" s="53">
        <v>0</v>
      </c>
      <c r="AV296" s="53">
        <v>0</v>
      </c>
      <c r="AW296" s="53">
        <v>0</v>
      </c>
      <c r="AX296" s="53">
        <v>0</v>
      </c>
      <c r="AY296" s="53">
        <v>0</v>
      </c>
      <c r="AZ296" s="53">
        <v>0</v>
      </c>
      <c r="BA296" s="53">
        <v>0</v>
      </c>
      <c r="BB296" s="53">
        <v>0</v>
      </c>
      <c r="BC296" s="53">
        <v>0</v>
      </c>
      <c r="BD296" s="53">
        <v>0</v>
      </c>
      <c r="BE296" s="53">
        <v>0</v>
      </c>
      <c r="BF296" s="53">
        <v>0</v>
      </c>
      <c r="BG296" s="53">
        <v>0</v>
      </c>
      <c r="BH296" s="53">
        <v>0</v>
      </c>
      <c r="BI296" s="53">
        <v>0</v>
      </c>
      <c r="BJ296" s="53">
        <v>0</v>
      </c>
      <c r="BK296" s="53">
        <v>0</v>
      </c>
      <c r="BL296" s="53">
        <v>0</v>
      </c>
      <c r="BM296" s="53">
        <v>0</v>
      </c>
      <c r="BN296" s="53">
        <v>0</v>
      </c>
      <c r="BO296" s="53">
        <v>0</v>
      </c>
      <c r="BP296" s="53">
        <v>0</v>
      </c>
      <c r="BQ296" s="53">
        <v>0</v>
      </c>
      <c r="BR296" s="53">
        <v>0</v>
      </c>
      <c r="BS296" s="53">
        <v>342413</v>
      </c>
      <c r="BT296" s="53">
        <v>0</v>
      </c>
      <c r="BU296" s="53">
        <v>0</v>
      </c>
      <c r="BV296" s="53">
        <v>0</v>
      </c>
      <c r="BW296" s="53">
        <v>0</v>
      </c>
      <c r="BX296" s="53">
        <v>0</v>
      </c>
      <c r="BY296" s="54">
        <v>-77183.649999999994</v>
      </c>
    </row>
    <row r="297" spans="1:77" x14ac:dyDescent="0.2">
      <c r="A297" s="51" t="s">
        <v>43</v>
      </c>
      <c r="B297" s="52" t="s">
        <v>786</v>
      </c>
      <c r="C297" s="51" t="s">
        <v>787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3">
        <v>0</v>
      </c>
      <c r="Z297" s="53">
        <v>0</v>
      </c>
      <c r="AA297" s="53">
        <v>0</v>
      </c>
      <c r="AB297" s="53">
        <v>0</v>
      </c>
      <c r="AC297" s="53">
        <v>0</v>
      </c>
      <c r="AD297" s="53">
        <v>0</v>
      </c>
      <c r="AE297" s="53">
        <v>0</v>
      </c>
      <c r="AF297" s="53">
        <v>0</v>
      </c>
      <c r="AG297" s="53">
        <v>0</v>
      </c>
      <c r="AH297" s="53">
        <v>0</v>
      </c>
      <c r="AI297" s="53">
        <v>0</v>
      </c>
      <c r="AJ297" s="53">
        <v>0</v>
      </c>
      <c r="AK297" s="53">
        <v>0</v>
      </c>
      <c r="AL297" s="53">
        <v>0</v>
      </c>
      <c r="AM297" s="53">
        <v>0</v>
      </c>
      <c r="AN297" s="53">
        <v>0</v>
      </c>
      <c r="AO297" s="53">
        <v>0</v>
      </c>
      <c r="AP297" s="53">
        <v>0</v>
      </c>
      <c r="AQ297" s="53">
        <v>0</v>
      </c>
      <c r="AR297" s="53">
        <v>0</v>
      </c>
      <c r="AS297" s="53">
        <v>0</v>
      </c>
      <c r="AT297" s="53">
        <v>0</v>
      </c>
      <c r="AU297" s="53">
        <v>0</v>
      </c>
      <c r="AV297" s="53">
        <v>0</v>
      </c>
      <c r="AW297" s="53">
        <v>0</v>
      </c>
      <c r="AX297" s="53">
        <v>0</v>
      </c>
      <c r="AY297" s="53">
        <v>0</v>
      </c>
      <c r="AZ297" s="53">
        <v>0</v>
      </c>
      <c r="BA297" s="53">
        <v>0</v>
      </c>
      <c r="BB297" s="53">
        <v>0</v>
      </c>
      <c r="BC297" s="53">
        <v>0</v>
      </c>
      <c r="BD297" s="53">
        <v>0</v>
      </c>
      <c r="BE297" s="53">
        <v>0</v>
      </c>
      <c r="BF297" s="53">
        <v>0</v>
      </c>
      <c r="BG297" s="53">
        <v>0</v>
      </c>
      <c r="BH297" s="53">
        <v>0</v>
      </c>
      <c r="BI297" s="53">
        <v>0</v>
      </c>
      <c r="BJ297" s="53">
        <v>0</v>
      </c>
      <c r="BK297" s="53">
        <v>0</v>
      </c>
      <c r="BL297" s="53">
        <v>0</v>
      </c>
      <c r="BM297" s="53">
        <v>0</v>
      </c>
      <c r="BN297" s="53">
        <v>0</v>
      </c>
      <c r="BO297" s="53">
        <v>0</v>
      </c>
      <c r="BP297" s="53">
        <v>0</v>
      </c>
      <c r="BQ297" s="53">
        <v>0</v>
      </c>
      <c r="BR297" s="53">
        <v>0</v>
      </c>
      <c r="BS297" s="53">
        <v>332677</v>
      </c>
      <c r="BT297" s="53">
        <v>0</v>
      </c>
      <c r="BU297" s="53">
        <v>0</v>
      </c>
      <c r="BV297" s="53">
        <v>0</v>
      </c>
      <c r="BW297" s="53">
        <v>0</v>
      </c>
      <c r="BX297" s="53">
        <v>0</v>
      </c>
      <c r="BY297" s="54">
        <v>-1618311315.3900001</v>
      </c>
    </row>
    <row r="298" spans="1:77" x14ac:dyDescent="0.2">
      <c r="A298" s="51" t="s">
        <v>43</v>
      </c>
      <c r="B298" s="52" t="s">
        <v>788</v>
      </c>
      <c r="C298" s="51" t="s">
        <v>789</v>
      </c>
      <c r="D298" s="53">
        <v>0</v>
      </c>
      <c r="E298" s="53">
        <v>17850</v>
      </c>
      <c r="F298" s="53">
        <v>0</v>
      </c>
      <c r="G298" s="53">
        <v>0</v>
      </c>
      <c r="H298" s="53">
        <v>0</v>
      </c>
      <c r="I298" s="53">
        <v>0</v>
      </c>
      <c r="J298" s="53">
        <v>147720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0</v>
      </c>
      <c r="R298" s="53">
        <v>0</v>
      </c>
      <c r="S298" s="53">
        <v>0</v>
      </c>
      <c r="T298" s="53">
        <v>0</v>
      </c>
      <c r="U298" s="53">
        <v>0</v>
      </c>
      <c r="V298" s="53">
        <v>13800</v>
      </c>
      <c r="W298" s="53">
        <v>12382.02</v>
      </c>
      <c r="X298" s="53">
        <v>6650</v>
      </c>
      <c r="Y298" s="53">
        <v>0</v>
      </c>
      <c r="Z298" s="53">
        <v>880</v>
      </c>
      <c r="AA298" s="53">
        <v>0</v>
      </c>
      <c r="AB298" s="53">
        <v>0</v>
      </c>
      <c r="AC298" s="53">
        <v>0</v>
      </c>
      <c r="AD298" s="53">
        <v>0</v>
      </c>
      <c r="AE298" s="53">
        <v>7900</v>
      </c>
      <c r="AF298" s="53">
        <v>0</v>
      </c>
      <c r="AG298" s="53">
        <v>0</v>
      </c>
      <c r="AH298" s="53">
        <v>0</v>
      </c>
      <c r="AI298" s="53">
        <v>0</v>
      </c>
      <c r="AJ298" s="53">
        <v>0</v>
      </c>
      <c r="AK298" s="53">
        <v>0</v>
      </c>
      <c r="AL298" s="53">
        <v>0</v>
      </c>
      <c r="AM298" s="53">
        <v>0</v>
      </c>
      <c r="AN298" s="53">
        <v>0</v>
      </c>
      <c r="AO298" s="53">
        <v>0</v>
      </c>
      <c r="AP298" s="53">
        <v>0</v>
      </c>
      <c r="AQ298" s="53">
        <v>0</v>
      </c>
      <c r="AR298" s="53">
        <v>0</v>
      </c>
      <c r="AS298" s="53">
        <v>0</v>
      </c>
      <c r="AT298" s="53">
        <v>0</v>
      </c>
      <c r="AU298" s="53">
        <v>0</v>
      </c>
      <c r="AV298" s="53">
        <v>0</v>
      </c>
      <c r="AW298" s="53">
        <v>0</v>
      </c>
      <c r="AX298" s="53">
        <v>0</v>
      </c>
      <c r="AY298" s="53">
        <v>0</v>
      </c>
      <c r="AZ298" s="53">
        <v>8000</v>
      </c>
      <c r="BA298" s="53">
        <v>0</v>
      </c>
      <c r="BB298" s="53">
        <v>0</v>
      </c>
      <c r="BC298" s="53">
        <v>390</v>
      </c>
      <c r="BD298" s="53">
        <v>0</v>
      </c>
      <c r="BE298" s="53">
        <v>0</v>
      </c>
      <c r="BF298" s="53">
        <v>0</v>
      </c>
      <c r="BG298" s="53">
        <v>0</v>
      </c>
      <c r="BH298" s="53">
        <v>0</v>
      </c>
      <c r="BI298" s="53">
        <v>380</v>
      </c>
      <c r="BJ298" s="53">
        <v>0</v>
      </c>
      <c r="BK298" s="53">
        <v>0</v>
      </c>
      <c r="BL298" s="53">
        <v>0</v>
      </c>
      <c r="BM298" s="53">
        <v>0</v>
      </c>
      <c r="BN298" s="53">
        <v>0</v>
      </c>
      <c r="BO298" s="53">
        <v>0</v>
      </c>
      <c r="BP298" s="53">
        <v>0</v>
      </c>
      <c r="BQ298" s="53">
        <v>0</v>
      </c>
      <c r="BR298" s="53">
        <v>0</v>
      </c>
      <c r="BS298" s="53">
        <v>0</v>
      </c>
      <c r="BT298" s="53">
        <v>0</v>
      </c>
      <c r="BU298" s="53">
        <v>0</v>
      </c>
      <c r="BV298" s="53">
        <v>0</v>
      </c>
      <c r="BW298" s="53">
        <v>0</v>
      </c>
      <c r="BX298" s="53">
        <v>0</v>
      </c>
      <c r="BY298" s="54">
        <v>-642595234.71980023</v>
      </c>
    </row>
    <row r="299" spans="1:77" x14ac:dyDescent="0.2">
      <c r="A299" s="51" t="s">
        <v>43</v>
      </c>
      <c r="B299" s="52" t="s">
        <v>790</v>
      </c>
      <c r="C299" s="51" t="s">
        <v>791</v>
      </c>
      <c r="D299" s="53">
        <v>0</v>
      </c>
      <c r="E299" s="53">
        <v>0</v>
      </c>
      <c r="F299" s="53">
        <v>580636</v>
      </c>
      <c r="G299" s="53">
        <v>0</v>
      </c>
      <c r="H299" s="53">
        <v>0</v>
      </c>
      <c r="I299" s="53">
        <v>0</v>
      </c>
      <c r="J299" s="53">
        <v>1631880</v>
      </c>
      <c r="K299" s="53">
        <v>0</v>
      </c>
      <c r="L299" s="53">
        <v>0</v>
      </c>
      <c r="M299" s="53">
        <v>4200</v>
      </c>
      <c r="N299" s="53">
        <v>0</v>
      </c>
      <c r="O299" s="53">
        <v>0</v>
      </c>
      <c r="P299" s="53">
        <v>8510</v>
      </c>
      <c r="Q299" s="53">
        <v>3365248</v>
      </c>
      <c r="R299" s="53">
        <v>0</v>
      </c>
      <c r="S299" s="53">
        <v>0</v>
      </c>
      <c r="T299" s="53">
        <v>0</v>
      </c>
      <c r="U299" s="53">
        <v>0</v>
      </c>
      <c r="V299" s="53">
        <v>6283420</v>
      </c>
      <c r="W299" s="53">
        <v>0</v>
      </c>
      <c r="X299" s="53">
        <v>0</v>
      </c>
      <c r="Y299" s="53">
        <v>0</v>
      </c>
      <c r="Z299" s="53">
        <v>0</v>
      </c>
      <c r="AA299" s="53">
        <v>0</v>
      </c>
      <c r="AB299" s="53">
        <v>0</v>
      </c>
      <c r="AC299" s="53">
        <v>0</v>
      </c>
      <c r="AD299" s="53">
        <v>65000</v>
      </c>
      <c r="AE299" s="53">
        <v>6306386.5</v>
      </c>
      <c r="AF299" s="53">
        <v>0</v>
      </c>
      <c r="AG299" s="53">
        <v>0</v>
      </c>
      <c r="AH299" s="53">
        <v>1600</v>
      </c>
      <c r="AI299" s="53">
        <v>0</v>
      </c>
      <c r="AJ299" s="53">
        <v>0</v>
      </c>
      <c r="AK299" s="53">
        <v>0</v>
      </c>
      <c r="AL299" s="53">
        <v>0</v>
      </c>
      <c r="AM299" s="53">
        <v>0</v>
      </c>
      <c r="AN299" s="53">
        <v>0</v>
      </c>
      <c r="AO299" s="53">
        <v>0</v>
      </c>
      <c r="AP299" s="53">
        <v>0</v>
      </c>
      <c r="AQ299" s="53">
        <v>355705</v>
      </c>
      <c r="AR299" s="53">
        <v>0</v>
      </c>
      <c r="AS299" s="53">
        <v>0</v>
      </c>
      <c r="AT299" s="53">
        <v>0</v>
      </c>
      <c r="AU299" s="53">
        <v>0</v>
      </c>
      <c r="AV299" s="53">
        <v>0</v>
      </c>
      <c r="AW299" s="53">
        <v>0</v>
      </c>
      <c r="AX299" s="53">
        <v>1236550</v>
      </c>
      <c r="AY299" s="53">
        <v>82662</v>
      </c>
      <c r="AZ299" s="53">
        <v>940</v>
      </c>
      <c r="BA299" s="53">
        <v>0</v>
      </c>
      <c r="BB299" s="53">
        <v>2480</v>
      </c>
      <c r="BC299" s="53">
        <v>0</v>
      </c>
      <c r="BD299" s="53">
        <v>3050</v>
      </c>
      <c r="BE299" s="53">
        <v>1505</v>
      </c>
      <c r="BF299" s="53">
        <v>0</v>
      </c>
      <c r="BG299" s="53">
        <v>0</v>
      </c>
      <c r="BH299" s="53">
        <v>0</v>
      </c>
      <c r="BI299" s="53">
        <v>743290</v>
      </c>
      <c r="BJ299" s="53">
        <v>27260</v>
      </c>
      <c r="BK299" s="53">
        <v>0</v>
      </c>
      <c r="BL299" s="53">
        <v>0</v>
      </c>
      <c r="BM299" s="53">
        <v>0</v>
      </c>
      <c r="BN299" s="53">
        <v>0</v>
      </c>
      <c r="BO299" s="53">
        <v>0</v>
      </c>
      <c r="BP299" s="53">
        <v>1147290</v>
      </c>
      <c r="BQ299" s="53">
        <v>0</v>
      </c>
      <c r="BR299" s="53">
        <v>0</v>
      </c>
      <c r="BS299" s="53">
        <v>5270</v>
      </c>
      <c r="BT299" s="53">
        <v>0</v>
      </c>
      <c r="BU299" s="53">
        <v>87020</v>
      </c>
      <c r="BV299" s="53">
        <v>0</v>
      </c>
      <c r="BW299" s="53">
        <v>0</v>
      </c>
      <c r="BX299" s="53">
        <v>0</v>
      </c>
      <c r="BY299" s="54">
        <v>-349077413.32999998</v>
      </c>
    </row>
    <row r="300" spans="1:77" x14ac:dyDescent="0.2">
      <c r="A300" s="51" t="s">
        <v>43</v>
      </c>
      <c r="B300" s="52" t="s">
        <v>792</v>
      </c>
      <c r="C300" s="51" t="s">
        <v>793</v>
      </c>
      <c r="D300" s="53">
        <v>0</v>
      </c>
      <c r="E300" s="53">
        <v>1823004.16</v>
      </c>
      <c r="F300" s="53">
        <v>187198.98</v>
      </c>
      <c r="G300" s="53">
        <v>0</v>
      </c>
      <c r="H300" s="53">
        <v>0</v>
      </c>
      <c r="I300" s="53">
        <v>0</v>
      </c>
      <c r="J300" s="53">
        <v>0</v>
      </c>
      <c r="K300" s="53">
        <v>6067909.0999999996</v>
      </c>
      <c r="L300" s="53">
        <v>995531.72</v>
      </c>
      <c r="M300" s="53">
        <v>4848179.58</v>
      </c>
      <c r="N300" s="53">
        <v>1637645.58</v>
      </c>
      <c r="O300" s="53">
        <v>972500.39</v>
      </c>
      <c r="P300" s="53">
        <v>0</v>
      </c>
      <c r="Q300" s="53">
        <v>8102346.4100000001</v>
      </c>
      <c r="R300" s="53">
        <v>0</v>
      </c>
      <c r="S300" s="53">
        <v>4051412.3</v>
      </c>
      <c r="T300" s="53">
        <v>9850.1</v>
      </c>
      <c r="U300" s="53">
        <v>0</v>
      </c>
      <c r="V300" s="53">
        <v>74090582.150000006</v>
      </c>
      <c r="W300" s="53">
        <v>14117.5</v>
      </c>
      <c r="X300" s="53">
        <v>0</v>
      </c>
      <c r="Y300" s="53">
        <v>5487263.0300000003</v>
      </c>
      <c r="Z300" s="53">
        <v>1026398.31</v>
      </c>
      <c r="AA300" s="53">
        <v>0</v>
      </c>
      <c r="AB300" s="53">
        <v>345568.93</v>
      </c>
      <c r="AC300" s="53">
        <v>0</v>
      </c>
      <c r="AD300" s="53">
        <v>906443.37</v>
      </c>
      <c r="AE300" s="53">
        <v>0</v>
      </c>
      <c r="AF300" s="53">
        <v>4568731.26</v>
      </c>
      <c r="AG300" s="53">
        <v>160748.44</v>
      </c>
      <c r="AH300" s="53">
        <v>0</v>
      </c>
      <c r="AI300" s="53">
        <v>114017.25</v>
      </c>
      <c r="AJ300" s="53">
        <v>96548.18</v>
      </c>
      <c r="AK300" s="53">
        <v>0</v>
      </c>
      <c r="AL300" s="53">
        <v>0</v>
      </c>
      <c r="AM300" s="53">
        <v>2259439.87</v>
      </c>
      <c r="AN300" s="53">
        <v>0</v>
      </c>
      <c r="AO300" s="53">
        <v>0</v>
      </c>
      <c r="AP300" s="53">
        <v>628281.61</v>
      </c>
      <c r="AQ300" s="53">
        <v>0</v>
      </c>
      <c r="AR300" s="53">
        <v>0</v>
      </c>
      <c r="AS300" s="53">
        <v>0</v>
      </c>
      <c r="AT300" s="53">
        <v>49308.639999999999</v>
      </c>
      <c r="AU300" s="53">
        <v>1030</v>
      </c>
      <c r="AV300" s="53">
        <v>0</v>
      </c>
      <c r="AW300" s="53">
        <v>0</v>
      </c>
      <c r="AX300" s="53">
        <v>38843537.359999999</v>
      </c>
      <c r="AY300" s="53">
        <v>0</v>
      </c>
      <c r="AZ300" s="53">
        <v>45000</v>
      </c>
      <c r="BA300" s="53">
        <v>205572.39</v>
      </c>
      <c r="BB300" s="53">
        <v>0</v>
      </c>
      <c r="BC300" s="53">
        <v>0</v>
      </c>
      <c r="BD300" s="53">
        <v>13786.78</v>
      </c>
      <c r="BE300" s="53">
        <v>0</v>
      </c>
      <c r="BF300" s="53">
        <v>0</v>
      </c>
      <c r="BG300" s="53">
        <v>0</v>
      </c>
      <c r="BH300" s="53">
        <v>0</v>
      </c>
      <c r="BI300" s="53">
        <v>22906932.68</v>
      </c>
      <c r="BJ300" s="53">
        <v>0</v>
      </c>
      <c r="BK300" s="53">
        <v>35630.400000000001</v>
      </c>
      <c r="BL300" s="53">
        <v>0</v>
      </c>
      <c r="BM300" s="53">
        <v>0</v>
      </c>
      <c r="BN300" s="53">
        <v>2322216.1</v>
      </c>
      <c r="BO300" s="53">
        <v>0</v>
      </c>
      <c r="BP300" s="53">
        <v>9057975.5500000007</v>
      </c>
      <c r="BQ300" s="53">
        <v>0</v>
      </c>
      <c r="BR300" s="53">
        <v>1778248.5</v>
      </c>
      <c r="BS300" s="53">
        <v>2310387.48</v>
      </c>
      <c r="BT300" s="53">
        <v>0</v>
      </c>
      <c r="BU300" s="53">
        <v>1716876.37</v>
      </c>
      <c r="BV300" s="53">
        <v>0</v>
      </c>
      <c r="BW300" s="53">
        <v>0</v>
      </c>
      <c r="BX300" s="53">
        <v>133902.38</v>
      </c>
      <c r="BY300" s="54">
        <v>100444687.63999999</v>
      </c>
    </row>
    <row r="301" spans="1:77" x14ac:dyDescent="0.2">
      <c r="A301" s="51" t="s">
        <v>43</v>
      </c>
      <c r="B301" s="52" t="s">
        <v>794</v>
      </c>
      <c r="C301" s="51" t="s">
        <v>795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4212.25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465</v>
      </c>
      <c r="T301" s="53">
        <v>0</v>
      </c>
      <c r="U301" s="53">
        <v>0</v>
      </c>
      <c r="V301" s="53">
        <v>189956.5</v>
      </c>
      <c r="W301" s="53">
        <v>62421</v>
      </c>
      <c r="X301" s="53">
        <v>0</v>
      </c>
      <c r="Y301" s="53">
        <v>0</v>
      </c>
      <c r="Z301" s="53">
        <v>0</v>
      </c>
      <c r="AA301" s="53">
        <v>0</v>
      </c>
      <c r="AB301" s="53">
        <v>2620.25</v>
      </c>
      <c r="AC301" s="53">
        <v>41176</v>
      </c>
      <c r="AD301" s="53">
        <v>0</v>
      </c>
      <c r="AE301" s="53">
        <v>83873</v>
      </c>
      <c r="AF301" s="53">
        <v>0</v>
      </c>
      <c r="AG301" s="53">
        <v>0</v>
      </c>
      <c r="AH301" s="53">
        <v>0</v>
      </c>
      <c r="AI301" s="53">
        <v>0</v>
      </c>
      <c r="AJ301" s="53">
        <v>0</v>
      </c>
      <c r="AK301" s="53">
        <v>0</v>
      </c>
      <c r="AL301" s="53">
        <v>3170.08</v>
      </c>
      <c r="AM301" s="53">
        <v>0</v>
      </c>
      <c r="AN301" s="53">
        <v>0</v>
      </c>
      <c r="AO301" s="53">
        <v>0</v>
      </c>
      <c r="AP301" s="53">
        <v>0</v>
      </c>
      <c r="AQ301" s="53">
        <v>110661.9</v>
      </c>
      <c r="AR301" s="53">
        <v>505290.26</v>
      </c>
      <c r="AS301" s="53">
        <v>0</v>
      </c>
      <c r="AT301" s="53">
        <v>21110.87</v>
      </c>
      <c r="AU301" s="53">
        <v>0</v>
      </c>
      <c r="AV301" s="53">
        <v>0</v>
      </c>
      <c r="AW301" s="53">
        <v>260</v>
      </c>
      <c r="AX301" s="53">
        <v>23200</v>
      </c>
      <c r="AY301" s="53">
        <v>0</v>
      </c>
      <c r="AZ301" s="53">
        <v>2048</v>
      </c>
      <c r="BA301" s="53">
        <v>0</v>
      </c>
      <c r="BB301" s="53">
        <v>24842</v>
      </c>
      <c r="BC301" s="53">
        <v>0</v>
      </c>
      <c r="BD301" s="53">
        <v>995</v>
      </c>
      <c r="BE301" s="53">
        <v>23645</v>
      </c>
      <c r="BF301" s="53">
        <v>0</v>
      </c>
      <c r="BG301" s="53">
        <v>0</v>
      </c>
      <c r="BH301" s="53">
        <v>0</v>
      </c>
      <c r="BI301" s="53">
        <v>0</v>
      </c>
      <c r="BJ301" s="53">
        <v>7134.55</v>
      </c>
      <c r="BK301" s="53">
        <v>0</v>
      </c>
      <c r="BL301" s="53">
        <v>0</v>
      </c>
      <c r="BM301" s="53">
        <v>0</v>
      </c>
      <c r="BN301" s="53">
        <v>0</v>
      </c>
      <c r="BO301" s="53">
        <v>0</v>
      </c>
      <c r="BP301" s="53">
        <v>0</v>
      </c>
      <c r="BQ301" s="53">
        <v>0</v>
      </c>
      <c r="BR301" s="53">
        <v>86135</v>
      </c>
      <c r="BS301" s="53">
        <v>530</v>
      </c>
      <c r="BT301" s="53">
        <v>118172.45</v>
      </c>
      <c r="BU301" s="53">
        <v>242392</v>
      </c>
      <c r="BV301" s="53">
        <v>0</v>
      </c>
      <c r="BW301" s="53">
        <v>0</v>
      </c>
      <c r="BX301" s="53">
        <v>0</v>
      </c>
      <c r="BY301" s="54">
        <v>30510804.949999999</v>
      </c>
    </row>
    <row r="302" spans="1:77" x14ac:dyDescent="0.2">
      <c r="A302" s="51" t="s">
        <v>43</v>
      </c>
      <c r="B302" s="52" t="s">
        <v>796</v>
      </c>
      <c r="C302" s="51" t="s">
        <v>797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-5522.5</v>
      </c>
      <c r="K302" s="53">
        <v>0</v>
      </c>
      <c r="L302" s="53">
        <v>0</v>
      </c>
      <c r="M302" s="53">
        <v>-1728.5</v>
      </c>
      <c r="N302" s="53">
        <v>0</v>
      </c>
      <c r="O302" s="53">
        <v>0</v>
      </c>
      <c r="P302" s="53">
        <v>0</v>
      </c>
      <c r="Q302" s="53">
        <v>0</v>
      </c>
      <c r="R302" s="53">
        <v>0</v>
      </c>
      <c r="S302" s="53">
        <v>0</v>
      </c>
      <c r="T302" s="53">
        <v>1949</v>
      </c>
      <c r="U302" s="53">
        <v>0</v>
      </c>
      <c r="V302" s="53">
        <v>14457.75</v>
      </c>
      <c r="W302" s="53">
        <v>-44679.44</v>
      </c>
      <c r="X302" s="53">
        <v>23890</v>
      </c>
      <c r="Y302" s="53">
        <v>-11836.5</v>
      </c>
      <c r="Z302" s="53">
        <v>-8277.5</v>
      </c>
      <c r="AA302" s="53">
        <v>0</v>
      </c>
      <c r="AB302" s="53">
        <v>0</v>
      </c>
      <c r="AC302" s="53">
        <v>0</v>
      </c>
      <c r="AD302" s="53">
        <v>0</v>
      </c>
      <c r="AE302" s="53">
        <v>-106157.3</v>
      </c>
      <c r="AF302" s="53">
        <v>0</v>
      </c>
      <c r="AG302" s="53">
        <v>0</v>
      </c>
      <c r="AH302" s="53">
        <v>0</v>
      </c>
      <c r="AI302" s="53">
        <v>0</v>
      </c>
      <c r="AJ302" s="53">
        <v>-7986.8</v>
      </c>
      <c r="AK302" s="53">
        <v>-2226</v>
      </c>
      <c r="AL302" s="53">
        <v>-12599</v>
      </c>
      <c r="AM302" s="53">
        <v>-7956.28</v>
      </c>
      <c r="AN302" s="53">
        <v>-9142</v>
      </c>
      <c r="AO302" s="53">
        <v>-19846</v>
      </c>
      <c r="AP302" s="53">
        <v>0</v>
      </c>
      <c r="AQ302" s="53">
        <v>-196167.18</v>
      </c>
      <c r="AR302" s="53">
        <v>0</v>
      </c>
      <c r="AS302" s="53">
        <v>1716</v>
      </c>
      <c r="AT302" s="53">
        <v>0</v>
      </c>
      <c r="AU302" s="53">
        <v>-3325</v>
      </c>
      <c r="AV302" s="53">
        <v>0</v>
      </c>
      <c r="AW302" s="53">
        <v>-100</v>
      </c>
      <c r="AX302" s="53">
        <v>0</v>
      </c>
      <c r="AY302" s="53">
        <v>0</v>
      </c>
      <c r="AZ302" s="53">
        <v>-215</v>
      </c>
      <c r="BA302" s="53">
        <v>0</v>
      </c>
      <c r="BB302" s="53">
        <v>0</v>
      </c>
      <c r="BC302" s="53">
        <v>0</v>
      </c>
      <c r="BD302" s="53">
        <v>0</v>
      </c>
      <c r="BE302" s="53">
        <v>0</v>
      </c>
      <c r="BF302" s="53">
        <v>0</v>
      </c>
      <c r="BG302" s="53">
        <v>0</v>
      </c>
      <c r="BH302" s="53">
        <v>0</v>
      </c>
      <c r="BI302" s="53">
        <v>0</v>
      </c>
      <c r="BJ302" s="53">
        <v>0</v>
      </c>
      <c r="BK302" s="53">
        <v>0</v>
      </c>
      <c r="BL302" s="53">
        <v>0</v>
      </c>
      <c r="BM302" s="53">
        <v>0</v>
      </c>
      <c r="BN302" s="53">
        <v>0</v>
      </c>
      <c r="BO302" s="53">
        <v>0</v>
      </c>
      <c r="BP302" s="53">
        <v>0</v>
      </c>
      <c r="BQ302" s="53">
        <v>0</v>
      </c>
      <c r="BR302" s="53">
        <v>0</v>
      </c>
      <c r="BS302" s="53">
        <v>0</v>
      </c>
      <c r="BT302" s="53">
        <v>0</v>
      </c>
      <c r="BU302" s="53">
        <v>0</v>
      </c>
      <c r="BV302" s="53">
        <v>0</v>
      </c>
      <c r="BW302" s="53">
        <v>0</v>
      </c>
      <c r="BX302" s="53">
        <v>0</v>
      </c>
      <c r="BY302" s="54">
        <v>-138975184.48999998</v>
      </c>
    </row>
    <row r="303" spans="1:77" x14ac:dyDescent="0.2">
      <c r="A303" s="51" t="s">
        <v>43</v>
      </c>
      <c r="B303" s="52" t="s">
        <v>798</v>
      </c>
      <c r="C303" s="51" t="s">
        <v>799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-255757.6</v>
      </c>
      <c r="K303" s="53">
        <v>-31863.279999999999</v>
      </c>
      <c r="L303" s="53">
        <v>0</v>
      </c>
      <c r="M303" s="53">
        <v>-1650.15</v>
      </c>
      <c r="N303" s="53">
        <v>0</v>
      </c>
      <c r="O303" s="53">
        <v>0</v>
      </c>
      <c r="P303" s="53">
        <v>0</v>
      </c>
      <c r="Q303" s="53">
        <v>0</v>
      </c>
      <c r="R303" s="53">
        <v>0</v>
      </c>
      <c r="S303" s="53">
        <v>0</v>
      </c>
      <c r="T303" s="53">
        <v>0</v>
      </c>
      <c r="U303" s="53">
        <v>0</v>
      </c>
      <c r="V303" s="53">
        <v>-11815.38</v>
      </c>
      <c r="W303" s="53">
        <v>-17827.080000000002</v>
      </c>
      <c r="X303" s="53">
        <v>-486.72</v>
      </c>
      <c r="Y303" s="53">
        <v>-9475.74</v>
      </c>
      <c r="Z303" s="53">
        <v>0</v>
      </c>
      <c r="AA303" s="53">
        <v>0</v>
      </c>
      <c r="AB303" s="53">
        <v>0</v>
      </c>
      <c r="AC303" s="53">
        <v>0</v>
      </c>
      <c r="AD303" s="53">
        <v>0</v>
      </c>
      <c r="AE303" s="53">
        <v>-371813.08</v>
      </c>
      <c r="AF303" s="53">
        <v>0</v>
      </c>
      <c r="AG303" s="53">
        <v>0</v>
      </c>
      <c r="AH303" s="53">
        <v>0</v>
      </c>
      <c r="AI303" s="53">
        <v>0</v>
      </c>
      <c r="AJ303" s="53">
        <v>0</v>
      </c>
      <c r="AK303" s="53">
        <v>0</v>
      </c>
      <c r="AL303" s="53">
        <v>0</v>
      </c>
      <c r="AM303" s="53">
        <v>0</v>
      </c>
      <c r="AN303" s="53">
        <v>0</v>
      </c>
      <c r="AO303" s="53">
        <v>-77.2</v>
      </c>
      <c r="AP303" s="53">
        <v>0</v>
      </c>
      <c r="AQ303" s="53">
        <v>-5814.04</v>
      </c>
      <c r="AR303" s="53">
        <v>-443</v>
      </c>
      <c r="AS303" s="53">
        <v>0</v>
      </c>
      <c r="AT303" s="53">
        <v>-77454.179999999993</v>
      </c>
      <c r="AU303" s="53">
        <v>0</v>
      </c>
      <c r="AV303" s="53">
        <v>-360</v>
      </c>
      <c r="AW303" s="53">
        <v>0</v>
      </c>
      <c r="AX303" s="53">
        <v>0</v>
      </c>
      <c r="AY303" s="53">
        <v>0</v>
      </c>
      <c r="AZ303" s="53">
        <v>0</v>
      </c>
      <c r="BA303" s="53">
        <v>0</v>
      </c>
      <c r="BB303" s="53">
        <v>0</v>
      </c>
      <c r="BC303" s="53">
        <v>0</v>
      </c>
      <c r="BD303" s="53">
        <v>0</v>
      </c>
      <c r="BE303" s="53">
        <v>0</v>
      </c>
      <c r="BF303" s="53">
        <v>-11109</v>
      </c>
      <c r="BG303" s="53">
        <v>0</v>
      </c>
      <c r="BH303" s="53">
        <v>0</v>
      </c>
      <c r="BI303" s="53">
        <v>0</v>
      </c>
      <c r="BJ303" s="53">
        <v>0</v>
      </c>
      <c r="BK303" s="53">
        <v>0</v>
      </c>
      <c r="BL303" s="53">
        <v>0</v>
      </c>
      <c r="BM303" s="53">
        <v>0</v>
      </c>
      <c r="BN303" s="53">
        <v>0</v>
      </c>
      <c r="BO303" s="53">
        <v>0</v>
      </c>
      <c r="BP303" s="53">
        <v>-26283.33</v>
      </c>
      <c r="BQ303" s="53">
        <v>0</v>
      </c>
      <c r="BR303" s="53">
        <v>0</v>
      </c>
      <c r="BS303" s="53">
        <v>0</v>
      </c>
      <c r="BT303" s="53">
        <v>0</v>
      </c>
      <c r="BU303" s="53">
        <v>-41427.360000000001</v>
      </c>
      <c r="BV303" s="53">
        <v>0</v>
      </c>
      <c r="BW303" s="53">
        <v>0</v>
      </c>
      <c r="BX303" s="53">
        <v>0</v>
      </c>
      <c r="BY303" s="54">
        <v>-82892417.870000005</v>
      </c>
    </row>
    <row r="304" spans="1:77" x14ac:dyDescent="0.2">
      <c r="A304" s="51" t="s">
        <v>43</v>
      </c>
      <c r="B304" s="52" t="s">
        <v>800</v>
      </c>
      <c r="C304" s="51" t="s">
        <v>801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126646.39</v>
      </c>
      <c r="K304" s="53">
        <v>0</v>
      </c>
      <c r="L304" s="53">
        <v>0</v>
      </c>
      <c r="M304" s="53">
        <v>33244.839999999997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189</v>
      </c>
      <c r="Y304" s="53">
        <v>0</v>
      </c>
      <c r="Z304" s="53">
        <v>0</v>
      </c>
      <c r="AA304" s="53">
        <v>0</v>
      </c>
      <c r="AB304" s="53">
        <v>0</v>
      </c>
      <c r="AC304" s="53">
        <v>0</v>
      </c>
      <c r="AD304" s="53">
        <v>0</v>
      </c>
      <c r="AE304" s="53">
        <v>223775.32</v>
      </c>
      <c r="AF304" s="53">
        <v>0</v>
      </c>
      <c r="AG304" s="53">
        <v>0</v>
      </c>
      <c r="AH304" s="53">
        <v>0</v>
      </c>
      <c r="AI304" s="53">
        <v>0</v>
      </c>
      <c r="AJ304" s="53">
        <v>0</v>
      </c>
      <c r="AK304" s="53">
        <v>0</v>
      </c>
      <c r="AL304" s="53">
        <v>0</v>
      </c>
      <c r="AM304" s="53">
        <v>0</v>
      </c>
      <c r="AN304" s="53">
        <v>0</v>
      </c>
      <c r="AO304" s="53">
        <v>0</v>
      </c>
      <c r="AP304" s="53">
        <v>0</v>
      </c>
      <c r="AQ304" s="53">
        <v>0</v>
      </c>
      <c r="AR304" s="53">
        <v>12406</v>
      </c>
      <c r="AS304" s="53">
        <v>0</v>
      </c>
      <c r="AT304" s="53">
        <v>51988.51</v>
      </c>
      <c r="AU304" s="53">
        <v>0</v>
      </c>
      <c r="AV304" s="53">
        <v>250</v>
      </c>
      <c r="AW304" s="53">
        <v>0</v>
      </c>
      <c r="AX304" s="53">
        <v>0</v>
      </c>
      <c r="AY304" s="53">
        <v>0</v>
      </c>
      <c r="AZ304" s="53">
        <v>0</v>
      </c>
      <c r="BA304" s="53">
        <v>0</v>
      </c>
      <c r="BB304" s="53">
        <v>0</v>
      </c>
      <c r="BC304" s="53">
        <v>0</v>
      </c>
      <c r="BD304" s="53">
        <v>0</v>
      </c>
      <c r="BE304" s="53">
        <v>0</v>
      </c>
      <c r="BF304" s="53">
        <v>0</v>
      </c>
      <c r="BG304" s="53">
        <v>0</v>
      </c>
      <c r="BH304" s="53">
        <v>0</v>
      </c>
      <c r="BI304" s="53">
        <v>0</v>
      </c>
      <c r="BJ304" s="53">
        <v>0</v>
      </c>
      <c r="BK304" s="53">
        <v>0</v>
      </c>
      <c r="BL304" s="53">
        <v>0</v>
      </c>
      <c r="BM304" s="53">
        <v>0</v>
      </c>
      <c r="BN304" s="53">
        <v>0</v>
      </c>
      <c r="BO304" s="53">
        <v>0</v>
      </c>
      <c r="BP304" s="53">
        <v>0</v>
      </c>
      <c r="BQ304" s="53">
        <v>0</v>
      </c>
      <c r="BR304" s="53">
        <v>0</v>
      </c>
      <c r="BS304" s="53">
        <v>0</v>
      </c>
      <c r="BT304" s="53">
        <v>0</v>
      </c>
      <c r="BU304" s="53">
        <v>80.319999999999993</v>
      </c>
      <c r="BV304" s="53">
        <v>0</v>
      </c>
      <c r="BW304" s="53">
        <v>0</v>
      </c>
      <c r="BX304" s="53">
        <v>0</v>
      </c>
      <c r="BY304" s="54">
        <v>-3377845.4200000004</v>
      </c>
    </row>
    <row r="305" spans="1:77" x14ac:dyDescent="0.2">
      <c r="A305" s="51" t="s">
        <v>43</v>
      </c>
      <c r="B305" s="52" t="s">
        <v>802</v>
      </c>
      <c r="C305" s="51" t="s">
        <v>803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-1547</v>
      </c>
      <c r="P305" s="53">
        <v>-82995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64236.75</v>
      </c>
      <c r="W305" s="53">
        <v>-54772</v>
      </c>
      <c r="X305" s="53">
        <v>0</v>
      </c>
      <c r="Y305" s="53">
        <v>-39468</v>
      </c>
      <c r="Z305" s="53">
        <v>-3870</v>
      </c>
      <c r="AA305" s="53">
        <v>0</v>
      </c>
      <c r="AB305" s="53">
        <v>0</v>
      </c>
      <c r="AC305" s="53">
        <v>0</v>
      </c>
      <c r="AD305" s="53">
        <v>0</v>
      </c>
      <c r="AE305" s="53">
        <v>0</v>
      </c>
      <c r="AF305" s="53">
        <v>0</v>
      </c>
      <c r="AG305" s="53">
        <v>0</v>
      </c>
      <c r="AH305" s="53">
        <v>0</v>
      </c>
      <c r="AI305" s="53">
        <v>-465</v>
      </c>
      <c r="AJ305" s="53">
        <v>-1094.1099999999999</v>
      </c>
      <c r="AK305" s="53">
        <v>-461</v>
      </c>
      <c r="AL305" s="53">
        <v>-5530</v>
      </c>
      <c r="AM305" s="53">
        <v>-6579.5</v>
      </c>
      <c r="AN305" s="53">
        <v>0</v>
      </c>
      <c r="AO305" s="53">
        <v>-19166.5</v>
      </c>
      <c r="AP305" s="53">
        <v>-828</v>
      </c>
      <c r="AQ305" s="53">
        <v>0</v>
      </c>
      <c r="AR305" s="53">
        <v>-2084766.18</v>
      </c>
      <c r="AS305" s="53">
        <v>-10726</v>
      </c>
      <c r="AT305" s="53">
        <v>-202231.11</v>
      </c>
      <c r="AU305" s="53">
        <v>-102006.37</v>
      </c>
      <c r="AV305" s="53">
        <v>0</v>
      </c>
      <c r="AW305" s="53">
        <v>-61320</v>
      </c>
      <c r="AX305" s="53">
        <v>0</v>
      </c>
      <c r="AY305" s="53">
        <v>0</v>
      </c>
      <c r="AZ305" s="53">
        <v>0</v>
      </c>
      <c r="BA305" s="53">
        <v>0</v>
      </c>
      <c r="BB305" s="53">
        <v>0</v>
      </c>
      <c r="BC305" s="53">
        <v>0</v>
      </c>
      <c r="BD305" s="53">
        <v>0</v>
      </c>
      <c r="BE305" s="53">
        <v>0</v>
      </c>
      <c r="BF305" s="53">
        <v>-35351</v>
      </c>
      <c r="BG305" s="53">
        <v>0</v>
      </c>
      <c r="BH305" s="53">
        <v>0</v>
      </c>
      <c r="BI305" s="53">
        <v>0</v>
      </c>
      <c r="BJ305" s="53">
        <v>-459.18</v>
      </c>
      <c r="BK305" s="53">
        <v>0</v>
      </c>
      <c r="BL305" s="53">
        <v>0</v>
      </c>
      <c r="BM305" s="53">
        <v>0</v>
      </c>
      <c r="BN305" s="53">
        <v>0</v>
      </c>
      <c r="BO305" s="53">
        <v>0</v>
      </c>
      <c r="BP305" s="53">
        <v>0</v>
      </c>
      <c r="BQ305" s="53">
        <v>0</v>
      </c>
      <c r="BR305" s="53">
        <v>0</v>
      </c>
      <c r="BS305" s="53">
        <v>0</v>
      </c>
      <c r="BT305" s="53">
        <v>0</v>
      </c>
      <c r="BU305" s="53">
        <v>0</v>
      </c>
      <c r="BV305" s="53">
        <v>0</v>
      </c>
      <c r="BW305" s="53">
        <v>0</v>
      </c>
      <c r="BX305" s="53">
        <v>0</v>
      </c>
      <c r="BY305" s="54">
        <v>767235.42000000016</v>
      </c>
    </row>
    <row r="306" spans="1:77" x14ac:dyDescent="0.2">
      <c r="A306" s="51" t="s">
        <v>43</v>
      </c>
      <c r="B306" s="52" t="s">
        <v>804</v>
      </c>
      <c r="C306" s="51" t="s">
        <v>805</v>
      </c>
      <c r="D306" s="53">
        <v>0</v>
      </c>
      <c r="E306" s="53">
        <v>0</v>
      </c>
      <c r="F306" s="53">
        <v>0</v>
      </c>
      <c r="G306" s="53">
        <v>405739.14</v>
      </c>
      <c r="H306" s="53">
        <v>0</v>
      </c>
      <c r="I306" s="53">
        <v>0</v>
      </c>
      <c r="J306" s="53">
        <v>99000</v>
      </c>
      <c r="K306" s="53">
        <v>139508.45000000001</v>
      </c>
      <c r="L306" s="53">
        <v>46413.07</v>
      </c>
      <c r="M306" s="53">
        <v>0</v>
      </c>
      <c r="N306" s="53">
        <v>3144.96</v>
      </c>
      <c r="O306" s="53">
        <v>8790.91</v>
      </c>
      <c r="P306" s="53">
        <v>66809.990000000005</v>
      </c>
      <c r="Q306" s="53">
        <v>25753.03</v>
      </c>
      <c r="R306" s="53">
        <v>0</v>
      </c>
      <c r="S306" s="53">
        <v>0</v>
      </c>
      <c r="T306" s="53">
        <v>0</v>
      </c>
      <c r="U306" s="53">
        <v>0</v>
      </c>
      <c r="V306" s="53">
        <v>698962.85</v>
      </c>
      <c r="W306" s="53">
        <v>108300.4</v>
      </c>
      <c r="X306" s="53">
        <v>87503.41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0</v>
      </c>
      <c r="AF306" s="53">
        <v>51573.85</v>
      </c>
      <c r="AG306" s="53">
        <v>9686.85</v>
      </c>
      <c r="AH306" s="53">
        <v>13209.33</v>
      </c>
      <c r="AI306" s="53">
        <v>0</v>
      </c>
      <c r="AJ306" s="53">
        <v>0</v>
      </c>
      <c r="AK306" s="53">
        <v>28179.91</v>
      </c>
      <c r="AL306" s="53">
        <v>0</v>
      </c>
      <c r="AM306" s="53">
        <v>0</v>
      </c>
      <c r="AN306" s="53">
        <v>8282.92</v>
      </c>
      <c r="AO306" s="53">
        <v>0</v>
      </c>
      <c r="AP306" s="53">
        <v>51956.72</v>
      </c>
      <c r="AQ306" s="53">
        <v>1800836.61</v>
      </c>
      <c r="AR306" s="53">
        <v>3333599.06</v>
      </c>
      <c r="AS306" s="53">
        <v>0</v>
      </c>
      <c r="AT306" s="53">
        <v>0</v>
      </c>
      <c r="AU306" s="53">
        <v>0</v>
      </c>
      <c r="AV306" s="53">
        <v>86489.21</v>
      </c>
      <c r="AW306" s="53">
        <v>2805.5</v>
      </c>
      <c r="AX306" s="53">
        <v>0</v>
      </c>
      <c r="AY306" s="53">
        <v>0</v>
      </c>
      <c r="AZ306" s="53">
        <v>38749.449999999997</v>
      </c>
      <c r="BA306" s="53">
        <v>0</v>
      </c>
      <c r="BB306" s="53">
        <v>195000.4</v>
      </c>
      <c r="BC306" s="53">
        <v>0</v>
      </c>
      <c r="BD306" s="53">
        <v>0</v>
      </c>
      <c r="BE306" s="53">
        <v>0</v>
      </c>
      <c r="BF306" s="53">
        <v>0</v>
      </c>
      <c r="BG306" s="53">
        <v>1761.34</v>
      </c>
      <c r="BH306" s="53">
        <v>0</v>
      </c>
      <c r="BI306" s="53">
        <v>0</v>
      </c>
      <c r="BJ306" s="53">
        <v>100390.94</v>
      </c>
      <c r="BK306" s="53">
        <v>14089.96</v>
      </c>
      <c r="BL306" s="53">
        <v>21134.94</v>
      </c>
      <c r="BM306" s="53">
        <v>0</v>
      </c>
      <c r="BN306" s="53">
        <v>25538.05</v>
      </c>
      <c r="BO306" s="53">
        <v>2641.87</v>
      </c>
      <c r="BP306" s="53">
        <v>24913.45</v>
      </c>
      <c r="BQ306" s="53">
        <v>0</v>
      </c>
      <c r="BR306" s="53">
        <v>377430.74</v>
      </c>
      <c r="BS306" s="53">
        <v>148238.09</v>
      </c>
      <c r="BT306" s="53">
        <v>0</v>
      </c>
      <c r="BU306" s="53">
        <v>84230.16</v>
      </c>
      <c r="BV306" s="53">
        <v>9686.85</v>
      </c>
      <c r="BW306" s="53">
        <v>0</v>
      </c>
      <c r="BX306" s="53">
        <v>0</v>
      </c>
      <c r="BY306" s="54">
        <v>56948660.500000015</v>
      </c>
    </row>
    <row r="307" spans="1:77" x14ac:dyDescent="0.2">
      <c r="A307" s="51" t="s">
        <v>43</v>
      </c>
      <c r="B307" s="52" t="s">
        <v>806</v>
      </c>
      <c r="C307" s="51" t="s">
        <v>807</v>
      </c>
      <c r="D307" s="53">
        <v>0</v>
      </c>
      <c r="E307" s="53">
        <v>23300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7000</v>
      </c>
      <c r="Q307" s="53">
        <v>0</v>
      </c>
      <c r="R307" s="53">
        <v>0</v>
      </c>
      <c r="S307" s="53">
        <v>0</v>
      </c>
      <c r="T307" s="53">
        <v>0</v>
      </c>
      <c r="U307" s="53">
        <v>0</v>
      </c>
      <c r="V307" s="53">
        <v>56160</v>
      </c>
      <c r="W307" s="53">
        <v>0</v>
      </c>
      <c r="X307" s="53">
        <v>0</v>
      </c>
      <c r="Y307" s="53">
        <v>0</v>
      </c>
      <c r="Z307" s="53">
        <v>0</v>
      </c>
      <c r="AA307" s="53">
        <v>0</v>
      </c>
      <c r="AB307" s="53">
        <v>0</v>
      </c>
      <c r="AC307" s="53">
        <v>0</v>
      </c>
      <c r="AD307" s="53">
        <v>0</v>
      </c>
      <c r="AE307" s="53">
        <v>2478561.6800000002</v>
      </c>
      <c r="AF307" s="53">
        <v>0</v>
      </c>
      <c r="AG307" s="53">
        <v>0</v>
      </c>
      <c r="AH307" s="53">
        <v>0</v>
      </c>
      <c r="AI307" s="53">
        <v>0</v>
      </c>
      <c r="AJ307" s="53">
        <v>19971</v>
      </c>
      <c r="AK307" s="53">
        <v>0</v>
      </c>
      <c r="AL307" s="53">
        <v>0</v>
      </c>
      <c r="AM307" s="53">
        <v>0</v>
      </c>
      <c r="AN307" s="53">
        <v>0</v>
      </c>
      <c r="AO307" s="53">
        <v>0</v>
      </c>
      <c r="AP307" s="53">
        <v>0</v>
      </c>
      <c r="AQ307" s="53">
        <v>0</v>
      </c>
      <c r="AR307" s="53">
        <v>0</v>
      </c>
      <c r="AS307" s="53">
        <v>0</v>
      </c>
      <c r="AT307" s="53">
        <v>0</v>
      </c>
      <c r="AU307" s="53">
        <v>0</v>
      </c>
      <c r="AV307" s="53">
        <v>0</v>
      </c>
      <c r="AW307" s="53">
        <v>0</v>
      </c>
      <c r="AX307" s="53">
        <v>0</v>
      </c>
      <c r="AY307" s="53">
        <v>0</v>
      </c>
      <c r="AZ307" s="53">
        <v>0</v>
      </c>
      <c r="BA307" s="53">
        <v>0</v>
      </c>
      <c r="BB307" s="53">
        <v>0</v>
      </c>
      <c r="BC307" s="53">
        <v>0</v>
      </c>
      <c r="BD307" s="53">
        <v>0</v>
      </c>
      <c r="BE307" s="53">
        <v>0</v>
      </c>
      <c r="BF307" s="53">
        <v>0</v>
      </c>
      <c r="BG307" s="53">
        <v>0</v>
      </c>
      <c r="BH307" s="53">
        <v>0</v>
      </c>
      <c r="BI307" s="53">
        <v>0</v>
      </c>
      <c r="BJ307" s="53">
        <v>0</v>
      </c>
      <c r="BK307" s="53">
        <v>0</v>
      </c>
      <c r="BL307" s="53">
        <v>0</v>
      </c>
      <c r="BM307" s="53">
        <v>0</v>
      </c>
      <c r="BN307" s="53">
        <v>0</v>
      </c>
      <c r="BO307" s="53">
        <v>0</v>
      </c>
      <c r="BP307" s="53">
        <v>815045.09</v>
      </c>
      <c r="BQ307" s="53">
        <v>0</v>
      </c>
      <c r="BR307" s="53">
        <v>0</v>
      </c>
      <c r="BS307" s="53">
        <v>0</v>
      </c>
      <c r="BT307" s="53">
        <v>0</v>
      </c>
      <c r="BU307" s="53">
        <v>0</v>
      </c>
      <c r="BV307" s="53">
        <v>0</v>
      </c>
      <c r="BW307" s="53">
        <v>0</v>
      </c>
      <c r="BX307" s="53">
        <v>0</v>
      </c>
      <c r="BY307" s="54">
        <v>460000</v>
      </c>
    </row>
    <row r="308" spans="1:77" x14ac:dyDescent="0.2">
      <c r="A308" s="51" t="s">
        <v>43</v>
      </c>
      <c r="B308" s="52" t="s">
        <v>808</v>
      </c>
      <c r="C308" s="51" t="s">
        <v>809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14500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74350</v>
      </c>
      <c r="W308" s="53">
        <v>0</v>
      </c>
      <c r="X308" s="53">
        <v>0</v>
      </c>
      <c r="Y308" s="53">
        <v>0</v>
      </c>
      <c r="Z308" s="53">
        <v>0</v>
      </c>
      <c r="AA308" s="53">
        <v>0</v>
      </c>
      <c r="AB308" s="53">
        <v>0</v>
      </c>
      <c r="AC308" s="53">
        <v>0</v>
      </c>
      <c r="AD308" s="53">
        <v>0</v>
      </c>
      <c r="AE308" s="53">
        <v>0</v>
      </c>
      <c r="AF308" s="53">
        <v>0</v>
      </c>
      <c r="AG308" s="53">
        <v>0</v>
      </c>
      <c r="AH308" s="53">
        <v>0</v>
      </c>
      <c r="AI308" s="53">
        <v>0</v>
      </c>
      <c r="AJ308" s="53">
        <v>0</v>
      </c>
      <c r="AK308" s="53">
        <v>0</v>
      </c>
      <c r="AL308" s="53">
        <v>0</v>
      </c>
      <c r="AM308" s="53">
        <v>0</v>
      </c>
      <c r="AN308" s="53">
        <v>0</v>
      </c>
      <c r="AO308" s="53">
        <v>0</v>
      </c>
      <c r="AP308" s="53">
        <v>0</v>
      </c>
      <c r="AQ308" s="53">
        <v>0</v>
      </c>
      <c r="AR308" s="53">
        <v>0</v>
      </c>
      <c r="AS308" s="53">
        <v>0</v>
      </c>
      <c r="AT308" s="53">
        <v>0</v>
      </c>
      <c r="AU308" s="53">
        <v>0</v>
      </c>
      <c r="AV308" s="53">
        <v>0</v>
      </c>
      <c r="AW308" s="53">
        <v>0</v>
      </c>
      <c r="AX308" s="53">
        <v>0</v>
      </c>
      <c r="AY308" s="53">
        <v>0</v>
      </c>
      <c r="AZ308" s="53">
        <v>0</v>
      </c>
      <c r="BA308" s="53">
        <v>0</v>
      </c>
      <c r="BB308" s="53">
        <v>0</v>
      </c>
      <c r="BC308" s="53">
        <v>0</v>
      </c>
      <c r="BD308" s="53">
        <v>0</v>
      </c>
      <c r="BE308" s="53">
        <v>0</v>
      </c>
      <c r="BF308" s="53">
        <v>0</v>
      </c>
      <c r="BG308" s="53">
        <v>0</v>
      </c>
      <c r="BH308" s="53">
        <v>0</v>
      </c>
      <c r="BI308" s="53">
        <v>830</v>
      </c>
      <c r="BJ308" s="53">
        <v>0</v>
      </c>
      <c r="BK308" s="53">
        <v>0</v>
      </c>
      <c r="BL308" s="53">
        <v>0</v>
      </c>
      <c r="BM308" s="53">
        <v>0</v>
      </c>
      <c r="BN308" s="53">
        <v>0</v>
      </c>
      <c r="BO308" s="53">
        <v>0</v>
      </c>
      <c r="BP308" s="53">
        <v>0</v>
      </c>
      <c r="BQ308" s="53">
        <v>0</v>
      </c>
      <c r="BR308" s="53">
        <v>0</v>
      </c>
      <c r="BS308" s="53">
        <v>0</v>
      </c>
      <c r="BT308" s="53">
        <v>0</v>
      </c>
      <c r="BU308" s="53">
        <v>0</v>
      </c>
      <c r="BV308" s="53">
        <v>0</v>
      </c>
      <c r="BW308" s="53">
        <v>0</v>
      </c>
      <c r="BX308" s="53">
        <v>0</v>
      </c>
      <c r="BY308" s="54">
        <v>1893710.2300000004</v>
      </c>
    </row>
    <row r="309" spans="1:77" x14ac:dyDescent="0.2">
      <c r="A309" s="51" t="s">
        <v>43</v>
      </c>
      <c r="B309" s="52" t="s">
        <v>810</v>
      </c>
      <c r="C309" s="51" t="s">
        <v>811</v>
      </c>
      <c r="D309" s="53">
        <v>213448893.5</v>
      </c>
      <c r="E309" s="53">
        <v>57481185.789999999</v>
      </c>
      <c r="F309" s="53">
        <v>62814701.75</v>
      </c>
      <c r="G309" s="53">
        <v>34891201.25</v>
      </c>
      <c r="H309" s="53">
        <v>28371927.75</v>
      </c>
      <c r="I309" s="53">
        <v>7656138.4500000002</v>
      </c>
      <c r="J309" s="53">
        <v>384650731.06</v>
      </c>
      <c r="K309" s="53">
        <v>48177047</v>
      </c>
      <c r="L309" s="53">
        <v>20504910</v>
      </c>
      <c r="M309" s="53">
        <v>97582019.900000006</v>
      </c>
      <c r="N309" s="53">
        <v>18218915.73</v>
      </c>
      <c r="O309" s="53">
        <v>40627688.390000001</v>
      </c>
      <c r="P309" s="53">
        <v>76786331.459999993</v>
      </c>
      <c r="Q309" s="53">
        <v>66264619.329999998</v>
      </c>
      <c r="R309" s="53">
        <v>10642125.609999999</v>
      </c>
      <c r="S309" s="53">
        <v>38780607.090000004</v>
      </c>
      <c r="T309" s="53">
        <v>27679720.649999999</v>
      </c>
      <c r="U309" s="53">
        <v>8009790</v>
      </c>
      <c r="V309" s="53">
        <v>254144049.86000001</v>
      </c>
      <c r="W309" s="53">
        <v>73984268.790000007</v>
      </c>
      <c r="X309" s="53">
        <v>38779120</v>
      </c>
      <c r="Y309" s="53">
        <v>69208662.829999998</v>
      </c>
      <c r="Z309" s="53">
        <v>20657382.100000001</v>
      </c>
      <c r="AA309" s="53">
        <v>36913739.359999999</v>
      </c>
      <c r="AB309" s="53">
        <v>24851294.82</v>
      </c>
      <c r="AC309" s="53">
        <v>11934371.42</v>
      </c>
      <c r="AD309" s="53">
        <v>10614794.460000001</v>
      </c>
      <c r="AE309" s="53">
        <v>334169442.11000001</v>
      </c>
      <c r="AF309" s="53">
        <v>23121150</v>
      </c>
      <c r="AG309" s="53">
        <v>17058806.280000001</v>
      </c>
      <c r="AH309" s="53">
        <v>15703293.869999999</v>
      </c>
      <c r="AI309" s="53">
        <v>15492543.550000001</v>
      </c>
      <c r="AJ309" s="53">
        <v>28298243.059999999</v>
      </c>
      <c r="AK309" s="53">
        <v>19434287.309999999</v>
      </c>
      <c r="AL309" s="53">
        <v>22489787.879999999</v>
      </c>
      <c r="AM309" s="53">
        <v>29516890</v>
      </c>
      <c r="AN309" s="53">
        <v>14336498.710000001</v>
      </c>
      <c r="AO309" s="53">
        <v>18066582.800000001</v>
      </c>
      <c r="AP309" s="53">
        <v>18311905.48</v>
      </c>
      <c r="AQ309" s="53">
        <v>159960722.62</v>
      </c>
      <c r="AR309" s="53">
        <v>24007762.260000002</v>
      </c>
      <c r="AS309" s="53">
        <v>22275940</v>
      </c>
      <c r="AT309" s="53">
        <v>20440783.949999999</v>
      </c>
      <c r="AU309" s="53">
        <v>21649810.649999999</v>
      </c>
      <c r="AV309" s="53">
        <v>7133600</v>
      </c>
      <c r="AW309" s="53">
        <v>11560281</v>
      </c>
      <c r="AX309" s="53">
        <v>250840111.56</v>
      </c>
      <c r="AY309" s="53">
        <v>18670668.129999999</v>
      </c>
      <c r="AZ309" s="53">
        <v>27349637.93</v>
      </c>
      <c r="BA309" s="53">
        <v>39102893.399999999</v>
      </c>
      <c r="BB309" s="53">
        <v>39066700</v>
      </c>
      <c r="BC309" s="53">
        <v>26874150.510000002</v>
      </c>
      <c r="BD309" s="53">
        <v>46072194.479999997</v>
      </c>
      <c r="BE309" s="53">
        <v>41633272.280000001</v>
      </c>
      <c r="BF309" s="53">
        <v>25732140</v>
      </c>
      <c r="BG309" s="53">
        <v>13732363.9</v>
      </c>
      <c r="BH309" s="53">
        <v>4880456.87</v>
      </c>
      <c r="BI309" s="53">
        <v>227214061.53999999</v>
      </c>
      <c r="BJ309" s="53">
        <v>77645349.780000001</v>
      </c>
      <c r="BK309" s="53">
        <v>23506838.27</v>
      </c>
      <c r="BL309" s="53">
        <v>14434343.220000001</v>
      </c>
      <c r="BM309" s="53">
        <v>26942662.039999999</v>
      </c>
      <c r="BN309" s="53">
        <v>35263423.229999997</v>
      </c>
      <c r="BO309" s="53">
        <v>17750040.48</v>
      </c>
      <c r="BP309" s="53">
        <v>117779357.20999999</v>
      </c>
      <c r="BQ309" s="53">
        <v>19791700</v>
      </c>
      <c r="BR309" s="53">
        <v>18401138.07</v>
      </c>
      <c r="BS309" s="53">
        <v>30755826.949999999</v>
      </c>
      <c r="BT309" s="53">
        <v>31491664.199999999</v>
      </c>
      <c r="BU309" s="53">
        <v>54265347.82</v>
      </c>
      <c r="BV309" s="53">
        <v>19026700.010000002</v>
      </c>
      <c r="BW309" s="53">
        <v>7059356.2000000002</v>
      </c>
      <c r="BX309" s="53">
        <v>6724527.6399999997</v>
      </c>
      <c r="BY309" s="54">
        <v>-1366946.88</v>
      </c>
    </row>
    <row r="310" spans="1:77" x14ac:dyDescent="0.2">
      <c r="A310" s="51" t="s">
        <v>43</v>
      </c>
      <c r="B310" s="52" t="s">
        <v>812</v>
      </c>
      <c r="C310" s="51" t="s">
        <v>813</v>
      </c>
      <c r="D310" s="53">
        <v>1843947.38</v>
      </c>
      <c r="E310" s="53">
        <v>0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>
        <v>0</v>
      </c>
      <c r="X310" s="53">
        <v>0</v>
      </c>
      <c r="Y310" s="53">
        <v>0</v>
      </c>
      <c r="Z310" s="53">
        <v>0</v>
      </c>
      <c r="AA310" s="53">
        <v>0</v>
      </c>
      <c r="AB310" s="53">
        <v>0</v>
      </c>
      <c r="AC310" s="53">
        <v>0</v>
      </c>
      <c r="AD310" s="53">
        <v>0</v>
      </c>
      <c r="AE310" s="53">
        <v>400000</v>
      </c>
      <c r="AF310" s="53">
        <v>0</v>
      </c>
      <c r="AG310" s="53">
        <v>0</v>
      </c>
      <c r="AH310" s="53">
        <v>0</v>
      </c>
      <c r="AI310" s="53">
        <v>0</v>
      </c>
      <c r="AJ310" s="53">
        <v>0</v>
      </c>
      <c r="AK310" s="53">
        <v>0</v>
      </c>
      <c r="AL310" s="53">
        <v>0</v>
      </c>
      <c r="AM310" s="53">
        <v>0</v>
      </c>
      <c r="AN310" s="53">
        <v>0</v>
      </c>
      <c r="AO310" s="53">
        <v>0</v>
      </c>
      <c r="AP310" s="53">
        <v>0</v>
      </c>
      <c r="AQ310" s="53">
        <v>1223444.98</v>
      </c>
      <c r="AR310" s="53">
        <v>0</v>
      </c>
      <c r="AS310" s="53">
        <v>0</v>
      </c>
      <c r="AT310" s="53">
        <v>0</v>
      </c>
      <c r="AU310" s="53">
        <v>0</v>
      </c>
      <c r="AV310" s="53">
        <v>0</v>
      </c>
      <c r="AW310" s="53">
        <v>0</v>
      </c>
      <c r="AX310" s="53">
        <v>0</v>
      </c>
      <c r="AY310" s="53">
        <v>0</v>
      </c>
      <c r="AZ310" s="53">
        <v>0</v>
      </c>
      <c r="BA310" s="53">
        <v>0</v>
      </c>
      <c r="BB310" s="53">
        <v>0</v>
      </c>
      <c r="BC310" s="53">
        <v>0</v>
      </c>
      <c r="BD310" s="53">
        <v>0</v>
      </c>
      <c r="BE310" s="53">
        <v>0</v>
      </c>
      <c r="BF310" s="53">
        <v>0</v>
      </c>
      <c r="BG310" s="53">
        <v>0</v>
      </c>
      <c r="BH310" s="53">
        <v>0</v>
      </c>
      <c r="BI310" s="53">
        <v>2350214.08</v>
      </c>
      <c r="BJ310" s="53">
        <v>0</v>
      </c>
      <c r="BK310" s="53">
        <v>0</v>
      </c>
      <c r="BL310" s="53">
        <v>0</v>
      </c>
      <c r="BM310" s="53">
        <v>0</v>
      </c>
      <c r="BN310" s="53">
        <v>0</v>
      </c>
      <c r="BO310" s="53">
        <v>0</v>
      </c>
      <c r="BP310" s="53">
        <v>0</v>
      </c>
      <c r="BQ310" s="53">
        <v>0</v>
      </c>
      <c r="BR310" s="53">
        <v>0</v>
      </c>
      <c r="BS310" s="53">
        <v>0</v>
      </c>
      <c r="BT310" s="53">
        <v>0</v>
      </c>
      <c r="BU310" s="53">
        <v>0</v>
      </c>
      <c r="BV310" s="53">
        <v>0</v>
      </c>
      <c r="BW310" s="53">
        <v>0</v>
      </c>
      <c r="BX310" s="53">
        <v>0</v>
      </c>
      <c r="BY310" s="54">
        <v>418042.6</v>
      </c>
    </row>
    <row r="311" spans="1:77" x14ac:dyDescent="0.2">
      <c r="A311" s="51" t="s">
        <v>43</v>
      </c>
      <c r="B311" s="52" t="s">
        <v>814</v>
      </c>
      <c r="C311" s="51" t="s">
        <v>815</v>
      </c>
      <c r="D311" s="53">
        <v>95893.87</v>
      </c>
      <c r="E311" s="53">
        <v>0</v>
      </c>
      <c r="F311" s="53">
        <v>0</v>
      </c>
      <c r="G311" s="53">
        <v>0</v>
      </c>
      <c r="H311" s="53">
        <v>0</v>
      </c>
      <c r="I311" s="53">
        <v>0</v>
      </c>
      <c r="J311" s="53">
        <v>33830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53">
        <v>0</v>
      </c>
      <c r="T311" s="53">
        <v>0</v>
      </c>
      <c r="U311" s="53">
        <v>0</v>
      </c>
      <c r="V311" s="53">
        <v>0</v>
      </c>
      <c r="W311" s="53">
        <v>0</v>
      </c>
      <c r="X311" s="53">
        <v>0</v>
      </c>
      <c r="Y311" s="53">
        <v>0</v>
      </c>
      <c r="Z311" s="53">
        <v>0</v>
      </c>
      <c r="AA311" s="53">
        <v>0</v>
      </c>
      <c r="AB311" s="53">
        <v>0</v>
      </c>
      <c r="AC311" s="53">
        <v>0</v>
      </c>
      <c r="AD311" s="53">
        <v>0</v>
      </c>
      <c r="AE311" s="53">
        <v>29680</v>
      </c>
      <c r="AF311" s="53">
        <v>0</v>
      </c>
      <c r="AG311" s="53">
        <v>0</v>
      </c>
      <c r="AH311" s="53">
        <v>0</v>
      </c>
      <c r="AI311" s="53">
        <v>0</v>
      </c>
      <c r="AJ311" s="53">
        <v>0</v>
      </c>
      <c r="AK311" s="53">
        <v>0</v>
      </c>
      <c r="AL311" s="53">
        <v>0</v>
      </c>
      <c r="AM311" s="53">
        <v>0</v>
      </c>
      <c r="AN311" s="53">
        <v>0</v>
      </c>
      <c r="AO311" s="53">
        <v>0</v>
      </c>
      <c r="AP311" s="53">
        <v>0</v>
      </c>
      <c r="AQ311" s="53">
        <v>6277187.5999999996</v>
      </c>
      <c r="AR311" s="53">
        <v>0</v>
      </c>
      <c r="AS311" s="53">
        <v>0</v>
      </c>
      <c r="AT311" s="53">
        <v>0</v>
      </c>
      <c r="AU311" s="53">
        <v>0</v>
      </c>
      <c r="AV311" s="53">
        <v>0</v>
      </c>
      <c r="AW311" s="53">
        <v>0</v>
      </c>
      <c r="AX311" s="53">
        <v>0</v>
      </c>
      <c r="AY311" s="53">
        <v>0</v>
      </c>
      <c r="AZ311" s="53">
        <v>0</v>
      </c>
      <c r="BA311" s="53">
        <v>0</v>
      </c>
      <c r="BB311" s="53">
        <v>0</v>
      </c>
      <c r="BC311" s="53">
        <v>0</v>
      </c>
      <c r="BD311" s="53">
        <v>0</v>
      </c>
      <c r="BE311" s="53">
        <v>0</v>
      </c>
      <c r="BF311" s="53">
        <v>0</v>
      </c>
      <c r="BG311" s="53">
        <v>0</v>
      </c>
      <c r="BH311" s="53">
        <v>0</v>
      </c>
      <c r="BI311" s="53">
        <v>1552656.96</v>
      </c>
      <c r="BJ311" s="53">
        <v>0</v>
      </c>
      <c r="BK311" s="53">
        <v>0</v>
      </c>
      <c r="BL311" s="53">
        <v>0</v>
      </c>
      <c r="BM311" s="53">
        <v>0</v>
      </c>
      <c r="BN311" s="53">
        <v>0</v>
      </c>
      <c r="BO311" s="53">
        <v>0</v>
      </c>
      <c r="BP311" s="53">
        <v>56246.45</v>
      </c>
      <c r="BQ311" s="53">
        <v>0</v>
      </c>
      <c r="BR311" s="53">
        <v>0</v>
      </c>
      <c r="BS311" s="53">
        <v>0</v>
      </c>
      <c r="BT311" s="53">
        <v>0</v>
      </c>
      <c r="BU311" s="53">
        <v>0</v>
      </c>
      <c r="BV311" s="53">
        <v>0</v>
      </c>
      <c r="BW311" s="53">
        <v>0</v>
      </c>
      <c r="BX311" s="53">
        <v>0</v>
      </c>
      <c r="BY311" s="54">
        <v>-1030584.69</v>
      </c>
    </row>
    <row r="312" spans="1:77" x14ac:dyDescent="0.2">
      <c r="A312" s="51" t="s">
        <v>43</v>
      </c>
      <c r="B312" s="52" t="s">
        <v>816</v>
      </c>
      <c r="C312" s="51" t="s">
        <v>817</v>
      </c>
      <c r="D312" s="53">
        <v>17200</v>
      </c>
      <c r="E312" s="53">
        <v>0</v>
      </c>
      <c r="F312" s="53">
        <v>0</v>
      </c>
      <c r="G312" s="53">
        <v>0</v>
      </c>
      <c r="H312" s="53">
        <v>0</v>
      </c>
      <c r="I312" s="53">
        <v>1200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3">
        <v>0</v>
      </c>
      <c r="Z312" s="53">
        <v>0</v>
      </c>
      <c r="AA312" s="53">
        <v>0</v>
      </c>
      <c r="AB312" s="53">
        <v>0</v>
      </c>
      <c r="AC312" s="53">
        <v>0</v>
      </c>
      <c r="AD312" s="53">
        <v>0</v>
      </c>
      <c r="AE312" s="53">
        <v>20700</v>
      </c>
      <c r="AF312" s="53">
        <v>0</v>
      </c>
      <c r="AG312" s="53">
        <v>0</v>
      </c>
      <c r="AH312" s="53">
        <v>0</v>
      </c>
      <c r="AI312" s="53">
        <v>0</v>
      </c>
      <c r="AJ312" s="53">
        <v>0</v>
      </c>
      <c r="AK312" s="53">
        <v>0</v>
      </c>
      <c r="AL312" s="53">
        <v>0</v>
      </c>
      <c r="AM312" s="53">
        <v>0</v>
      </c>
      <c r="AN312" s="53">
        <v>0</v>
      </c>
      <c r="AO312" s="53">
        <v>0</v>
      </c>
      <c r="AP312" s="53">
        <v>0</v>
      </c>
      <c r="AQ312" s="53">
        <v>509339</v>
      </c>
      <c r="AR312" s="53">
        <v>0</v>
      </c>
      <c r="AS312" s="53">
        <v>0</v>
      </c>
      <c r="AT312" s="53">
        <v>0</v>
      </c>
      <c r="AU312" s="53">
        <v>0</v>
      </c>
      <c r="AV312" s="53">
        <v>0</v>
      </c>
      <c r="AW312" s="53">
        <v>0</v>
      </c>
      <c r="AX312" s="53">
        <v>11000</v>
      </c>
      <c r="AY312" s="53">
        <v>0</v>
      </c>
      <c r="AZ312" s="53">
        <v>0</v>
      </c>
      <c r="BA312" s="53">
        <v>0</v>
      </c>
      <c r="BB312" s="53">
        <v>0</v>
      </c>
      <c r="BC312" s="53">
        <v>0</v>
      </c>
      <c r="BD312" s="53">
        <v>0</v>
      </c>
      <c r="BE312" s="53">
        <v>0</v>
      </c>
      <c r="BF312" s="53">
        <v>0</v>
      </c>
      <c r="BG312" s="53">
        <v>0</v>
      </c>
      <c r="BH312" s="53">
        <v>0</v>
      </c>
      <c r="BI312" s="53">
        <v>23904</v>
      </c>
      <c r="BJ312" s="53">
        <v>0</v>
      </c>
      <c r="BK312" s="53">
        <v>0</v>
      </c>
      <c r="BL312" s="53">
        <v>0</v>
      </c>
      <c r="BM312" s="53">
        <v>0</v>
      </c>
      <c r="BN312" s="53">
        <v>0</v>
      </c>
      <c r="BO312" s="53">
        <v>0</v>
      </c>
      <c r="BP312" s="53">
        <v>4425</v>
      </c>
      <c r="BQ312" s="53">
        <v>0</v>
      </c>
      <c r="BR312" s="53">
        <v>0</v>
      </c>
      <c r="BS312" s="53">
        <v>0</v>
      </c>
      <c r="BT312" s="53">
        <v>0</v>
      </c>
      <c r="BU312" s="53">
        <v>0</v>
      </c>
      <c r="BV312" s="53">
        <v>0</v>
      </c>
      <c r="BW312" s="53">
        <v>0</v>
      </c>
      <c r="BX312" s="53">
        <v>0</v>
      </c>
      <c r="BY312" s="54">
        <v>680561.23</v>
      </c>
    </row>
    <row r="313" spans="1:77" x14ac:dyDescent="0.2">
      <c r="A313" s="51" t="s">
        <v>43</v>
      </c>
      <c r="B313" s="52" t="s">
        <v>818</v>
      </c>
      <c r="C313" s="51" t="s">
        <v>819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5000</v>
      </c>
      <c r="N313" s="53">
        <v>0</v>
      </c>
      <c r="O313" s="53">
        <v>0</v>
      </c>
      <c r="P313" s="53">
        <v>26400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3">
        <v>0</v>
      </c>
      <c r="Z313" s="53">
        <v>0</v>
      </c>
      <c r="AA313" s="53">
        <v>0</v>
      </c>
      <c r="AB313" s="53">
        <v>0</v>
      </c>
      <c r="AC313" s="53">
        <v>0</v>
      </c>
      <c r="AD313" s="53">
        <v>0</v>
      </c>
      <c r="AE313" s="53">
        <v>0</v>
      </c>
      <c r="AF313" s="53">
        <v>0</v>
      </c>
      <c r="AG313" s="53">
        <v>0</v>
      </c>
      <c r="AH313" s="53">
        <v>0</v>
      </c>
      <c r="AI313" s="53">
        <v>0</v>
      </c>
      <c r="AJ313" s="53">
        <v>0</v>
      </c>
      <c r="AK313" s="53">
        <v>0</v>
      </c>
      <c r="AL313" s="53">
        <v>0</v>
      </c>
      <c r="AM313" s="53">
        <v>0</v>
      </c>
      <c r="AN313" s="53">
        <v>0</v>
      </c>
      <c r="AO313" s="53">
        <v>0</v>
      </c>
      <c r="AP313" s="53">
        <v>0</v>
      </c>
      <c r="AQ313" s="53">
        <v>0</v>
      </c>
      <c r="AR313" s="53">
        <v>0</v>
      </c>
      <c r="AS313" s="53">
        <v>0</v>
      </c>
      <c r="AT313" s="53">
        <v>0</v>
      </c>
      <c r="AU313" s="53">
        <v>0</v>
      </c>
      <c r="AV313" s="53">
        <v>0</v>
      </c>
      <c r="AW313" s="53">
        <v>0</v>
      </c>
      <c r="AX313" s="53">
        <v>0</v>
      </c>
      <c r="AY313" s="53">
        <v>0</v>
      </c>
      <c r="AZ313" s="53">
        <v>0</v>
      </c>
      <c r="BA313" s="53">
        <v>0</v>
      </c>
      <c r="BB313" s="53">
        <v>0</v>
      </c>
      <c r="BC313" s="53">
        <v>0</v>
      </c>
      <c r="BD313" s="53">
        <v>0</v>
      </c>
      <c r="BE313" s="53">
        <v>0</v>
      </c>
      <c r="BF313" s="53">
        <v>0</v>
      </c>
      <c r="BG313" s="53">
        <v>0</v>
      </c>
      <c r="BH313" s="53">
        <v>0</v>
      </c>
      <c r="BI313" s="53">
        <v>0</v>
      </c>
      <c r="BJ313" s="53">
        <v>0</v>
      </c>
      <c r="BK313" s="53">
        <v>0</v>
      </c>
      <c r="BL313" s="53">
        <v>0</v>
      </c>
      <c r="BM313" s="53">
        <v>0</v>
      </c>
      <c r="BN313" s="53">
        <v>0</v>
      </c>
      <c r="BO313" s="53">
        <v>0</v>
      </c>
      <c r="BP313" s="53">
        <v>0</v>
      </c>
      <c r="BQ313" s="53">
        <v>0</v>
      </c>
      <c r="BR313" s="53">
        <v>0</v>
      </c>
      <c r="BS313" s="53">
        <v>0</v>
      </c>
      <c r="BT313" s="53">
        <v>0</v>
      </c>
      <c r="BU313" s="53">
        <v>0</v>
      </c>
      <c r="BV313" s="53">
        <v>0</v>
      </c>
      <c r="BW313" s="53">
        <v>0</v>
      </c>
      <c r="BX313" s="53">
        <v>0</v>
      </c>
      <c r="BY313" s="54">
        <v>-234991.45</v>
      </c>
    </row>
    <row r="314" spans="1:77" x14ac:dyDescent="0.2">
      <c r="A314" s="51" t="s">
        <v>43</v>
      </c>
      <c r="B314" s="52" t="s">
        <v>820</v>
      </c>
      <c r="C314" s="51" t="s">
        <v>821</v>
      </c>
      <c r="D314" s="53">
        <v>476500</v>
      </c>
      <c r="E314" s="53">
        <v>0</v>
      </c>
      <c r="F314" s="53">
        <v>0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17670</v>
      </c>
      <c r="P314" s="53">
        <v>0</v>
      </c>
      <c r="Q314" s="53">
        <v>0</v>
      </c>
      <c r="R314" s="53">
        <v>0</v>
      </c>
      <c r="S314" s="53">
        <v>0</v>
      </c>
      <c r="T314" s="53">
        <v>0</v>
      </c>
      <c r="U314" s="53">
        <v>0</v>
      </c>
      <c r="V314" s="53">
        <v>9440</v>
      </c>
      <c r="W314" s="53">
        <v>0</v>
      </c>
      <c r="X314" s="53">
        <v>0</v>
      </c>
      <c r="Y314" s="53">
        <v>0</v>
      </c>
      <c r="Z314" s="53">
        <v>0</v>
      </c>
      <c r="AA314" s="53">
        <v>0</v>
      </c>
      <c r="AB314" s="53">
        <v>0</v>
      </c>
      <c r="AC314" s="53">
        <v>0</v>
      </c>
      <c r="AD314" s="53">
        <v>0</v>
      </c>
      <c r="AE314" s="53">
        <v>10875</v>
      </c>
      <c r="AF314" s="53">
        <v>0</v>
      </c>
      <c r="AG314" s="53">
        <v>0</v>
      </c>
      <c r="AH314" s="53">
        <v>0</v>
      </c>
      <c r="AI314" s="53">
        <v>0</v>
      </c>
      <c r="AJ314" s="53">
        <v>0</v>
      </c>
      <c r="AK314" s="53">
        <v>0</v>
      </c>
      <c r="AL314" s="53">
        <v>0</v>
      </c>
      <c r="AM314" s="53">
        <v>0</v>
      </c>
      <c r="AN314" s="53">
        <v>0</v>
      </c>
      <c r="AO314" s="53">
        <v>0</v>
      </c>
      <c r="AP314" s="53">
        <v>0</v>
      </c>
      <c r="AQ314" s="53">
        <v>0</v>
      </c>
      <c r="AR314" s="53">
        <v>0</v>
      </c>
      <c r="AS314" s="53">
        <v>0</v>
      </c>
      <c r="AT314" s="53">
        <v>0</v>
      </c>
      <c r="AU314" s="53">
        <v>0</v>
      </c>
      <c r="AV314" s="53">
        <v>0</v>
      </c>
      <c r="AW314" s="53">
        <v>0</v>
      </c>
      <c r="AX314" s="53">
        <v>27000</v>
      </c>
      <c r="AY314" s="53">
        <v>0</v>
      </c>
      <c r="AZ314" s="53">
        <v>0</v>
      </c>
      <c r="BA314" s="53">
        <v>0</v>
      </c>
      <c r="BB314" s="53">
        <v>0</v>
      </c>
      <c r="BC314" s="53">
        <v>0</v>
      </c>
      <c r="BD314" s="53">
        <v>0</v>
      </c>
      <c r="BE314" s="53">
        <v>0</v>
      </c>
      <c r="BF314" s="53">
        <v>0</v>
      </c>
      <c r="BG314" s="53">
        <v>0</v>
      </c>
      <c r="BH314" s="53">
        <v>0</v>
      </c>
      <c r="BI314" s="53">
        <v>83200</v>
      </c>
      <c r="BJ314" s="53">
        <v>0</v>
      </c>
      <c r="BK314" s="53">
        <v>0</v>
      </c>
      <c r="BL314" s="53">
        <v>0</v>
      </c>
      <c r="BM314" s="53">
        <v>0</v>
      </c>
      <c r="BN314" s="53">
        <v>0</v>
      </c>
      <c r="BO314" s="53">
        <v>0</v>
      </c>
      <c r="BP314" s="53">
        <v>1040000</v>
      </c>
      <c r="BQ314" s="53">
        <v>0</v>
      </c>
      <c r="BR314" s="53">
        <v>0</v>
      </c>
      <c r="BS314" s="53">
        <v>0</v>
      </c>
      <c r="BT314" s="53">
        <v>0</v>
      </c>
      <c r="BU314" s="53">
        <v>0</v>
      </c>
      <c r="BV314" s="53">
        <v>0</v>
      </c>
      <c r="BW314" s="53">
        <v>0</v>
      </c>
      <c r="BX314" s="53">
        <v>0</v>
      </c>
      <c r="BY314" s="54">
        <v>10182886.210000001</v>
      </c>
    </row>
    <row r="315" spans="1:77" x14ac:dyDescent="0.2">
      <c r="A315" s="51" t="s">
        <v>43</v>
      </c>
      <c r="B315" s="52" t="s">
        <v>822</v>
      </c>
      <c r="C315" s="51" t="s">
        <v>823</v>
      </c>
      <c r="D315" s="53">
        <v>0</v>
      </c>
      <c r="E315" s="53">
        <v>135188.14000000001</v>
      </c>
      <c r="F315" s="53">
        <v>0</v>
      </c>
      <c r="G315" s="53">
        <v>0</v>
      </c>
      <c r="H315" s="53">
        <v>0</v>
      </c>
      <c r="I315" s="53">
        <v>265659.95</v>
      </c>
      <c r="J315" s="53">
        <v>1686.57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53">
        <v>0</v>
      </c>
      <c r="T315" s="53">
        <v>0</v>
      </c>
      <c r="U315" s="53">
        <v>0</v>
      </c>
      <c r="V315" s="53">
        <v>0</v>
      </c>
      <c r="W315" s="53">
        <v>0</v>
      </c>
      <c r="X315" s="53">
        <v>0</v>
      </c>
      <c r="Y315" s="53">
        <v>0</v>
      </c>
      <c r="Z315" s="53">
        <v>0</v>
      </c>
      <c r="AA315" s="53">
        <v>0</v>
      </c>
      <c r="AB315" s="53">
        <v>0</v>
      </c>
      <c r="AC315" s="53">
        <v>1250.32</v>
      </c>
      <c r="AD315" s="53">
        <v>0</v>
      </c>
      <c r="AE315" s="53">
        <v>336489.19</v>
      </c>
      <c r="AF315" s="53">
        <v>0</v>
      </c>
      <c r="AG315" s="53">
        <v>0</v>
      </c>
      <c r="AH315" s="53">
        <v>0</v>
      </c>
      <c r="AI315" s="53">
        <v>0</v>
      </c>
      <c r="AJ315" s="53">
        <v>0</v>
      </c>
      <c r="AK315" s="53">
        <v>0</v>
      </c>
      <c r="AL315" s="53">
        <v>0</v>
      </c>
      <c r="AM315" s="53">
        <v>0</v>
      </c>
      <c r="AN315" s="53">
        <v>0</v>
      </c>
      <c r="AO315" s="53">
        <v>0</v>
      </c>
      <c r="AP315" s="53">
        <v>0</v>
      </c>
      <c r="AQ315" s="53">
        <v>6358.17</v>
      </c>
      <c r="AR315" s="53">
        <v>0</v>
      </c>
      <c r="AS315" s="53">
        <v>0</v>
      </c>
      <c r="AT315" s="53">
        <v>0</v>
      </c>
      <c r="AU315" s="53">
        <v>0</v>
      </c>
      <c r="AV315" s="53">
        <v>0</v>
      </c>
      <c r="AW315" s="53">
        <v>0</v>
      </c>
      <c r="AX315" s="53">
        <v>2357.34</v>
      </c>
      <c r="AY315" s="53">
        <v>0</v>
      </c>
      <c r="AZ315" s="53">
        <v>0</v>
      </c>
      <c r="BA315" s="53">
        <v>0</v>
      </c>
      <c r="BB315" s="53">
        <v>0</v>
      </c>
      <c r="BC315" s="53">
        <v>0</v>
      </c>
      <c r="BD315" s="53">
        <v>0</v>
      </c>
      <c r="BE315" s="53">
        <v>0</v>
      </c>
      <c r="BF315" s="53">
        <v>0</v>
      </c>
      <c r="BG315" s="53">
        <v>0</v>
      </c>
      <c r="BH315" s="53">
        <v>0</v>
      </c>
      <c r="BI315" s="53">
        <v>28815.03</v>
      </c>
      <c r="BJ315" s="53">
        <v>0</v>
      </c>
      <c r="BK315" s="53">
        <v>0</v>
      </c>
      <c r="BL315" s="53">
        <v>0</v>
      </c>
      <c r="BM315" s="53">
        <v>0</v>
      </c>
      <c r="BN315" s="53">
        <v>0</v>
      </c>
      <c r="BO315" s="53">
        <v>0</v>
      </c>
      <c r="BP315" s="53">
        <v>4714.87</v>
      </c>
      <c r="BQ315" s="53">
        <v>0</v>
      </c>
      <c r="BR315" s="53">
        <v>0</v>
      </c>
      <c r="BS315" s="53">
        <v>0</v>
      </c>
      <c r="BT315" s="53">
        <v>0</v>
      </c>
      <c r="BU315" s="53">
        <v>0</v>
      </c>
      <c r="BV315" s="53">
        <v>0</v>
      </c>
      <c r="BW315" s="53">
        <v>0</v>
      </c>
      <c r="BX315" s="53">
        <v>0</v>
      </c>
      <c r="BY315" s="54">
        <v>570000</v>
      </c>
    </row>
    <row r="316" spans="1:77" x14ac:dyDescent="0.2">
      <c r="A316" s="51" t="s">
        <v>43</v>
      </c>
      <c r="B316" s="52" t="s">
        <v>824</v>
      </c>
      <c r="C316" s="51" t="s">
        <v>825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3">
        <v>0</v>
      </c>
      <c r="Z316" s="53">
        <v>0</v>
      </c>
      <c r="AA316" s="53">
        <v>0</v>
      </c>
      <c r="AB316" s="53">
        <v>0</v>
      </c>
      <c r="AC316" s="53">
        <v>0</v>
      </c>
      <c r="AD316" s="53">
        <v>0</v>
      </c>
      <c r="AE316" s="53">
        <v>0</v>
      </c>
      <c r="AF316" s="53">
        <v>0</v>
      </c>
      <c r="AG316" s="53">
        <v>0</v>
      </c>
      <c r="AH316" s="53">
        <v>0</v>
      </c>
      <c r="AI316" s="53">
        <v>0</v>
      </c>
      <c r="AJ316" s="53">
        <v>0</v>
      </c>
      <c r="AK316" s="53">
        <v>0</v>
      </c>
      <c r="AL316" s="53">
        <v>0</v>
      </c>
      <c r="AM316" s="53">
        <v>0</v>
      </c>
      <c r="AN316" s="53">
        <v>0</v>
      </c>
      <c r="AO316" s="53">
        <v>0</v>
      </c>
      <c r="AP316" s="53">
        <v>0</v>
      </c>
      <c r="AQ316" s="53">
        <v>0</v>
      </c>
      <c r="AR316" s="53">
        <v>0</v>
      </c>
      <c r="AS316" s="53">
        <v>0</v>
      </c>
      <c r="AT316" s="53">
        <v>0</v>
      </c>
      <c r="AU316" s="53">
        <v>0</v>
      </c>
      <c r="AV316" s="53">
        <v>0</v>
      </c>
      <c r="AW316" s="53">
        <v>0</v>
      </c>
      <c r="AX316" s="53">
        <v>0</v>
      </c>
      <c r="AY316" s="53">
        <v>0</v>
      </c>
      <c r="AZ316" s="53">
        <v>0</v>
      </c>
      <c r="BA316" s="53">
        <v>0</v>
      </c>
      <c r="BB316" s="53">
        <v>0</v>
      </c>
      <c r="BC316" s="53">
        <v>0</v>
      </c>
      <c r="BD316" s="53">
        <v>0</v>
      </c>
      <c r="BE316" s="53">
        <v>0</v>
      </c>
      <c r="BF316" s="53">
        <v>0</v>
      </c>
      <c r="BG316" s="53">
        <v>0</v>
      </c>
      <c r="BH316" s="53">
        <v>0</v>
      </c>
      <c r="BI316" s="53">
        <v>0</v>
      </c>
      <c r="BJ316" s="53">
        <v>0</v>
      </c>
      <c r="BK316" s="53">
        <v>0</v>
      </c>
      <c r="BL316" s="53">
        <v>0</v>
      </c>
      <c r="BM316" s="53">
        <v>0</v>
      </c>
      <c r="BN316" s="53">
        <v>0</v>
      </c>
      <c r="BO316" s="53">
        <v>0</v>
      </c>
      <c r="BP316" s="53">
        <v>0</v>
      </c>
      <c r="BQ316" s="53">
        <v>0</v>
      </c>
      <c r="BR316" s="53">
        <v>0</v>
      </c>
      <c r="BS316" s="53">
        <v>0</v>
      </c>
      <c r="BT316" s="53">
        <v>0</v>
      </c>
      <c r="BU316" s="53">
        <v>0</v>
      </c>
      <c r="BV316" s="53">
        <v>0</v>
      </c>
      <c r="BW316" s="53">
        <v>0</v>
      </c>
      <c r="BX316" s="53">
        <v>0</v>
      </c>
      <c r="BY316" s="54">
        <v>-188657.9</v>
      </c>
    </row>
    <row r="317" spans="1:77" x14ac:dyDescent="0.2">
      <c r="A317" s="51" t="s">
        <v>43</v>
      </c>
      <c r="B317" s="52" t="s">
        <v>826</v>
      </c>
      <c r="C317" s="51" t="s">
        <v>827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10250</v>
      </c>
      <c r="Q317" s="53">
        <v>0</v>
      </c>
      <c r="R317" s="53">
        <v>0</v>
      </c>
      <c r="S317" s="53">
        <v>10030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3">
        <v>0</v>
      </c>
      <c r="Z317" s="53">
        <v>0</v>
      </c>
      <c r="AA317" s="53">
        <v>0</v>
      </c>
      <c r="AB317" s="53">
        <v>0</v>
      </c>
      <c r="AC317" s="53">
        <v>0</v>
      </c>
      <c r="AD317" s="53">
        <v>0</v>
      </c>
      <c r="AE317" s="53">
        <v>108511.2</v>
      </c>
      <c r="AF317" s="53">
        <v>0</v>
      </c>
      <c r="AG317" s="53">
        <v>0</v>
      </c>
      <c r="AH317" s="53">
        <v>0</v>
      </c>
      <c r="AI317" s="53">
        <v>0</v>
      </c>
      <c r="AJ317" s="53">
        <v>0</v>
      </c>
      <c r="AK317" s="53">
        <v>0</v>
      </c>
      <c r="AL317" s="53">
        <v>0</v>
      </c>
      <c r="AM317" s="53">
        <v>0</v>
      </c>
      <c r="AN317" s="53">
        <v>0</v>
      </c>
      <c r="AO317" s="53">
        <v>0</v>
      </c>
      <c r="AP317" s="53">
        <v>0</v>
      </c>
      <c r="AQ317" s="53">
        <v>25000</v>
      </c>
      <c r="AR317" s="53">
        <v>0</v>
      </c>
      <c r="AS317" s="53">
        <v>0</v>
      </c>
      <c r="AT317" s="53">
        <v>0</v>
      </c>
      <c r="AU317" s="53">
        <v>0</v>
      </c>
      <c r="AV317" s="53">
        <v>0</v>
      </c>
      <c r="AW317" s="53">
        <v>0</v>
      </c>
      <c r="AX317" s="53">
        <v>0</v>
      </c>
      <c r="AY317" s="53">
        <v>0</v>
      </c>
      <c r="AZ317" s="53">
        <v>0</v>
      </c>
      <c r="BA317" s="53">
        <v>0</v>
      </c>
      <c r="BB317" s="53">
        <v>0</v>
      </c>
      <c r="BC317" s="53">
        <v>0</v>
      </c>
      <c r="BD317" s="53">
        <v>0</v>
      </c>
      <c r="BE317" s="53">
        <v>0</v>
      </c>
      <c r="BF317" s="53">
        <v>0</v>
      </c>
      <c r="BG317" s="53">
        <v>0</v>
      </c>
      <c r="BH317" s="53">
        <v>0</v>
      </c>
      <c r="BI317" s="53">
        <v>0</v>
      </c>
      <c r="BJ317" s="53">
        <v>0</v>
      </c>
      <c r="BK317" s="53">
        <v>0</v>
      </c>
      <c r="BL317" s="53">
        <v>0</v>
      </c>
      <c r="BM317" s="53">
        <v>0</v>
      </c>
      <c r="BN317" s="53">
        <v>0</v>
      </c>
      <c r="BO317" s="53">
        <v>0</v>
      </c>
      <c r="BP317" s="53">
        <v>30500</v>
      </c>
      <c r="BQ317" s="53">
        <v>0</v>
      </c>
      <c r="BR317" s="53">
        <v>0</v>
      </c>
      <c r="BS317" s="53">
        <v>18000</v>
      </c>
      <c r="BT317" s="53">
        <v>0</v>
      </c>
      <c r="BU317" s="53">
        <v>0</v>
      </c>
      <c r="BV317" s="53">
        <v>0</v>
      </c>
      <c r="BW317" s="53">
        <v>0</v>
      </c>
      <c r="BX317" s="53">
        <v>0</v>
      </c>
      <c r="BY317" s="54">
        <v>-889546.92</v>
      </c>
    </row>
    <row r="318" spans="1:77" x14ac:dyDescent="0.2">
      <c r="A318" s="51" t="s">
        <v>43</v>
      </c>
      <c r="B318" s="52" t="s">
        <v>828</v>
      </c>
      <c r="C318" s="51" t="s">
        <v>829</v>
      </c>
      <c r="D318" s="53">
        <v>2940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30602.09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0</v>
      </c>
      <c r="U318" s="53">
        <v>0</v>
      </c>
      <c r="V318" s="53">
        <v>130587.95</v>
      </c>
      <c r="W318" s="53">
        <v>0</v>
      </c>
      <c r="X318" s="53">
        <v>0</v>
      </c>
      <c r="Y318" s="53">
        <v>0</v>
      </c>
      <c r="Z318" s="53">
        <v>0</v>
      </c>
      <c r="AA318" s="53">
        <v>0</v>
      </c>
      <c r="AB318" s="53">
        <v>0</v>
      </c>
      <c r="AC318" s="53">
        <v>0</v>
      </c>
      <c r="AD318" s="53">
        <v>0</v>
      </c>
      <c r="AE318" s="53">
        <v>387364.98</v>
      </c>
      <c r="AF318" s="53">
        <v>0</v>
      </c>
      <c r="AG318" s="53">
        <v>0</v>
      </c>
      <c r="AH318" s="53">
        <v>0</v>
      </c>
      <c r="AI318" s="53">
        <v>0</v>
      </c>
      <c r="AJ318" s="53">
        <v>0</v>
      </c>
      <c r="AK318" s="53">
        <v>0</v>
      </c>
      <c r="AL318" s="53">
        <v>0</v>
      </c>
      <c r="AM318" s="53">
        <v>0</v>
      </c>
      <c r="AN318" s="53">
        <v>0</v>
      </c>
      <c r="AO318" s="53">
        <v>0</v>
      </c>
      <c r="AP318" s="53">
        <v>0</v>
      </c>
      <c r="AQ318" s="53">
        <v>5520</v>
      </c>
      <c r="AR318" s="53">
        <v>0</v>
      </c>
      <c r="AS318" s="53">
        <v>0</v>
      </c>
      <c r="AT318" s="53">
        <v>0</v>
      </c>
      <c r="AU318" s="53">
        <v>0</v>
      </c>
      <c r="AV318" s="53">
        <v>0</v>
      </c>
      <c r="AW318" s="53">
        <v>0</v>
      </c>
      <c r="AX318" s="53">
        <v>1356974.82</v>
      </c>
      <c r="AY318" s="53">
        <v>0</v>
      </c>
      <c r="AZ318" s="53">
        <v>0</v>
      </c>
      <c r="BA318" s="53">
        <v>0</v>
      </c>
      <c r="BB318" s="53">
        <v>0</v>
      </c>
      <c r="BC318" s="53">
        <v>0</v>
      </c>
      <c r="BD318" s="53">
        <v>0</v>
      </c>
      <c r="BE318" s="53">
        <v>0</v>
      </c>
      <c r="BF318" s="53">
        <v>0</v>
      </c>
      <c r="BG318" s="53">
        <v>0</v>
      </c>
      <c r="BH318" s="53">
        <v>0</v>
      </c>
      <c r="BI318" s="53">
        <v>22120</v>
      </c>
      <c r="BJ318" s="53">
        <v>0</v>
      </c>
      <c r="BK318" s="53">
        <v>0</v>
      </c>
      <c r="BL318" s="53">
        <v>0</v>
      </c>
      <c r="BM318" s="53">
        <v>0</v>
      </c>
      <c r="BN318" s="53">
        <v>0</v>
      </c>
      <c r="BO318" s="53">
        <v>0</v>
      </c>
      <c r="BP318" s="53">
        <v>30328</v>
      </c>
      <c r="BQ318" s="53">
        <v>0</v>
      </c>
      <c r="BR318" s="53">
        <v>0</v>
      </c>
      <c r="BS318" s="53">
        <v>0</v>
      </c>
      <c r="BT318" s="53">
        <v>0</v>
      </c>
      <c r="BU318" s="53">
        <v>0</v>
      </c>
      <c r="BV318" s="53">
        <v>0</v>
      </c>
      <c r="BW318" s="53">
        <v>0</v>
      </c>
      <c r="BX318" s="53">
        <v>0</v>
      </c>
      <c r="BY318" s="54">
        <v>273277.68</v>
      </c>
    </row>
    <row r="319" spans="1:77" x14ac:dyDescent="0.2">
      <c r="A319" s="51" t="s">
        <v>43</v>
      </c>
      <c r="B319" s="52" t="s">
        <v>830</v>
      </c>
      <c r="C319" s="51" t="s">
        <v>831</v>
      </c>
      <c r="D319" s="53">
        <v>0</v>
      </c>
      <c r="E319" s="53">
        <v>0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53">
        <v>0</v>
      </c>
      <c r="T319" s="53">
        <v>0</v>
      </c>
      <c r="U319" s="53">
        <v>0</v>
      </c>
      <c r="V319" s="53">
        <v>0</v>
      </c>
      <c r="W319" s="53">
        <v>0</v>
      </c>
      <c r="X319" s="53">
        <v>0</v>
      </c>
      <c r="Y319" s="53">
        <v>0</v>
      </c>
      <c r="Z319" s="53">
        <v>0</v>
      </c>
      <c r="AA319" s="53">
        <v>0</v>
      </c>
      <c r="AB319" s="53">
        <v>0</v>
      </c>
      <c r="AC319" s="53">
        <v>0</v>
      </c>
      <c r="AD319" s="53">
        <v>0</v>
      </c>
      <c r="AE319" s="53">
        <v>0</v>
      </c>
      <c r="AF319" s="53">
        <v>0</v>
      </c>
      <c r="AG319" s="53">
        <v>0</v>
      </c>
      <c r="AH319" s="53">
        <v>0</v>
      </c>
      <c r="AI319" s="53">
        <v>0</v>
      </c>
      <c r="AJ319" s="53">
        <v>0</v>
      </c>
      <c r="AK319" s="53">
        <v>0</v>
      </c>
      <c r="AL319" s="53">
        <v>0</v>
      </c>
      <c r="AM319" s="53">
        <v>0</v>
      </c>
      <c r="AN319" s="53">
        <v>0</v>
      </c>
      <c r="AO319" s="53">
        <v>0</v>
      </c>
      <c r="AP319" s="53">
        <v>0</v>
      </c>
      <c r="AQ319" s="53">
        <v>0</v>
      </c>
      <c r="AR319" s="53">
        <v>0</v>
      </c>
      <c r="AS319" s="53">
        <v>0</v>
      </c>
      <c r="AT319" s="53">
        <v>0</v>
      </c>
      <c r="AU319" s="53">
        <v>0</v>
      </c>
      <c r="AV319" s="53">
        <v>0</v>
      </c>
      <c r="AW319" s="53">
        <v>0</v>
      </c>
      <c r="AX319" s="53">
        <v>0</v>
      </c>
      <c r="AY319" s="53">
        <v>0</v>
      </c>
      <c r="AZ319" s="53">
        <v>0</v>
      </c>
      <c r="BA319" s="53">
        <v>0</v>
      </c>
      <c r="BB319" s="53">
        <v>0</v>
      </c>
      <c r="BC319" s="53">
        <v>0</v>
      </c>
      <c r="BD319" s="53">
        <v>0</v>
      </c>
      <c r="BE319" s="53">
        <v>0</v>
      </c>
      <c r="BF319" s="53">
        <v>0</v>
      </c>
      <c r="BG319" s="53">
        <v>0</v>
      </c>
      <c r="BH319" s="53">
        <v>0</v>
      </c>
      <c r="BI319" s="53">
        <v>0</v>
      </c>
      <c r="BJ319" s="53">
        <v>0</v>
      </c>
      <c r="BK319" s="53">
        <v>0</v>
      </c>
      <c r="BL319" s="53">
        <v>0</v>
      </c>
      <c r="BM319" s="53">
        <v>0</v>
      </c>
      <c r="BN319" s="53">
        <v>0</v>
      </c>
      <c r="BO319" s="53">
        <v>0</v>
      </c>
      <c r="BP319" s="53">
        <v>0</v>
      </c>
      <c r="BQ319" s="53">
        <v>0</v>
      </c>
      <c r="BR319" s="53">
        <v>0</v>
      </c>
      <c r="BS319" s="53">
        <v>0</v>
      </c>
      <c r="BT319" s="53">
        <v>0</v>
      </c>
      <c r="BU319" s="53">
        <v>0</v>
      </c>
      <c r="BV319" s="53">
        <v>0</v>
      </c>
      <c r="BW319" s="53">
        <v>0</v>
      </c>
      <c r="BX319" s="53">
        <v>0</v>
      </c>
      <c r="BY319" s="54">
        <v>-3099035.82</v>
      </c>
    </row>
    <row r="320" spans="1:77" x14ac:dyDescent="0.2">
      <c r="A320" s="51" t="s">
        <v>43</v>
      </c>
      <c r="B320" s="52" t="s">
        <v>832</v>
      </c>
      <c r="C320" s="51" t="s">
        <v>833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200000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151460</v>
      </c>
      <c r="X320" s="53">
        <v>0</v>
      </c>
      <c r="Y320" s="53">
        <v>0</v>
      </c>
      <c r="Z320" s="53">
        <v>97229</v>
      </c>
      <c r="AA320" s="53">
        <v>0</v>
      </c>
      <c r="AB320" s="53">
        <v>0</v>
      </c>
      <c r="AC320" s="53">
        <v>0</v>
      </c>
      <c r="AD320" s="53">
        <v>0</v>
      </c>
      <c r="AE320" s="53">
        <v>0</v>
      </c>
      <c r="AF320" s="53">
        <v>0</v>
      </c>
      <c r="AG320" s="53">
        <v>0</v>
      </c>
      <c r="AH320" s="53">
        <v>0</v>
      </c>
      <c r="AI320" s="53">
        <v>0</v>
      </c>
      <c r="AJ320" s="53">
        <v>0</v>
      </c>
      <c r="AK320" s="53">
        <v>0</v>
      </c>
      <c r="AL320" s="53">
        <v>0</v>
      </c>
      <c r="AM320" s="53">
        <v>0</v>
      </c>
      <c r="AN320" s="53">
        <v>0</v>
      </c>
      <c r="AO320" s="53">
        <v>0</v>
      </c>
      <c r="AP320" s="53">
        <v>0</v>
      </c>
      <c r="AQ320" s="53">
        <v>0</v>
      </c>
      <c r="AR320" s="53">
        <v>0</v>
      </c>
      <c r="AS320" s="53">
        <v>0</v>
      </c>
      <c r="AT320" s="53">
        <v>0</v>
      </c>
      <c r="AU320" s="53">
        <v>0</v>
      </c>
      <c r="AV320" s="53">
        <v>0</v>
      </c>
      <c r="AW320" s="53">
        <v>0</v>
      </c>
      <c r="AX320" s="53">
        <v>0</v>
      </c>
      <c r="AY320" s="53">
        <v>0</v>
      </c>
      <c r="AZ320" s="53">
        <v>0</v>
      </c>
      <c r="BA320" s="53">
        <v>0</v>
      </c>
      <c r="BB320" s="53">
        <v>0</v>
      </c>
      <c r="BC320" s="53">
        <v>0</v>
      </c>
      <c r="BD320" s="53">
        <v>0</v>
      </c>
      <c r="BE320" s="53">
        <v>0</v>
      </c>
      <c r="BF320" s="53">
        <v>0</v>
      </c>
      <c r="BG320" s="53">
        <v>0</v>
      </c>
      <c r="BH320" s="53">
        <v>0</v>
      </c>
      <c r="BI320" s="53">
        <v>0</v>
      </c>
      <c r="BJ320" s="53">
        <v>0</v>
      </c>
      <c r="BK320" s="53">
        <v>2100</v>
      </c>
      <c r="BL320" s="53">
        <v>0</v>
      </c>
      <c r="BM320" s="53">
        <v>0</v>
      </c>
      <c r="BN320" s="53">
        <v>0</v>
      </c>
      <c r="BO320" s="53">
        <v>0</v>
      </c>
      <c r="BP320" s="53">
        <v>0</v>
      </c>
      <c r="BQ320" s="53">
        <v>45862</v>
      </c>
      <c r="BR320" s="53">
        <v>0</v>
      </c>
      <c r="BS320" s="53">
        <v>0</v>
      </c>
      <c r="BT320" s="53">
        <v>0</v>
      </c>
      <c r="BU320" s="53">
        <v>0</v>
      </c>
      <c r="BV320" s="53">
        <v>0</v>
      </c>
      <c r="BW320" s="53">
        <v>0</v>
      </c>
      <c r="BX320" s="53">
        <v>0</v>
      </c>
      <c r="BY320" s="54">
        <v>455815.88</v>
      </c>
    </row>
    <row r="321" spans="1:77" x14ac:dyDescent="0.2">
      <c r="A321" s="51" t="s">
        <v>43</v>
      </c>
      <c r="B321" s="52" t="s">
        <v>834</v>
      </c>
      <c r="C321" s="51" t="s">
        <v>835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3">
        <v>0</v>
      </c>
      <c r="Z321" s="53">
        <v>0</v>
      </c>
      <c r="AA321" s="53">
        <v>0</v>
      </c>
      <c r="AB321" s="53">
        <v>0</v>
      </c>
      <c r="AC321" s="53">
        <v>0</v>
      </c>
      <c r="AD321" s="53">
        <v>0</v>
      </c>
      <c r="AE321" s="53">
        <v>0</v>
      </c>
      <c r="AF321" s="53">
        <v>0</v>
      </c>
      <c r="AG321" s="53">
        <v>0</v>
      </c>
      <c r="AH321" s="53">
        <v>0</v>
      </c>
      <c r="AI321" s="53">
        <v>0</v>
      </c>
      <c r="AJ321" s="53">
        <v>300</v>
      </c>
      <c r="AK321" s="53">
        <v>0</v>
      </c>
      <c r="AL321" s="53">
        <v>0</v>
      </c>
      <c r="AM321" s="53">
        <v>0</v>
      </c>
      <c r="AN321" s="53">
        <v>0</v>
      </c>
      <c r="AO321" s="53">
        <v>0</v>
      </c>
      <c r="AP321" s="53">
        <v>0</v>
      </c>
      <c r="AQ321" s="53">
        <v>0</v>
      </c>
      <c r="AR321" s="53">
        <v>0</v>
      </c>
      <c r="AS321" s="53">
        <v>0</v>
      </c>
      <c r="AT321" s="53">
        <v>0</v>
      </c>
      <c r="AU321" s="53">
        <v>0</v>
      </c>
      <c r="AV321" s="53">
        <v>0</v>
      </c>
      <c r="AW321" s="53">
        <v>0</v>
      </c>
      <c r="AX321" s="53">
        <v>0</v>
      </c>
      <c r="AY321" s="53">
        <v>0</v>
      </c>
      <c r="AZ321" s="53">
        <v>0</v>
      </c>
      <c r="BA321" s="53">
        <v>0</v>
      </c>
      <c r="BB321" s="53">
        <v>0</v>
      </c>
      <c r="BC321" s="53">
        <v>0</v>
      </c>
      <c r="BD321" s="53">
        <v>0</v>
      </c>
      <c r="BE321" s="53">
        <v>6000</v>
      </c>
      <c r="BF321" s="53">
        <v>0</v>
      </c>
      <c r="BG321" s="53">
        <v>0</v>
      </c>
      <c r="BH321" s="53">
        <v>0</v>
      </c>
      <c r="BI321" s="53">
        <v>0</v>
      </c>
      <c r="BJ321" s="53">
        <v>0</v>
      </c>
      <c r="BK321" s="53">
        <v>0</v>
      </c>
      <c r="BL321" s="53">
        <v>0</v>
      </c>
      <c r="BM321" s="53">
        <v>0</v>
      </c>
      <c r="BN321" s="53">
        <v>0</v>
      </c>
      <c r="BO321" s="53">
        <v>0</v>
      </c>
      <c r="BP321" s="53">
        <v>0</v>
      </c>
      <c r="BQ321" s="53">
        <v>0</v>
      </c>
      <c r="BR321" s="53">
        <v>0</v>
      </c>
      <c r="BS321" s="53">
        <v>0</v>
      </c>
      <c r="BT321" s="53">
        <v>0</v>
      </c>
      <c r="BU321" s="53">
        <v>0</v>
      </c>
      <c r="BV321" s="53">
        <v>0</v>
      </c>
      <c r="BW321" s="53">
        <v>0</v>
      </c>
      <c r="BX321" s="53">
        <v>0</v>
      </c>
      <c r="BY321" s="54">
        <v>2527733</v>
      </c>
    </row>
    <row r="322" spans="1:77" x14ac:dyDescent="0.2">
      <c r="A322" s="51" t="s">
        <v>43</v>
      </c>
      <c r="B322" s="52" t="s">
        <v>836</v>
      </c>
      <c r="C322" s="51" t="s">
        <v>837</v>
      </c>
      <c r="D322" s="53">
        <v>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3">
        <v>3000</v>
      </c>
      <c r="Y322" s="53">
        <v>0</v>
      </c>
      <c r="Z322" s="53">
        <v>0</v>
      </c>
      <c r="AA322" s="53">
        <v>0</v>
      </c>
      <c r="AB322" s="53">
        <v>0</v>
      </c>
      <c r="AC322" s="53">
        <v>0</v>
      </c>
      <c r="AD322" s="53">
        <v>0</v>
      </c>
      <c r="AE322" s="53">
        <v>0</v>
      </c>
      <c r="AF322" s="53">
        <v>0</v>
      </c>
      <c r="AG322" s="53">
        <v>0</v>
      </c>
      <c r="AH322" s="53">
        <v>0</v>
      </c>
      <c r="AI322" s="53">
        <v>0</v>
      </c>
      <c r="AJ322" s="53">
        <v>0</v>
      </c>
      <c r="AK322" s="53">
        <v>0</v>
      </c>
      <c r="AL322" s="53">
        <v>0</v>
      </c>
      <c r="AM322" s="53">
        <v>9000</v>
      </c>
      <c r="AN322" s="53">
        <v>0</v>
      </c>
      <c r="AO322" s="53">
        <v>0</v>
      </c>
      <c r="AP322" s="53">
        <v>0</v>
      </c>
      <c r="AQ322" s="53">
        <v>0</v>
      </c>
      <c r="AR322" s="53">
        <v>0</v>
      </c>
      <c r="AS322" s="53">
        <v>0</v>
      </c>
      <c r="AT322" s="53">
        <v>0</v>
      </c>
      <c r="AU322" s="53">
        <v>0</v>
      </c>
      <c r="AV322" s="53">
        <v>0</v>
      </c>
      <c r="AW322" s="53">
        <v>0</v>
      </c>
      <c r="AX322" s="53">
        <v>0</v>
      </c>
      <c r="AY322" s="53">
        <v>0</v>
      </c>
      <c r="AZ322" s="53">
        <v>0</v>
      </c>
      <c r="BA322" s="53">
        <v>0</v>
      </c>
      <c r="BB322" s="53">
        <v>0</v>
      </c>
      <c r="BC322" s="53">
        <v>42000</v>
      </c>
      <c r="BD322" s="53">
        <v>177000</v>
      </c>
      <c r="BE322" s="53">
        <v>0</v>
      </c>
      <c r="BF322" s="53">
        <v>0</v>
      </c>
      <c r="BG322" s="53">
        <v>0</v>
      </c>
      <c r="BH322" s="53">
        <v>0</v>
      </c>
      <c r="BI322" s="53">
        <v>0</v>
      </c>
      <c r="BJ322" s="53">
        <v>0</v>
      </c>
      <c r="BK322" s="53">
        <v>0</v>
      </c>
      <c r="BL322" s="53">
        <v>0</v>
      </c>
      <c r="BM322" s="53">
        <v>0</v>
      </c>
      <c r="BN322" s="53">
        <v>0</v>
      </c>
      <c r="BO322" s="53">
        <v>0</v>
      </c>
      <c r="BP322" s="53">
        <v>0</v>
      </c>
      <c r="BQ322" s="53">
        <v>0</v>
      </c>
      <c r="BR322" s="53">
        <v>0</v>
      </c>
      <c r="BS322" s="53">
        <v>0</v>
      </c>
      <c r="BT322" s="53">
        <v>0</v>
      </c>
      <c r="BU322" s="53">
        <v>5160</v>
      </c>
      <c r="BV322" s="53">
        <v>0</v>
      </c>
      <c r="BW322" s="53">
        <v>0</v>
      </c>
      <c r="BX322" s="53">
        <v>0</v>
      </c>
      <c r="BY322" s="54">
        <v>2737</v>
      </c>
    </row>
    <row r="323" spans="1:77" x14ac:dyDescent="0.2">
      <c r="A323" s="51" t="s">
        <v>43</v>
      </c>
      <c r="B323" s="52" t="s">
        <v>838</v>
      </c>
      <c r="C323" s="51" t="s">
        <v>839</v>
      </c>
      <c r="D323" s="53">
        <v>0</v>
      </c>
      <c r="E323" s="53">
        <v>270299</v>
      </c>
      <c r="F323" s="53">
        <v>97585.7</v>
      </c>
      <c r="G323" s="53">
        <v>81052</v>
      </c>
      <c r="H323" s="53">
        <v>0</v>
      </c>
      <c r="I323" s="53">
        <v>0</v>
      </c>
      <c r="J323" s="53">
        <v>0</v>
      </c>
      <c r="K323" s="53">
        <v>50268</v>
      </c>
      <c r="L323" s="53">
        <v>0</v>
      </c>
      <c r="M323" s="53">
        <v>239165</v>
      </c>
      <c r="N323" s="53">
        <v>0</v>
      </c>
      <c r="O323" s="53">
        <v>0</v>
      </c>
      <c r="P323" s="53">
        <v>86639</v>
      </c>
      <c r="Q323" s="53">
        <v>1487800</v>
      </c>
      <c r="R323" s="53">
        <v>0</v>
      </c>
      <c r="S323" s="53">
        <v>0</v>
      </c>
      <c r="T323" s="53">
        <v>0</v>
      </c>
      <c r="U323" s="53">
        <v>249150</v>
      </c>
      <c r="V323" s="53">
        <v>0</v>
      </c>
      <c r="W323" s="53">
        <v>0</v>
      </c>
      <c r="X323" s="53">
        <v>0</v>
      </c>
      <c r="Y323" s="53">
        <v>15000000</v>
      </c>
      <c r="Z323" s="53">
        <v>0</v>
      </c>
      <c r="AA323" s="53">
        <v>0</v>
      </c>
      <c r="AB323" s="53">
        <v>0</v>
      </c>
      <c r="AC323" s="53">
        <v>26836</v>
      </c>
      <c r="AD323" s="53">
        <v>0</v>
      </c>
      <c r="AE323" s="53">
        <v>73900</v>
      </c>
      <c r="AF323" s="53">
        <v>94490</v>
      </c>
      <c r="AG323" s="53">
        <v>0</v>
      </c>
      <c r="AH323" s="53">
        <v>71000</v>
      </c>
      <c r="AI323" s="53">
        <v>129700</v>
      </c>
      <c r="AJ323" s="53">
        <v>0</v>
      </c>
      <c r="AK323" s="53">
        <v>0</v>
      </c>
      <c r="AL323" s="53">
        <v>21000</v>
      </c>
      <c r="AM323" s="53">
        <v>0</v>
      </c>
      <c r="AN323" s="53">
        <v>0</v>
      </c>
      <c r="AO323" s="53">
        <v>0</v>
      </c>
      <c r="AP323" s="53">
        <v>0</v>
      </c>
      <c r="AQ323" s="53">
        <v>1332225</v>
      </c>
      <c r="AR323" s="53">
        <v>536000</v>
      </c>
      <c r="AS323" s="53">
        <v>0</v>
      </c>
      <c r="AT323" s="53">
        <v>0</v>
      </c>
      <c r="AU323" s="53">
        <v>140490</v>
      </c>
      <c r="AV323" s="53">
        <v>101206</v>
      </c>
      <c r="AW323" s="53">
        <v>57595</v>
      </c>
      <c r="AX323" s="53">
        <v>0</v>
      </c>
      <c r="AY323" s="53">
        <v>0</v>
      </c>
      <c r="AZ323" s="53">
        <v>0</v>
      </c>
      <c r="BA323" s="53">
        <v>0</v>
      </c>
      <c r="BB323" s="53">
        <v>0</v>
      </c>
      <c r="BC323" s="53">
        <v>0</v>
      </c>
      <c r="BD323" s="53">
        <v>38400</v>
      </c>
      <c r="BE323" s="53">
        <v>268652</v>
      </c>
      <c r="BF323" s="53">
        <v>700</v>
      </c>
      <c r="BG323" s="53">
        <v>0</v>
      </c>
      <c r="BH323" s="53">
        <v>64000</v>
      </c>
      <c r="BI323" s="53">
        <v>0</v>
      </c>
      <c r="BJ323" s="53">
        <v>0</v>
      </c>
      <c r="BK323" s="53">
        <v>0</v>
      </c>
      <c r="BL323" s="53">
        <v>0</v>
      </c>
      <c r="BM323" s="53">
        <v>195440</v>
      </c>
      <c r="BN323" s="53">
        <v>0</v>
      </c>
      <c r="BO323" s="53">
        <v>0</v>
      </c>
      <c r="BP323" s="53">
        <v>1248670.8999999999</v>
      </c>
      <c r="BQ323" s="53">
        <v>236600</v>
      </c>
      <c r="BR323" s="53">
        <v>445650</v>
      </c>
      <c r="BS323" s="53">
        <v>0</v>
      </c>
      <c r="BT323" s="53">
        <v>345100</v>
      </c>
      <c r="BU323" s="53">
        <v>1084400</v>
      </c>
      <c r="BV323" s="53">
        <v>0</v>
      </c>
      <c r="BW323" s="53">
        <v>34000</v>
      </c>
      <c r="BX323" s="53">
        <v>0</v>
      </c>
      <c r="BY323" s="54">
        <v>117625</v>
      </c>
    </row>
    <row r="324" spans="1:77" x14ac:dyDescent="0.2">
      <c r="A324" s="51" t="s">
        <v>43</v>
      </c>
      <c r="B324" s="52" t="s">
        <v>840</v>
      </c>
      <c r="C324" s="51" t="s">
        <v>841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11828499</v>
      </c>
      <c r="K324" s="53">
        <v>0</v>
      </c>
      <c r="L324" s="53">
        <v>4200</v>
      </c>
      <c r="M324" s="53">
        <v>21000</v>
      </c>
      <c r="N324" s="53">
        <v>2000000</v>
      </c>
      <c r="O324" s="53">
        <v>0</v>
      </c>
      <c r="P324" s="53">
        <v>0</v>
      </c>
      <c r="Q324" s="53">
        <v>3571610</v>
      </c>
      <c r="R324" s="53">
        <v>2730642</v>
      </c>
      <c r="S324" s="53">
        <v>0</v>
      </c>
      <c r="T324" s="53">
        <v>0</v>
      </c>
      <c r="U324" s="53">
        <v>0</v>
      </c>
      <c r="V324" s="53">
        <v>144500</v>
      </c>
      <c r="W324" s="53">
        <v>500000</v>
      </c>
      <c r="X324" s="53">
        <v>30651.65</v>
      </c>
      <c r="Y324" s="53">
        <v>0</v>
      </c>
      <c r="Z324" s="53">
        <v>0</v>
      </c>
      <c r="AA324" s="53">
        <v>0</v>
      </c>
      <c r="AB324" s="53">
        <v>0</v>
      </c>
      <c r="AC324" s="53">
        <v>0</v>
      </c>
      <c r="AD324" s="53">
        <v>0</v>
      </c>
      <c r="AE324" s="53">
        <v>0</v>
      </c>
      <c r="AF324" s="53">
        <v>0</v>
      </c>
      <c r="AG324" s="53">
        <v>0</v>
      </c>
      <c r="AH324" s="53">
        <v>0</v>
      </c>
      <c r="AI324" s="53">
        <v>0</v>
      </c>
      <c r="AJ324" s="53">
        <v>0</v>
      </c>
      <c r="AK324" s="53">
        <v>500000</v>
      </c>
      <c r="AL324" s="53">
        <v>0</v>
      </c>
      <c r="AM324" s="53">
        <v>0</v>
      </c>
      <c r="AN324" s="53">
        <v>0</v>
      </c>
      <c r="AO324" s="53">
        <v>0</v>
      </c>
      <c r="AP324" s="53">
        <v>0</v>
      </c>
      <c r="AQ324" s="53">
        <v>980000</v>
      </c>
      <c r="AR324" s="53">
        <v>0</v>
      </c>
      <c r="AS324" s="53">
        <v>0</v>
      </c>
      <c r="AT324" s="53">
        <v>0</v>
      </c>
      <c r="AU324" s="53">
        <v>0</v>
      </c>
      <c r="AV324" s="53">
        <v>1000000</v>
      </c>
      <c r="AW324" s="53">
        <v>0</v>
      </c>
      <c r="AX324" s="53">
        <v>0</v>
      </c>
      <c r="AY324" s="53">
        <v>0</v>
      </c>
      <c r="AZ324" s="53">
        <v>0</v>
      </c>
      <c r="BA324" s="53">
        <v>0</v>
      </c>
      <c r="BB324" s="53">
        <v>0</v>
      </c>
      <c r="BC324" s="53">
        <v>0</v>
      </c>
      <c r="BD324" s="53">
        <v>0</v>
      </c>
      <c r="BE324" s="53">
        <v>0</v>
      </c>
      <c r="BF324" s="53">
        <v>1127600</v>
      </c>
      <c r="BG324" s="53">
        <v>0</v>
      </c>
      <c r="BH324" s="53">
        <v>0</v>
      </c>
      <c r="BI324" s="53">
        <v>0</v>
      </c>
      <c r="BJ324" s="53">
        <v>0</v>
      </c>
      <c r="BK324" s="53">
        <v>0</v>
      </c>
      <c r="BL324" s="53">
        <v>0</v>
      </c>
      <c r="BM324" s="53">
        <v>0</v>
      </c>
      <c r="BN324" s="53">
        <v>0</v>
      </c>
      <c r="BO324" s="53">
        <v>516875</v>
      </c>
      <c r="BP324" s="53">
        <v>183691.75</v>
      </c>
      <c r="BQ324" s="53">
        <v>0</v>
      </c>
      <c r="BR324" s="53">
        <v>0</v>
      </c>
      <c r="BS324" s="53">
        <v>800000</v>
      </c>
      <c r="BT324" s="53">
        <v>0</v>
      </c>
      <c r="BU324" s="53">
        <v>0</v>
      </c>
      <c r="BV324" s="53">
        <v>0</v>
      </c>
      <c r="BW324" s="53">
        <v>0</v>
      </c>
      <c r="BX324" s="53">
        <v>0</v>
      </c>
      <c r="BY324" s="54">
        <v>13180886.15</v>
      </c>
    </row>
    <row r="325" spans="1:77" x14ac:dyDescent="0.2">
      <c r="A325" s="51" t="s">
        <v>43</v>
      </c>
      <c r="B325" s="52" t="s">
        <v>842</v>
      </c>
      <c r="C325" s="51" t="s">
        <v>843</v>
      </c>
      <c r="D325" s="53">
        <v>15637284.119999999</v>
      </c>
      <c r="E325" s="53">
        <v>1840791.65</v>
      </c>
      <c r="F325" s="53">
        <v>1347407.99</v>
      </c>
      <c r="G325" s="53">
        <v>0</v>
      </c>
      <c r="H325" s="53">
        <v>143837.85999999999</v>
      </c>
      <c r="I325" s="53">
        <v>14034</v>
      </c>
      <c r="J325" s="53">
        <v>194970.75</v>
      </c>
      <c r="K325" s="53">
        <v>971735</v>
      </c>
      <c r="L325" s="53">
        <v>878902.81</v>
      </c>
      <c r="M325" s="53">
        <v>4554858.4000000004</v>
      </c>
      <c r="N325" s="53">
        <v>605406.12</v>
      </c>
      <c r="O325" s="53">
        <v>57178</v>
      </c>
      <c r="P325" s="53">
        <v>238200</v>
      </c>
      <c r="Q325" s="53">
        <v>62205.5</v>
      </c>
      <c r="R325" s="53">
        <v>110500</v>
      </c>
      <c r="S325" s="53">
        <v>209600</v>
      </c>
      <c r="T325" s="53">
        <v>57260</v>
      </c>
      <c r="U325" s="53">
        <v>958842.63</v>
      </c>
      <c r="V325" s="53">
        <v>12332295.109999999</v>
      </c>
      <c r="W325" s="53">
        <v>10324796.6</v>
      </c>
      <c r="X325" s="53">
        <v>4138732.03</v>
      </c>
      <c r="Y325" s="53">
        <v>17000</v>
      </c>
      <c r="Z325" s="53">
        <v>892731.28</v>
      </c>
      <c r="AA325" s="53">
        <v>4334120</v>
      </c>
      <c r="AB325" s="53">
        <v>64291.86</v>
      </c>
      <c r="AC325" s="53">
        <v>67914</v>
      </c>
      <c r="AD325" s="53">
        <v>356635.51</v>
      </c>
      <c r="AE325" s="53">
        <v>6151771.1299999999</v>
      </c>
      <c r="AF325" s="53">
        <v>431605</v>
      </c>
      <c r="AG325" s="53">
        <v>126562.5</v>
      </c>
      <c r="AH325" s="53">
        <v>1446151.21</v>
      </c>
      <c r="AI325" s="53">
        <v>284500</v>
      </c>
      <c r="AJ325" s="53">
        <v>303254.65000000002</v>
      </c>
      <c r="AK325" s="53">
        <v>19252.919999999998</v>
      </c>
      <c r="AL325" s="53">
        <v>370620</v>
      </c>
      <c r="AM325" s="53">
        <v>7101</v>
      </c>
      <c r="AN325" s="53">
        <v>42000</v>
      </c>
      <c r="AO325" s="53">
        <v>204532.28</v>
      </c>
      <c r="AP325" s="53">
        <v>1643132.13</v>
      </c>
      <c r="AQ325" s="53">
        <v>2482880.13</v>
      </c>
      <c r="AR325" s="53">
        <v>126815.93</v>
      </c>
      <c r="AS325" s="53">
        <v>158190.76999999999</v>
      </c>
      <c r="AT325" s="53">
        <v>97436.160000000003</v>
      </c>
      <c r="AU325" s="53">
        <v>106150</v>
      </c>
      <c r="AV325" s="53">
        <v>0</v>
      </c>
      <c r="AW325" s="53">
        <v>66629.2</v>
      </c>
      <c r="AX325" s="53">
        <v>5522864.7800000003</v>
      </c>
      <c r="AY325" s="53">
        <v>35200</v>
      </c>
      <c r="AZ325" s="53">
        <v>433640</v>
      </c>
      <c r="BA325" s="53">
        <v>76833</v>
      </c>
      <c r="BB325" s="53">
        <v>693681.21</v>
      </c>
      <c r="BC325" s="53">
        <v>853094.02</v>
      </c>
      <c r="BD325" s="53">
        <v>1715445.36</v>
      </c>
      <c r="BE325" s="53">
        <v>1987316</v>
      </c>
      <c r="BF325" s="53">
        <v>154609</v>
      </c>
      <c r="BG325" s="53">
        <v>0</v>
      </c>
      <c r="BH325" s="53">
        <v>0</v>
      </c>
      <c r="BI325" s="53">
        <v>94708398.299999997</v>
      </c>
      <c r="BJ325" s="53">
        <v>1469080.67</v>
      </c>
      <c r="BK325" s="53">
        <v>1030269.19</v>
      </c>
      <c r="BL325" s="53">
        <v>43000</v>
      </c>
      <c r="BM325" s="53">
        <v>25283</v>
      </c>
      <c r="BN325" s="53">
        <v>842068.91</v>
      </c>
      <c r="BO325" s="53">
        <v>1500</v>
      </c>
      <c r="BP325" s="53">
        <v>2478309</v>
      </c>
      <c r="BQ325" s="53">
        <v>452900</v>
      </c>
      <c r="BR325" s="53">
        <v>13910</v>
      </c>
      <c r="BS325" s="53">
        <v>244478.16</v>
      </c>
      <c r="BT325" s="53">
        <v>10000</v>
      </c>
      <c r="BU325" s="53">
        <v>1514132</v>
      </c>
      <c r="BV325" s="53">
        <v>164890</v>
      </c>
      <c r="BW325" s="53">
        <v>496863.25</v>
      </c>
      <c r="BX325" s="53">
        <v>2800</v>
      </c>
      <c r="BY325" s="54">
        <v>5121416</v>
      </c>
    </row>
    <row r="326" spans="1:77" x14ac:dyDescent="0.2">
      <c r="A326" s="51" t="s">
        <v>43</v>
      </c>
      <c r="B326" s="52" t="s">
        <v>844</v>
      </c>
      <c r="C326" s="51" t="s">
        <v>845</v>
      </c>
      <c r="D326" s="53">
        <v>0</v>
      </c>
      <c r="E326" s="53">
        <v>0</v>
      </c>
      <c r="F326" s="53">
        <v>158188.41</v>
      </c>
      <c r="G326" s="53">
        <v>463375</v>
      </c>
      <c r="H326" s="53">
        <v>121893.85</v>
      </c>
      <c r="I326" s="53">
        <v>971140.46</v>
      </c>
      <c r="J326" s="53">
        <v>0</v>
      </c>
      <c r="K326" s="53">
        <v>0</v>
      </c>
      <c r="L326" s="53">
        <v>36875.300000000003</v>
      </c>
      <c r="M326" s="53">
        <v>2099891</v>
      </c>
      <c r="N326" s="53">
        <v>0</v>
      </c>
      <c r="O326" s="53">
        <v>176427.9</v>
      </c>
      <c r="P326" s="53">
        <v>3719509.8</v>
      </c>
      <c r="Q326" s="53">
        <v>806984.06</v>
      </c>
      <c r="R326" s="53">
        <v>0</v>
      </c>
      <c r="S326" s="53">
        <v>0</v>
      </c>
      <c r="T326" s="53">
        <v>0</v>
      </c>
      <c r="U326" s="53">
        <v>0</v>
      </c>
      <c r="V326" s="53">
        <v>23217052.510000002</v>
      </c>
      <c r="W326" s="53">
        <v>124154.81</v>
      </c>
      <c r="X326" s="53">
        <v>520847.25</v>
      </c>
      <c r="Y326" s="53">
        <v>27480</v>
      </c>
      <c r="Z326" s="53">
        <v>427881.22</v>
      </c>
      <c r="AA326" s="53">
        <v>0</v>
      </c>
      <c r="AB326" s="53">
        <v>6806.3</v>
      </c>
      <c r="AC326" s="53">
        <v>0</v>
      </c>
      <c r="AD326" s="53">
        <v>0</v>
      </c>
      <c r="AE326" s="53">
        <v>25698345.75</v>
      </c>
      <c r="AF326" s="53">
        <v>0</v>
      </c>
      <c r="AG326" s="53">
        <v>305024</v>
      </c>
      <c r="AH326" s="53">
        <v>0</v>
      </c>
      <c r="AI326" s="53">
        <v>778709.88</v>
      </c>
      <c r="AJ326" s="53">
        <v>211514.71</v>
      </c>
      <c r="AK326" s="53">
        <v>740567.97</v>
      </c>
      <c r="AL326" s="53">
        <v>879204.27</v>
      </c>
      <c r="AM326" s="53">
        <v>3214268.64</v>
      </c>
      <c r="AN326" s="53">
        <v>450783.54</v>
      </c>
      <c r="AO326" s="53">
        <v>114418.16</v>
      </c>
      <c r="AP326" s="53">
        <v>0</v>
      </c>
      <c r="AQ326" s="53">
        <v>2164029.11</v>
      </c>
      <c r="AR326" s="53">
        <v>160000</v>
      </c>
      <c r="AS326" s="53">
        <v>42000</v>
      </c>
      <c r="AT326" s="53">
        <v>123578.42</v>
      </c>
      <c r="AU326" s="53">
        <v>79338.19</v>
      </c>
      <c r="AV326" s="53">
        <v>17770</v>
      </c>
      <c r="AW326" s="53">
        <v>1516.98</v>
      </c>
      <c r="AX326" s="53">
        <v>952770.07</v>
      </c>
      <c r="AY326" s="53">
        <v>279950</v>
      </c>
      <c r="AZ326" s="53">
        <v>78500</v>
      </c>
      <c r="BA326" s="53">
        <v>1300000</v>
      </c>
      <c r="BB326" s="53">
        <v>0</v>
      </c>
      <c r="BC326" s="53">
        <v>5000</v>
      </c>
      <c r="BD326" s="53">
        <v>2712000</v>
      </c>
      <c r="BE326" s="53">
        <v>1931610.8</v>
      </c>
      <c r="BF326" s="53">
        <v>5510287.7999999998</v>
      </c>
      <c r="BG326" s="53">
        <v>0</v>
      </c>
      <c r="BH326" s="53">
        <v>0</v>
      </c>
      <c r="BI326" s="53">
        <v>42051</v>
      </c>
      <c r="BJ326" s="53">
        <v>500000</v>
      </c>
      <c r="BK326" s="53">
        <v>0</v>
      </c>
      <c r="BL326" s="53">
        <v>0</v>
      </c>
      <c r="BM326" s="53">
        <v>854</v>
      </c>
      <c r="BN326" s="53">
        <v>954123.04</v>
      </c>
      <c r="BO326" s="53">
        <v>0</v>
      </c>
      <c r="BP326" s="53">
        <v>0</v>
      </c>
      <c r="BQ326" s="53">
        <v>197718</v>
      </c>
      <c r="BR326" s="53">
        <v>2065968</v>
      </c>
      <c r="BS326" s="53">
        <v>289870</v>
      </c>
      <c r="BT326" s="53">
        <v>0</v>
      </c>
      <c r="BU326" s="53">
        <v>2996100</v>
      </c>
      <c r="BV326" s="53">
        <v>813107.22</v>
      </c>
      <c r="BW326" s="53">
        <v>463058.14</v>
      </c>
      <c r="BX326" s="53">
        <v>29577.74</v>
      </c>
      <c r="BY326" s="54">
        <v>5097950</v>
      </c>
    </row>
    <row r="327" spans="1:77" x14ac:dyDescent="0.2">
      <c r="A327" s="51" t="s">
        <v>43</v>
      </c>
      <c r="B327" s="52" t="s">
        <v>846</v>
      </c>
      <c r="C327" s="51" t="s">
        <v>847</v>
      </c>
      <c r="D327" s="53">
        <v>1351920.02</v>
      </c>
      <c r="E327" s="53">
        <v>0</v>
      </c>
      <c r="F327" s="53">
        <v>1164298.93</v>
      </c>
      <c r="G327" s="53">
        <v>98420.95</v>
      </c>
      <c r="H327" s="53">
        <v>127439.24</v>
      </c>
      <c r="I327" s="53">
        <v>0</v>
      </c>
      <c r="J327" s="53">
        <v>855462.79</v>
      </c>
      <c r="K327" s="53">
        <v>311815.63</v>
      </c>
      <c r="L327" s="53">
        <v>80408.52</v>
      </c>
      <c r="M327" s="53">
        <v>3161309.95</v>
      </c>
      <c r="N327" s="53">
        <v>68384.84</v>
      </c>
      <c r="O327" s="53">
        <v>206839.52</v>
      </c>
      <c r="P327" s="53">
        <v>251247.62</v>
      </c>
      <c r="Q327" s="53">
        <v>761784.27</v>
      </c>
      <c r="R327" s="53">
        <v>46845.43</v>
      </c>
      <c r="S327" s="53">
        <v>256709.49</v>
      </c>
      <c r="T327" s="53">
        <v>152474.04</v>
      </c>
      <c r="U327" s="53">
        <v>118373.61</v>
      </c>
      <c r="V327" s="53">
        <v>3777522.17</v>
      </c>
      <c r="W327" s="53">
        <v>101603.53</v>
      </c>
      <c r="X327" s="53">
        <v>246570.91</v>
      </c>
      <c r="Y327" s="53">
        <v>342737.03</v>
      </c>
      <c r="Z327" s="53">
        <v>84912.37</v>
      </c>
      <c r="AA327" s="53">
        <v>123389.83</v>
      </c>
      <c r="AB327" s="53">
        <v>118652.97</v>
      </c>
      <c r="AC327" s="53">
        <v>0</v>
      </c>
      <c r="AD327" s="53">
        <v>261540.6</v>
      </c>
      <c r="AE327" s="53">
        <v>564094.31999999995</v>
      </c>
      <c r="AF327" s="53">
        <v>58841.52</v>
      </c>
      <c r="AG327" s="53">
        <v>59465.35</v>
      </c>
      <c r="AH327" s="53">
        <v>31370.02</v>
      </c>
      <c r="AI327" s="53">
        <v>47472.81</v>
      </c>
      <c r="AJ327" s="53">
        <v>57382.49</v>
      </c>
      <c r="AK327" s="53">
        <v>42376.3</v>
      </c>
      <c r="AL327" s="53">
        <v>27380.38</v>
      </c>
      <c r="AM327" s="53">
        <v>47400.35</v>
      </c>
      <c r="AN327" s="53">
        <v>56706.98</v>
      </c>
      <c r="AO327" s="53">
        <v>35774.129999999997</v>
      </c>
      <c r="AP327" s="53">
        <v>986.83</v>
      </c>
      <c r="AQ327" s="53">
        <v>181511.82</v>
      </c>
      <c r="AR327" s="53">
        <v>51179.82</v>
      </c>
      <c r="AS327" s="53">
        <v>53426.68</v>
      </c>
      <c r="AT327" s="53">
        <v>64822.67</v>
      </c>
      <c r="AU327" s="53">
        <v>42860.38</v>
      </c>
      <c r="AV327" s="53">
        <v>15871.92</v>
      </c>
      <c r="AW327" s="53">
        <v>32117.200000000001</v>
      </c>
      <c r="AX327" s="53">
        <v>193051.21</v>
      </c>
      <c r="AY327" s="53">
        <v>75211.740000000005</v>
      </c>
      <c r="AZ327" s="53">
        <v>144886.71</v>
      </c>
      <c r="BA327" s="53">
        <v>56258.05</v>
      </c>
      <c r="BB327" s="53">
        <v>86910</v>
      </c>
      <c r="BC327" s="53">
        <v>11306.15</v>
      </c>
      <c r="BD327" s="53">
        <v>85805.38</v>
      </c>
      <c r="BE327" s="53">
        <v>123630.54</v>
      </c>
      <c r="BF327" s="53">
        <v>53420.27</v>
      </c>
      <c r="BG327" s="53">
        <v>13574.25</v>
      </c>
      <c r="BH327" s="53">
        <v>53618</v>
      </c>
      <c r="BI327" s="53">
        <v>181179.1</v>
      </c>
      <c r="BJ327" s="53">
        <v>718711.99</v>
      </c>
      <c r="BK327" s="53">
        <v>75976.33</v>
      </c>
      <c r="BL327" s="53">
        <v>40245.660000000003</v>
      </c>
      <c r="BM327" s="53">
        <v>55572.63</v>
      </c>
      <c r="BN327" s="53">
        <v>109804.93</v>
      </c>
      <c r="BO327" s="53">
        <v>56466.23</v>
      </c>
      <c r="BP327" s="53">
        <v>357849.85</v>
      </c>
      <c r="BQ327" s="53">
        <v>50172.66</v>
      </c>
      <c r="BR327" s="53">
        <v>95235.37</v>
      </c>
      <c r="BS327" s="53">
        <v>85680.34</v>
      </c>
      <c r="BT327" s="53">
        <v>88108.34</v>
      </c>
      <c r="BU327" s="53">
        <v>206618.25</v>
      </c>
      <c r="BV327" s="53">
        <v>107675.24</v>
      </c>
      <c r="BW327" s="53">
        <v>54726.42</v>
      </c>
      <c r="BX327" s="53">
        <v>48336.45</v>
      </c>
      <c r="BY327" s="54"/>
    </row>
    <row r="328" spans="1:77" x14ac:dyDescent="0.2">
      <c r="A328" s="51" t="s">
        <v>43</v>
      </c>
      <c r="B328" s="52" t="s">
        <v>848</v>
      </c>
      <c r="C328" s="51" t="s">
        <v>825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3">
        <v>0</v>
      </c>
      <c r="Z328" s="53">
        <v>0</v>
      </c>
      <c r="AA328" s="53">
        <v>0</v>
      </c>
      <c r="AB328" s="53">
        <v>0</v>
      </c>
      <c r="AC328" s="53">
        <v>0</v>
      </c>
      <c r="AD328" s="53">
        <v>0</v>
      </c>
      <c r="AE328" s="53">
        <v>0</v>
      </c>
      <c r="AF328" s="53">
        <v>0</v>
      </c>
      <c r="AG328" s="53">
        <v>0</v>
      </c>
      <c r="AH328" s="53">
        <v>0</v>
      </c>
      <c r="AI328" s="53">
        <v>0</v>
      </c>
      <c r="AJ328" s="53">
        <v>0</v>
      </c>
      <c r="AK328" s="53">
        <v>0</v>
      </c>
      <c r="AL328" s="53">
        <v>0</v>
      </c>
      <c r="AM328" s="53">
        <v>0</v>
      </c>
      <c r="AN328" s="53">
        <v>0</v>
      </c>
      <c r="AO328" s="53">
        <v>0</v>
      </c>
      <c r="AP328" s="53">
        <v>0</v>
      </c>
      <c r="AQ328" s="53">
        <v>0</v>
      </c>
      <c r="AR328" s="53">
        <v>0</v>
      </c>
      <c r="AS328" s="53">
        <v>0</v>
      </c>
      <c r="AT328" s="53">
        <v>0</v>
      </c>
      <c r="AU328" s="53">
        <v>0</v>
      </c>
      <c r="AV328" s="53">
        <v>0</v>
      </c>
      <c r="AW328" s="53">
        <v>0</v>
      </c>
      <c r="AX328" s="53">
        <v>0</v>
      </c>
      <c r="AY328" s="53">
        <v>0</v>
      </c>
      <c r="AZ328" s="53">
        <v>0</v>
      </c>
      <c r="BA328" s="53">
        <v>0</v>
      </c>
      <c r="BB328" s="53">
        <v>0</v>
      </c>
      <c r="BC328" s="53">
        <v>0</v>
      </c>
      <c r="BD328" s="53">
        <v>0</v>
      </c>
      <c r="BE328" s="53">
        <v>0</v>
      </c>
      <c r="BF328" s="53">
        <v>0</v>
      </c>
      <c r="BG328" s="53">
        <v>0</v>
      </c>
      <c r="BH328" s="53">
        <v>0</v>
      </c>
      <c r="BI328" s="53">
        <v>0</v>
      </c>
      <c r="BJ328" s="53">
        <v>0</v>
      </c>
      <c r="BK328" s="53">
        <v>0</v>
      </c>
      <c r="BL328" s="53">
        <v>0</v>
      </c>
      <c r="BM328" s="53">
        <v>0</v>
      </c>
      <c r="BN328" s="53">
        <v>0</v>
      </c>
      <c r="BO328" s="53">
        <v>0</v>
      </c>
      <c r="BP328" s="53">
        <v>0</v>
      </c>
      <c r="BQ328" s="53">
        <v>0</v>
      </c>
      <c r="BR328" s="53">
        <v>0</v>
      </c>
      <c r="BS328" s="53">
        <v>0</v>
      </c>
      <c r="BT328" s="53">
        <v>0</v>
      </c>
      <c r="BU328" s="53">
        <v>0</v>
      </c>
      <c r="BV328" s="53">
        <v>0</v>
      </c>
      <c r="BW328" s="53">
        <v>0</v>
      </c>
      <c r="BX328" s="53">
        <v>0</v>
      </c>
      <c r="BY328" s="54">
        <v>13325831.279999999</v>
      </c>
    </row>
    <row r="329" spans="1:77" x14ac:dyDescent="0.2">
      <c r="A329" s="51" t="s">
        <v>43</v>
      </c>
      <c r="B329" s="52" t="s">
        <v>849</v>
      </c>
      <c r="C329" s="51" t="s">
        <v>827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688500</v>
      </c>
      <c r="K329" s="53">
        <v>7550</v>
      </c>
      <c r="L329" s="53">
        <v>0</v>
      </c>
      <c r="M329" s="53">
        <v>16292</v>
      </c>
      <c r="N329" s="53">
        <v>0</v>
      </c>
      <c r="O329" s="53">
        <v>30900</v>
      </c>
      <c r="P329" s="53">
        <v>80750</v>
      </c>
      <c r="Q329" s="53">
        <v>0</v>
      </c>
      <c r="R329" s="53">
        <v>7150</v>
      </c>
      <c r="S329" s="53">
        <v>0</v>
      </c>
      <c r="T329" s="53">
        <v>0</v>
      </c>
      <c r="U329" s="53">
        <v>0</v>
      </c>
      <c r="V329" s="53">
        <v>355000</v>
      </c>
      <c r="W329" s="53">
        <v>42500</v>
      </c>
      <c r="X329" s="53">
        <v>0</v>
      </c>
      <c r="Y329" s="53">
        <v>0</v>
      </c>
      <c r="Z329" s="53">
        <v>0</v>
      </c>
      <c r="AA329" s="53">
        <v>0</v>
      </c>
      <c r="AB329" s="53">
        <v>0</v>
      </c>
      <c r="AC329" s="53">
        <v>0</v>
      </c>
      <c r="AD329" s="53">
        <v>0</v>
      </c>
      <c r="AE329" s="53">
        <v>51488.800000000003</v>
      </c>
      <c r="AF329" s="53">
        <v>0</v>
      </c>
      <c r="AG329" s="53">
        <v>0</v>
      </c>
      <c r="AH329" s="53">
        <v>0</v>
      </c>
      <c r="AI329" s="53">
        <v>0</v>
      </c>
      <c r="AJ329" s="53">
        <v>0</v>
      </c>
      <c r="AK329" s="53">
        <v>0</v>
      </c>
      <c r="AL329" s="53">
        <v>0</v>
      </c>
      <c r="AM329" s="53">
        <v>0</v>
      </c>
      <c r="AN329" s="53">
        <v>0</v>
      </c>
      <c r="AO329" s="53">
        <v>0</v>
      </c>
      <c r="AP329" s="53">
        <v>0</v>
      </c>
      <c r="AQ329" s="53">
        <v>0</v>
      </c>
      <c r="AR329" s="53">
        <v>1770</v>
      </c>
      <c r="AS329" s="53">
        <v>0</v>
      </c>
      <c r="AT329" s="53">
        <v>0</v>
      </c>
      <c r="AU329" s="53">
        <v>0</v>
      </c>
      <c r="AV329" s="53">
        <v>0</v>
      </c>
      <c r="AW329" s="53">
        <v>0</v>
      </c>
      <c r="AX329" s="53">
        <v>0</v>
      </c>
      <c r="AY329" s="53">
        <v>0</v>
      </c>
      <c r="AZ329" s="53">
        <v>1500</v>
      </c>
      <c r="BA329" s="53">
        <v>0</v>
      </c>
      <c r="BB329" s="53">
        <v>0</v>
      </c>
      <c r="BC329" s="53">
        <v>0</v>
      </c>
      <c r="BD329" s="53">
        <v>0</v>
      </c>
      <c r="BE329" s="53">
        <v>0</v>
      </c>
      <c r="BF329" s="53">
        <v>0</v>
      </c>
      <c r="BG329" s="53">
        <v>0</v>
      </c>
      <c r="BH329" s="53">
        <v>0</v>
      </c>
      <c r="BI329" s="53">
        <v>0</v>
      </c>
      <c r="BJ329" s="53">
        <v>0</v>
      </c>
      <c r="BK329" s="53">
        <v>0</v>
      </c>
      <c r="BL329" s="53">
        <v>0</v>
      </c>
      <c r="BM329" s="53">
        <v>0</v>
      </c>
      <c r="BN329" s="53">
        <v>0</v>
      </c>
      <c r="BO329" s="53">
        <v>0</v>
      </c>
      <c r="BP329" s="53">
        <v>0</v>
      </c>
      <c r="BQ329" s="53">
        <v>7990</v>
      </c>
      <c r="BR329" s="53">
        <v>0</v>
      </c>
      <c r="BS329" s="53">
        <v>0</v>
      </c>
      <c r="BT329" s="53">
        <v>3800</v>
      </c>
      <c r="BU329" s="53">
        <v>100000</v>
      </c>
      <c r="BV329" s="53">
        <v>0</v>
      </c>
      <c r="BW329" s="53">
        <v>0</v>
      </c>
      <c r="BX329" s="53">
        <v>0</v>
      </c>
      <c r="BY329" s="54">
        <v>83660933.979999989</v>
      </c>
    </row>
    <row r="330" spans="1:77" x14ac:dyDescent="0.2">
      <c r="A330" s="51" t="s">
        <v>43</v>
      </c>
      <c r="B330" s="52" t="s">
        <v>850</v>
      </c>
      <c r="C330" s="51" t="s">
        <v>851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0</v>
      </c>
      <c r="S330" s="53">
        <v>0</v>
      </c>
      <c r="T330" s="53">
        <v>0</v>
      </c>
      <c r="U330" s="53">
        <v>0</v>
      </c>
      <c r="V330" s="53">
        <v>1500</v>
      </c>
      <c r="W330" s="53">
        <v>0</v>
      </c>
      <c r="X330" s="53">
        <v>0</v>
      </c>
      <c r="Y330" s="53">
        <v>0</v>
      </c>
      <c r="Z330" s="53">
        <v>0</v>
      </c>
      <c r="AA330" s="53">
        <v>0</v>
      </c>
      <c r="AB330" s="53">
        <v>2112</v>
      </c>
      <c r="AC330" s="53">
        <v>0</v>
      </c>
      <c r="AD330" s="53">
        <v>0</v>
      </c>
      <c r="AE330" s="53">
        <v>0</v>
      </c>
      <c r="AF330" s="53">
        <v>0</v>
      </c>
      <c r="AG330" s="53">
        <v>0</v>
      </c>
      <c r="AH330" s="53">
        <v>0</v>
      </c>
      <c r="AI330" s="53">
        <v>0</v>
      </c>
      <c r="AJ330" s="53">
        <v>0</v>
      </c>
      <c r="AK330" s="53">
        <v>0</v>
      </c>
      <c r="AL330" s="53">
        <v>0</v>
      </c>
      <c r="AM330" s="53">
        <v>0</v>
      </c>
      <c r="AN330" s="53">
        <v>0</v>
      </c>
      <c r="AO330" s="53">
        <v>0</v>
      </c>
      <c r="AP330" s="53">
        <v>0</v>
      </c>
      <c r="AQ330" s="53">
        <v>0</v>
      </c>
      <c r="AR330" s="53">
        <v>0</v>
      </c>
      <c r="AS330" s="53">
        <v>0</v>
      </c>
      <c r="AT330" s="53">
        <v>1345</v>
      </c>
      <c r="AU330" s="53">
        <v>0</v>
      </c>
      <c r="AV330" s="53">
        <v>0</v>
      </c>
      <c r="AW330" s="53">
        <v>0</v>
      </c>
      <c r="AX330" s="53">
        <v>0</v>
      </c>
      <c r="AY330" s="53">
        <v>0</v>
      </c>
      <c r="AZ330" s="53">
        <v>0</v>
      </c>
      <c r="BA330" s="53">
        <v>0</v>
      </c>
      <c r="BB330" s="53">
        <v>0</v>
      </c>
      <c r="BC330" s="53">
        <v>0</v>
      </c>
      <c r="BD330" s="53">
        <v>0</v>
      </c>
      <c r="BE330" s="53">
        <v>0</v>
      </c>
      <c r="BF330" s="53">
        <v>0</v>
      </c>
      <c r="BG330" s="53">
        <v>0</v>
      </c>
      <c r="BH330" s="53">
        <v>0</v>
      </c>
      <c r="BI330" s="53">
        <v>0</v>
      </c>
      <c r="BJ330" s="53">
        <v>0</v>
      </c>
      <c r="BK330" s="53">
        <v>0</v>
      </c>
      <c r="BL330" s="53">
        <v>0</v>
      </c>
      <c r="BM330" s="53">
        <v>0</v>
      </c>
      <c r="BN330" s="53">
        <v>0</v>
      </c>
      <c r="BO330" s="53">
        <v>0</v>
      </c>
      <c r="BP330" s="53">
        <v>0</v>
      </c>
      <c r="BQ330" s="53">
        <v>0</v>
      </c>
      <c r="BR330" s="53">
        <v>0</v>
      </c>
      <c r="BS330" s="53">
        <v>0</v>
      </c>
      <c r="BT330" s="53">
        <v>0</v>
      </c>
      <c r="BU330" s="53">
        <v>0</v>
      </c>
      <c r="BV330" s="53">
        <v>0</v>
      </c>
      <c r="BW330" s="53">
        <v>0</v>
      </c>
      <c r="BX330" s="53">
        <v>0</v>
      </c>
      <c r="BY330" s="54">
        <v>59351071.569999993</v>
      </c>
    </row>
    <row r="331" spans="1:77" x14ac:dyDescent="0.2">
      <c r="A331" s="51" t="s">
        <v>43</v>
      </c>
      <c r="B331" s="52" t="s">
        <v>852</v>
      </c>
      <c r="C331" s="51" t="s">
        <v>853</v>
      </c>
      <c r="D331" s="53">
        <v>31560539.670000002</v>
      </c>
      <c r="E331" s="53">
        <v>1223000</v>
      </c>
      <c r="F331" s="53">
        <v>0</v>
      </c>
      <c r="G331" s="53">
        <v>0</v>
      </c>
      <c r="H331" s="53">
        <v>0</v>
      </c>
      <c r="I331" s="53">
        <v>0</v>
      </c>
      <c r="J331" s="53">
        <v>29917061.84</v>
      </c>
      <c r="K331" s="53">
        <v>573164</v>
      </c>
      <c r="L331" s="53">
        <v>0</v>
      </c>
      <c r="M331" s="53">
        <v>46996.66</v>
      </c>
      <c r="N331" s="53">
        <v>0</v>
      </c>
      <c r="O331" s="53">
        <v>11806.74</v>
      </c>
      <c r="P331" s="53">
        <v>0</v>
      </c>
      <c r="Q331" s="53">
        <v>0</v>
      </c>
      <c r="R331" s="53">
        <v>0</v>
      </c>
      <c r="S331" s="53">
        <v>0</v>
      </c>
      <c r="T331" s="53">
        <v>2881500</v>
      </c>
      <c r="U331" s="53">
        <v>4500</v>
      </c>
      <c r="V331" s="53">
        <v>24810756.25</v>
      </c>
      <c r="W331" s="53">
        <v>0</v>
      </c>
      <c r="X331" s="53">
        <v>0</v>
      </c>
      <c r="Y331" s="53">
        <v>3659.4</v>
      </c>
      <c r="Z331" s="53">
        <v>2119026.46</v>
      </c>
      <c r="AA331" s="53">
        <v>0</v>
      </c>
      <c r="AB331" s="53">
        <v>0</v>
      </c>
      <c r="AC331" s="53">
        <v>1802838.54</v>
      </c>
      <c r="AD331" s="53">
        <v>1412078</v>
      </c>
      <c r="AE331" s="53">
        <v>27643916</v>
      </c>
      <c r="AF331" s="53">
        <v>0</v>
      </c>
      <c r="AG331" s="53">
        <v>0</v>
      </c>
      <c r="AH331" s="53">
        <v>0</v>
      </c>
      <c r="AI331" s="53">
        <v>856366</v>
      </c>
      <c r="AJ331" s="53">
        <v>4000</v>
      </c>
      <c r="AK331" s="53">
        <v>0</v>
      </c>
      <c r="AL331" s="53">
        <v>15384.54</v>
      </c>
      <c r="AM331" s="53">
        <v>14381.22</v>
      </c>
      <c r="AN331" s="53">
        <v>0</v>
      </c>
      <c r="AO331" s="53">
        <v>0</v>
      </c>
      <c r="AP331" s="53">
        <v>0</v>
      </c>
      <c r="AQ331" s="53">
        <v>11708714.23</v>
      </c>
      <c r="AR331" s="53">
        <v>7500</v>
      </c>
      <c r="AS331" s="53">
        <v>0</v>
      </c>
      <c r="AT331" s="53">
        <v>0</v>
      </c>
      <c r="AU331" s="53">
        <v>0</v>
      </c>
      <c r="AV331" s="53">
        <v>0</v>
      </c>
      <c r="AW331" s="53">
        <v>0</v>
      </c>
      <c r="AX331" s="53">
        <v>20036615.579999998</v>
      </c>
      <c r="AY331" s="53">
        <v>2484317</v>
      </c>
      <c r="AZ331" s="53">
        <v>151564</v>
      </c>
      <c r="BA331" s="53">
        <v>0</v>
      </c>
      <c r="BB331" s="53">
        <v>657561</v>
      </c>
      <c r="BC331" s="53">
        <v>0</v>
      </c>
      <c r="BD331" s="53">
        <v>0</v>
      </c>
      <c r="BE331" s="53">
        <v>0</v>
      </c>
      <c r="BF331" s="53">
        <v>0</v>
      </c>
      <c r="BG331" s="53">
        <v>0</v>
      </c>
      <c r="BH331" s="53">
        <v>0</v>
      </c>
      <c r="BI331" s="53">
        <v>21534589.629999999</v>
      </c>
      <c r="BJ331" s="53">
        <v>58519.3</v>
      </c>
      <c r="BK331" s="53">
        <v>11715</v>
      </c>
      <c r="BL331" s="53">
        <v>0</v>
      </c>
      <c r="BM331" s="53">
        <v>19830</v>
      </c>
      <c r="BN331" s="53">
        <v>0</v>
      </c>
      <c r="BO331" s="53">
        <v>1288693.97</v>
      </c>
      <c r="BP331" s="53">
        <v>17073901.68</v>
      </c>
      <c r="BQ331" s="53">
        <v>0</v>
      </c>
      <c r="BR331" s="53">
        <v>0</v>
      </c>
      <c r="BS331" s="53">
        <v>0</v>
      </c>
      <c r="BT331" s="53">
        <v>0</v>
      </c>
      <c r="BU331" s="53">
        <v>0</v>
      </c>
      <c r="BV331" s="53">
        <v>0</v>
      </c>
      <c r="BW331" s="53">
        <v>0</v>
      </c>
      <c r="BX331" s="53">
        <v>0</v>
      </c>
      <c r="BY331" s="54">
        <v>23451000</v>
      </c>
    </row>
    <row r="332" spans="1:77" x14ac:dyDescent="0.2">
      <c r="A332" s="51" t="s">
        <v>43</v>
      </c>
      <c r="B332" s="52" t="s">
        <v>854</v>
      </c>
      <c r="C332" s="51" t="s">
        <v>855</v>
      </c>
      <c r="D332" s="53">
        <v>480000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17344000</v>
      </c>
      <c r="K332" s="53">
        <v>0</v>
      </c>
      <c r="L332" s="53">
        <v>0</v>
      </c>
      <c r="M332" s="53">
        <v>1516658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145000</v>
      </c>
      <c r="W332" s="53">
        <v>0</v>
      </c>
      <c r="X332" s="53">
        <v>0</v>
      </c>
      <c r="Y332" s="53">
        <v>0</v>
      </c>
      <c r="Z332" s="53">
        <v>0</v>
      </c>
      <c r="AA332" s="53">
        <v>0</v>
      </c>
      <c r="AB332" s="53">
        <v>0</v>
      </c>
      <c r="AC332" s="53">
        <v>0</v>
      </c>
      <c r="AD332" s="53">
        <v>0</v>
      </c>
      <c r="AE332" s="53">
        <v>15729000</v>
      </c>
      <c r="AF332" s="53">
        <v>0</v>
      </c>
      <c r="AG332" s="53">
        <v>0</v>
      </c>
      <c r="AH332" s="53">
        <v>0</v>
      </c>
      <c r="AI332" s="53">
        <v>0</v>
      </c>
      <c r="AJ332" s="53">
        <v>0</v>
      </c>
      <c r="AK332" s="53">
        <v>0</v>
      </c>
      <c r="AL332" s="53">
        <v>0</v>
      </c>
      <c r="AM332" s="53">
        <v>0</v>
      </c>
      <c r="AN332" s="53">
        <v>0</v>
      </c>
      <c r="AO332" s="53">
        <v>0</v>
      </c>
      <c r="AP332" s="53">
        <v>0</v>
      </c>
      <c r="AQ332" s="53">
        <v>122000</v>
      </c>
      <c r="AR332" s="53">
        <v>0</v>
      </c>
      <c r="AS332" s="53">
        <v>0</v>
      </c>
      <c r="AT332" s="53">
        <v>0</v>
      </c>
      <c r="AU332" s="53">
        <v>0</v>
      </c>
      <c r="AV332" s="53">
        <v>0</v>
      </c>
      <c r="AW332" s="53">
        <v>0</v>
      </c>
      <c r="AX332" s="53">
        <v>13228000</v>
      </c>
      <c r="AY332" s="53">
        <v>0</v>
      </c>
      <c r="AZ332" s="53">
        <v>0</v>
      </c>
      <c r="BA332" s="53">
        <v>0</v>
      </c>
      <c r="BB332" s="53">
        <v>0</v>
      </c>
      <c r="BC332" s="53">
        <v>0</v>
      </c>
      <c r="BD332" s="53">
        <v>0</v>
      </c>
      <c r="BE332" s="53">
        <v>0</v>
      </c>
      <c r="BF332" s="53">
        <v>0</v>
      </c>
      <c r="BG332" s="53">
        <v>0</v>
      </c>
      <c r="BH332" s="53">
        <v>0</v>
      </c>
      <c r="BI332" s="53">
        <v>6767336</v>
      </c>
      <c r="BJ332" s="53">
        <v>0</v>
      </c>
      <c r="BK332" s="53">
        <v>0</v>
      </c>
      <c r="BL332" s="53">
        <v>0</v>
      </c>
      <c r="BM332" s="53">
        <v>0</v>
      </c>
      <c r="BN332" s="53">
        <v>0</v>
      </c>
      <c r="BO332" s="53">
        <v>0</v>
      </c>
      <c r="BP332" s="53">
        <v>145000</v>
      </c>
      <c r="BQ332" s="53">
        <v>0</v>
      </c>
      <c r="BR332" s="53">
        <v>0</v>
      </c>
      <c r="BS332" s="53">
        <v>0</v>
      </c>
      <c r="BT332" s="53">
        <v>0</v>
      </c>
      <c r="BU332" s="53">
        <v>0</v>
      </c>
      <c r="BV332" s="53">
        <v>0</v>
      </c>
      <c r="BW332" s="53">
        <v>0</v>
      </c>
      <c r="BX332" s="53">
        <v>0</v>
      </c>
      <c r="BY332" s="54">
        <v>17812379.009999998</v>
      </c>
    </row>
    <row r="333" spans="1:77" x14ac:dyDescent="0.2">
      <c r="A333" s="51" t="s">
        <v>43</v>
      </c>
      <c r="B333" s="52" t="s">
        <v>856</v>
      </c>
      <c r="C333" s="51" t="s">
        <v>857</v>
      </c>
      <c r="D333" s="53">
        <v>124040.43</v>
      </c>
      <c r="E333" s="53">
        <v>5800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3">
        <v>0</v>
      </c>
      <c r="Z333" s="53">
        <v>0</v>
      </c>
      <c r="AA333" s="53">
        <v>0</v>
      </c>
      <c r="AB333" s="53">
        <v>0</v>
      </c>
      <c r="AC333" s="53">
        <v>0</v>
      </c>
      <c r="AD333" s="53">
        <v>0</v>
      </c>
      <c r="AE333" s="53">
        <v>0</v>
      </c>
      <c r="AF333" s="53">
        <v>0</v>
      </c>
      <c r="AG333" s="53">
        <v>0</v>
      </c>
      <c r="AH333" s="53">
        <v>0</v>
      </c>
      <c r="AI333" s="53">
        <v>0</v>
      </c>
      <c r="AJ333" s="53">
        <v>0</v>
      </c>
      <c r="AK333" s="53">
        <v>0</v>
      </c>
      <c r="AL333" s="53">
        <v>0</v>
      </c>
      <c r="AM333" s="53">
        <v>0</v>
      </c>
      <c r="AN333" s="53">
        <v>0</v>
      </c>
      <c r="AO333" s="53">
        <v>0</v>
      </c>
      <c r="AP333" s="53">
        <v>0</v>
      </c>
      <c r="AQ333" s="53">
        <v>0</v>
      </c>
      <c r="AR333" s="53">
        <v>0</v>
      </c>
      <c r="AS333" s="53">
        <v>0</v>
      </c>
      <c r="AT333" s="53">
        <v>0</v>
      </c>
      <c r="AU333" s="53">
        <v>0</v>
      </c>
      <c r="AV333" s="53">
        <v>0</v>
      </c>
      <c r="AW333" s="53">
        <v>0</v>
      </c>
      <c r="AX333" s="53">
        <v>0</v>
      </c>
      <c r="AY333" s="53">
        <v>0</v>
      </c>
      <c r="AZ333" s="53">
        <v>0</v>
      </c>
      <c r="BA333" s="53">
        <v>0</v>
      </c>
      <c r="BB333" s="53">
        <v>0</v>
      </c>
      <c r="BC333" s="53">
        <v>0</v>
      </c>
      <c r="BD333" s="53">
        <v>0</v>
      </c>
      <c r="BE333" s="53">
        <v>0</v>
      </c>
      <c r="BF333" s="53">
        <v>0</v>
      </c>
      <c r="BG333" s="53">
        <v>0</v>
      </c>
      <c r="BH333" s="53">
        <v>0</v>
      </c>
      <c r="BI333" s="53">
        <v>0</v>
      </c>
      <c r="BJ333" s="53">
        <v>0</v>
      </c>
      <c r="BK333" s="53">
        <v>0</v>
      </c>
      <c r="BL333" s="53">
        <v>0</v>
      </c>
      <c r="BM333" s="53">
        <v>0</v>
      </c>
      <c r="BN333" s="53">
        <v>0</v>
      </c>
      <c r="BO333" s="53">
        <v>0</v>
      </c>
      <c r="BP333" s="53">
        <v>0</v>
      </c>
      <c r="BQ333" s="53">
        <v>0</v>
      </c>
      <c r="BR333" s="53">
        <v>0</v>
      </c>
      <c r="BS333" s="53">
        <v>0</v>
      </c>
      <c r="BT333" s="53">
        <v>0</v>
      </c>
      <c r="BU333" s="53">
        <v>0</v>
      </c>
      <c r="BV333" s="53">
        <v>0</v>
      </c>
      <c r="BW333" s="53">
        <v>0</v>
      </c>
      <c r="BX333" s="53">
        <v>0</v>
      </c>
      <c r="BY333" s="54"/>
    </row>
    <row r="334" spans="1:77" x14ac:dyDescent="0.2">
      <c r="A334" s="51" t="s">
        <v>43</v>
      </c>
      <c r="B334" s="52" t="s">
        <v>858</v>
      </c>
      <c r="C334" s="51" t="s">
        <v>859</v>
      </c>
      <c r="D334" s="53">
        <v>11786938.99</v>
      </c>
      <c r="E334" s="53">
        <v>1988709.97</v>
      </c>
      <c r="F334" s="53">
        <v>2614967.2999999998</v>
      </c>
      <c r="G334" s="53">
        <v>1691793.3</v>
      </c>
      <c r="H334" s="53">
        <v>1007632.42</v>
      </c>
      <c r="I334" s="53">
        <v>396871.42</v>
      </c>
      <c r="J334" s="53">
        <v>23378143.210000001</v>
      </c>
      <c r="K334" s="53">
        <v>1563744.4</v>
      </c>
      <c r="L334" s="53">
        <v>813834.3</v>
      </c>
      <c r="M334" s="53">
        <v>3930371.87</v>
      </c>
      <c r="N334" s="53">
        <v>618848.72</v>
      </c>
      <c r="O334" s="53">
        <v>2074049.1</v>
      </c>
      <c r="P334" s="53">
        <v>3789639.83</v>
      </c>
      <c r="Q334" s="53">
        <v>2452183.2400000002</v>
      </c>
      <c r="R334" s="53">
        <v>447060.54</v>
      </c>
      <c r="S334" s="53">
        <v>733296.51</v>
      </c>
      <c r="T334" s="53">
        <v>1223513.46</v>
      </c>
      <c r="U334" s="53">
        <v>343693.2</v>
      </c>
      <c r="V334" s="53">
        <v>15154514.369999999</v>
      </c>
      <c r="W334" s="53">
        <v>3129549.45</v>
      </c>
      <c r="X334" s="53">
        <v>1506810.9</v>
      </c>
      <c r="Y334" s="53">
        <v>2640991.42</v>
      </c>
      <c r="Z334" s="53">
        <v>766180.95</v>
      </c>
      <c r="AA334" s="53">
        <v>1493876</v>
      </c>
      <c r="AB334" s="53">
        <v>895693.25</v>
      </c>
      <c r="AC334" s="53">
        <v>545981.59</v>
      </c>
      <c r="AD334" s="53">
        <v>36520.75</v>
      </c>
      <c r="AE334" s="53">
        <v>16396067.42</v>
      </c>
      <c r="AF334" s="53">
        <v>812958.2</v>
      </c>
      <c r="AG334" s="53">
        <v>618472.71</v>
      </c>
      <c r="AH334" s="53">
        <v>584290.39</v>
      </c>
      <c r="AI334" s="53">
        <v>568732.98</v>
      </c>
      <c r="AJ334" s="53">
        <v>699047.29</v>
      </c>
      <c r="AK334" s="53">
        <v>614503</v>
      </c>
      <c r="AL334" s="53">
        <v>682589.05</v>
      </c>
      <c r="AM334" s="53">
        <v>1096942.8999999999</v>
      </c>
      <c r="AN334" s="53">
        <v>585699.32999999996</v>
      </c>
      <c r="AO334" s="53">
        <v>750780.2</v>
      </c>
      <c r="AP334" s="53">
        <v>455851.47</v>
      </c>
      <c r="AQ334" s="53">
        <v>5947350.6500000004</v>
      </c>
      <c r="AR334" s="53">
        <v>578327.9</v>
      </c>
      <c r="AS334" s="53">
        <v>563818</v>
      </c>
      <c r="AT334" s="53">
        <v>552871.93999999994</v>
      </c>
      <c r="AU334" s="53">
        <v>489396.43</v>
      </c>
      <c r="AV334" s="53">
        <v>196726.39999999999</v>
      </c>
      <c r="AW334" s="53">
        <v>485458.05</v>
      </c>
      <c r="AX334" s="53">
        <v>10884101.869999999</v>
      </c>
      <c r="AY334" s="53">
        <v>828402.01</v>
      </c>
      <c r="AZ334" s="53">
        <v>673558.2</v>
      </c>
      <c r="BA334" s="53">
        <v>0</v>
      </c>
      <c r="BB334" s="53">
        <v>1269217.2</v>
      </c>
      <c r="BC334" s="53">
        <v>122214.39999999999</v>
      </c>
      <c r="BD334" s="53">
        <v>0</v>
      </c>
      <c r="BE334" s="53">
        <v>1545863.73</v>
      </c>
      <c r="BF334" s="53">
        <v>830892.7</v>
      </c>
      <c r="BG334" s="53">
        <v>0</v>
      </c>
      <c r="BH334" s="53">
        <v>215943.55</v>
      </c>
      <c r="BI334" s="53">
        <v>75470559.900000006</v>
      </c>
      <c r="BJ334" s="53">
        <v>2557708.9500000002</v>
      </c>
      <c r="BK334" s="53">
        <v>992418.92</v>
      </c>
      <c r="BL334" s="53">
        <v>517606.12</v>
      </c>
      <c r="BM334" s="53">
        <v>939320.43</v>
      </c>
      <c r="BN334" s="53">
        <v>1264017.6000000001</v>
      </c>
      <c r="BO334" s="53">
        <v>0</v>
      </c>
      <c r="BP334" s="53">
        <v>5613973.5499999998</v>
      </c>
      <c r="BQ334" s="53">
        <v>589939.4</v>
      </c>
      <c r="BR334" s="53">
        <v>656817.47</v>
      </c>
      <c r="BS334" s="53">
        <v>1009615.48</v>
      </c>
      <c r="BT334" s="53">
        <v>986966.9</v>
      </c>
      <c r="BU334" s="53">
        <v>1764392.96</v>
      </c>
      <c r="BV334" s="53">
        <v>788570.56</v>
      </c>
      <c r="BW334" s="53">
        <v>300177.69</v>
      </c>
      <c r="BX334" s="53">
        <v>298364.87</v>
      </c>
      <c r="BY334" s="54">
        <v>420221.92</v>
      </c>
    </row>
    <row r="335" spans="1:77" x14ac:dyDescent="0.2">
      <c r="A335" s="51" t="s">
        <v>43</v>
      </c>
      <c r="B335" s="52" t="s">
        <v>860</v>
      </c>
      <c r="C335" s="51" t="s">
        <v>861</v>
      </c>
      <c r="D335" s="53">
        <v>0</v>
      </c>
      <c r="E335" s="53">
        <v>0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0</v>
      </c>
      <c r="S335" s="53">
        <v>0</v>
      </c>
      <c r="T335" s="53">
        <v>0</v>
      </c>
      <c r="U335" s="53">
        <v>0</v>
      </c>
      <c r="V335" s="53">
        <v>0</v>
      </c>
      <c r="W335" s="53">
        <v>0</v>
      </c>
      <c r="X335" s="53">
        <v>0</v>
      </c>
      <c r="Y335" s="53">
        <v>0</v>
      </c>
      <c r="Z335" s="53">
        <v>0</v>
      </c>
      <c r="AA335" s="53">
        <v>0</v>
      </c>
      <c r="AB335" s="53">
        <v>0</v>
      </c>
      <c r="AC335" s="53">
        <v>0</v>
      </c>
      <c r="AD335" s="53">
        <v>0</v>
      </c>
      <c r="AE335" s="53">
        <v>0</v>
      </c>
      <c r="AF335" s="53">
        <v>0</v>
      </c>
      <c r="AG335" s="53">
        <v>0</v>
      </c>
      <c r="AH335" s="53">
        <v>0</v>
      </c>
      <c r="AI335" s="53">
        <v>0</v>
      </c>
      <c r="AJ335" s="53">
        <v>0</v>
      </c>
      <c r="AK335" s="53">
        <v>0</v>
      </c>
      <c r="AL335" s="53">
        <v>0</v>
      </c>
      <c r="AM335" s="53">
        <v>0</v>
      </c>
      <c r="AN335" s="53">
        <v>0</v>
      </c>
      <c r="AO335" s="53">
        <v>0</v>
      </c>
      <c r="AP335" s="53">
        <v>0</v>
      </c>
      <c r="AQ335" s="53">
        <v>0</v>
      </c>
      <c r="AR335" s="53">
        <v>0</v>
      </c>
      <c r="AS335" s="53">
        <v>0</v>
      </c>
      <c r="AT335" s="53">
        <v>0</v>
      </c>
      <c r="AU335" s="53">
        <v>0</v>
      </c>
      <c r="AV335" s="53">
        <v>0</v>
      </c>
      <c r="AW335" s="53">
        <v>0</v>
      </c>
      <c r="AX335" s="53">
        <v>0</v>
      </c>
      <c r="AY335" s="53">
        <v>0</v>
      </c>
      <c r="AZ335" s="53">
        <v>0</v>
      </c>
      <c r="BA335" s="53">
        <v>0</v>
      </c>
      <c r="BB335" s="53">
        <v>0</v>
      </c>
      <c r="BC335" s="53">
        <v>0</v>
      </c>
      <c r="BD335" s="53">
        <v>0</v>
      </c>
      <c r="BE335" s="53">
        <v>0</v>
      </c>
      <c r="BF335" s="53">
        <v>0</v>
      </c>
      <c r="BG335" s="53">
        <v>0</v>
      </c>
      <c r="BH335" s="53">
        <v>0</v>
      </c>
      <c r="BI335" s="53">
        <v>0</v>
      </c>
      <c r="BJ335" s="53">
        <v>0</v>
      </c>
      <c r="BK335" s="53">
        <v>0</v>
      </c>
      <c r="BL335" s="53">
        <v>0</v>
      </c>
      <c r="BM335" s="53">
        <v>0</v>
      </c>
      <c r="BN335" s="53">
        <v>0</v>
      </c>
      <c r="BO335" s="53">
        <v>0</v>
      </c>
      <c r="BP335" s="53">
        <v>0</v>
      </c>
      <c r="BQ335" s="53">
        <v>0</v>
      </c>
      <c r="BR335" s="53">
        <v>0</v>
      </c>
      <c r="BS335" s="53">
        <v>0</v>
      </c>
      <c r="BT335" s="53">
        <v>0</v>
      </c>
      <c r="BU335" s="53">
        <v>0</v>
      </c>
      <c r="BV335" s="53">
        <v>0</v>
      </c>
      <c r="BW335" s="53">
        <v>0</v>
      </c>
      <c r="BX335" s="53">
        <v>0</v>
      </c>
      <c r="BY335" s="54">
        <v>7215</v>
      </c>
    </row>
    <row r="336" spans="1:77" x14ac:dyDescent="0.2">
      <c r="A336" s="51" t="s">
        <v>43</v>
      </c>
      <c r="B336" s="52" t="s">
        <v>862</v>
      </c>
      <c r="C336" s="51" t="s">
        <v>863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10335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3">
        <v>0</v>
      </c>
      <c r="Z336" s="53">
        <v>0</v>
      </c>
      <c r="AA336" s="53">
        <v>0</v>
      </c>
      <c r="AB336" s="53">
        <v>0</v>
      </c>
      <c r="AC336" s="53">
        <v>0</v>
      </c>
      <c r="AD336" s="53">
        <v>0</v>
      </c>
      <c r="AE336" s="53">
        <v>0</v>
      </c>
      <c r="AF336" s="53">
        <v>0</v>
      </c>
      <c r="AG336" s="53">
        <v>0</v>
      </c>
      <c r="AH336" s="53">
        <v>0</v>
      </c>
      <c r="AI336" s="53">
        <v>0</v>
      </c>
      <c r="AJ336" s="53">
        <v>10163</v>
      </c>
      <c r="AK336" s="53">
        <v>0</v>
      </c>
      <c r="AL336" s="53">
        <v>0</v>
      </c>
      <c r="AM336" s="53">
        <v>8214</v>
      </c>
      <c r="AN336" s="53">
        <v>11723</v>
      </c>
      <c r="AO336" s="53">
        <v>4140</v>
      </c>
      <c r="AP336" s="53">
        <v>0</v>
      </c>
      <c r="AQ336" s="53">
        <v>0</v>
      </c>
      <c r="AR336" s="53">
        <v>0</v>
      </c>
      <c r="AS336" s="53">
        <v>0</v>
      </c>
      <c r="AT336" s="53">
        <v>0</v>
      </c>
      <c r="AU336" s="53">
        <v>0</v>
      </c>
      <c r="AV336" s="53">
        <v>0</v>
      </c>
      <c r="AW336" s="53">
        <v>0</v>
      </c>
      <c r="AX336" s="53">
        <v>0</v>
      </c>
      <c r="AY336" s="53">
        <v>0</v>
      </c>
      <c r="AZ336" s="53">
        <v>0</v>
      </c>
      <c r="BA336" s="53">
        <v>0</v>
      </c>
      <c r="BB336" s="53">
        <v>0</v>
      </c>
      <c r="BC336" s="53">
        <v>0</v>
      </c>
      <c r="BD336" s="53">
        <v>0</v>
      </c>
      <c r="BE336" s="53">
        <v>0</v>
      </c>
      <c r="BF336" s="53">
        <v>0</v>
      </c>
      <c r="BG336" s="53">
        <v>0</v>
      </c>
      <c r="BH336" s="53">
        <v>0</v>
      </c>
      <c r="BI336" s="53">
        <v>81059.539999999994</v>
      </c>
      <c r="BJ336" s="53">
        <v>0</v>
      </c>
      <c r="BK336" s="53">
        <v>0</v>
      </c>
      <c r="BL336" s="53">
        <v>0</v>
      </c>
      <c r="BM336" s="53">
        <v>0</v>
      </c>
      <c r="BN336" s="53">
        <v>0</v>
      </c>
      <c r="BO336" s="53">
        <v>0</v>
      </c>
      <c r="BP336" s="53">
        <v>1157187</v>
      </c>
      <c r="BQ336" s="53">
        <v>0</v>
      </c>
      <c r="BR336" s="53">
        <v>9214</v>
      </c>
      <c r="BS336" s="53">
        <v>0</v>
      </c>
      <c r="BT336" s="53">
        <v>0</v>
      </c>
      <c r="BU336" s="53">
        <v>0</v>
      </c>
      <c r="BV336" s="53">
        <v>0</v>
      </c>
      <c r="BW336" s="53">
        <v>0</v>
      </c>
      <c r="BX336" s="53">
        <v>0</v>
      </c>
      <c r="BY336" s="54">
        <v>2738727750.7800002</v>
      </c>
    </row>
    <row r="337" spans="1:77" x14ac:dyDescent="0.2">
      <c r="A337" s="51" t="s">
        <v>43</v>
      </c>
      <c r="B337" s="52" t="s">
        <v>864</v>
      </c>
      <c r="C337" s="51" t="s">
        <v>865</v>
      </c>
      <c r="D337" s="53">
        <v>277631.24</v>
      </c>
      <c r="E337" s="53">
        <v>110061.6</v>
      </c>
      <c r="F337" s="53">
        <v>151723.54999999999</v>
      </c>
      <c r="G337" s="53">
        <v>0</v>
      </c>
      <c r="H337" s="53">
        <v>0</v>
      </c>
      <c r="I337" s="53">
        <v>0</v>
      </c>
      <c r="J337" s="53">
        <v>1162029.73</v>
      </c>
      <c r="K337" s="53">
        <v>89728.94</v>
      </c>
      <c r="L337" s="53">
        <v>0</v>
      </c>
      <c r="M337" s="53">
        <v>388566.73</v>
      </c>
      <c r="N337" s="53">
        <v>650</v>
      </c>
      <c r="O337" s="53">
        <v>96637.759999999995</v>
      </c>
      <c r="P337" s="53">
        <v>201083.2</v>
      </c>
      <c r="Q337" s="53">
        <v>1326645.02</v>
      </c>
      <c r="R337" s="53">
        <v>0</v>
      </c>
      <c r="S337" s="53">
        <v>18806.14</v>
      </c>
      <c r="T337" s="53">
        <v>9100</v>
      </c>
      <c r="U337" s="53">
        <v>0</v>
      </c>
      <c r="V337" s="53">
        <v>7652403.3300000001</v>
      </c>
      <c r="W337" s="53">
        <v>1980</v>
      </c>
      <c r="X337" s="53">
        <v>468460.49</v>
      </c>
      <c r="Y337" s="53">
        <v>0</v>
      </c>
      <c r="Z337" s="53">
        <v>989</v>
      </c>
      <c r="AA337" s="53">
        <v>33520</v>
      </c>
      <c r="AB337" s="53">
        <v>0</v>
      </c>
      <c r="AC337" s="53">
        <v>0</v>
      </c>
      <c r="AD337" s="53">
        <v>0</v>
      </c>
      <c r="AE337" s="53">
        <v>1349038.3</v>
      </c>
      <c r="AF337" s="53">
        <v>57571.42</v>
      </c>
      <c r="AG337" s="53">
        <v>843</v>
      </c>
      <c r="AH337" s="53">
        <v>0</v>
      </c>
      <c r="AI337" s="53">
        <v>994.86</v>
      </c>
      <c r="AJ337" s="53">
        <v>0</v>
      </c>
      <c r="AK337" s="53">
        <v>20743.32</v>
      </c>
      <c r="AL337" s="53">
        <v>1000</v>
      </c>
      <c r="AM337" s="53">
        <v>29828</v>
      </c>
      <c r="AN337" s="53">
        <v>6162</v>
      </c>
      <c r="AO337" s="53">
        <v>0</v>
      </c>
      <c r="AP337" s="53">
        <v>0</v>
      </c>
      <c r="AQ337" s="53">
        <v>137491.26999999999</v>
      </c>
      <c r="AR337" s="53">
        <v>0</v>
      </c>
      <c r="AS337" s="53">
        <v>9804</v>
      </c>
      <c r="AT337" s="53">
        <v>0</v>
      </c>
      <c r="AU337" s="53">
        <v>10129</v>
      </c>
      <c r="AV337" s="53">
        <v>0</v>
      </c>
      <c r="AW337" s="53">
        <v>220452</v>
      </c>
      <c r="AX337" s="53">
        <v>26600.2</v>
      </c>
      <c r="AY337" s="53">
        <v>242053.04</v>
      </c>
      <c r="AZ337" s="53">
        <v>0</v>
      </c>
      <c r="BA337" s="53">
        <v>33472.800000000003</v>
      </c>
      <c r="BB337" s="53">
        <v>40686.339999999997</v>
      </c>
      <c r="BC337" s="53">
        <v>2245.12</v>
      </c>
      <c r="BD337" s="53">
        <v>103501.72</v>
      </c>
      <c r="BE337" s="53">
        <v>0</v>
      </c>
      <c r="BF337" s="53">
        <v>75725.38</v>
      </c>
      <c r="BG337" s="53">
        <v>0</v>
      </c>
      <c r="BH337" s="53">
        <v>0</v>
      </c>
      <c r="BI337" s="53">
        <v>806562.48</v>
      </c>
      <c r="BJ337" s="53">
        <v>0</v>
      </c>
      <c r="BK337" s="53">
        <v>120363.94</v>
      </c>
      <c r="BL337" s="53">
        <v>0</v>
      </c>
      <c r="BM337" s="53">
        <v>0</v>
      </c>
      <c r="BN337" s="53">
        <v>0</v>
      </c>
      <c r="BO337" s="53">
        <v>0</v>
      </c>
      <c r="BP337" s="53">
        <v>283193.09000000003</v>
      </c>
      <c r="BQ337" s="53">
        <v>0</v>
      </c>
      <c r="BR337" s="53">
        <v>7200</v>
      </c>
      <c r="BS337" s="53">
        <v>0</v>
      </c>
      <c r="BT337" s="53">
        <v>175613</v>
      </c>
      <c r="BU337" s="53">
        <v>119505</v>
      </c>
      <c r="BV337" s="53">
        <v>0</v>
      </c>
      <c r="BW337" s="53">
        <v>0</v>
      </c>
      <c r="BX337" s="53">
        <v>206.72</v>
      </c>
      <c r="BY337" s="54">
        <v>252047341.15000001</v>
      </c>
    </row>
    <row r="338" spans="1:77" x14ac:dyDescent="0.2">
      <c r="A338" s="51" t="s">
        <v>43</v>
      </c>
      <c r="B338" s="52" t="s">
        <v>866</v>
      </c>
      <c r="C338" s="51" t="s">
        <v>867</v>
      </c>
      <c r="D338" s="53">
        <v>0</v>
      </c>
      <c r="E338" s="53">
        <v>0</v>
      </c>
      <c r="F338" s="53">
        <v>51700</v>
      </c>
      <c r="G338" s="53">
        <v>16900</v>
      </c>
      <c r="H338" s="53">
        <v>23520</v>
      </c>
      <c r="I338" s="53">
        <v>0</v>
      </c>
      <c r="J338" s="53">
        <v>134400</v>
      </c>
      <c r="K338" s="53">
        <v>0</v>
      </c>
      <c r="L338" s="53">
        <v>223985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>
        <v>0</v>
      </c>
      <c r="X338" s="53">
        <v>0</v>
      </c>
      <c r="Y338" s="53">
        <v>0</v>
      </c>
      <c r="Z338" s="53">
        <v>0</v>
      </c>
      <c r="AA338" s="53">
        <v>0</v>
      </c>
      <c r="AB338" s="53">
        <v>0</v>
      </c>
      <c r="AC338" s="53">
        <v>0</v>
      </c>
      <c r="AD338" s="53">
        <v>0</v>
      </c>
      <c r="AE338" s="53">
        <v>45600</v>
      </c>
      <c r="AF338" s="53">
        <v>0</v>
      </c>
      <c r="AG338" s="53">
        <v>78840</v>
      </c>
      <c r="AH338" s="53">
        <v>800</v>
      </c>
      <c r="AI338" s="53">
        <v>41400</v>
      </c>
      <c r="AJ338" s="53">
        <v>18913</v>
      </c>
      <c r="AK338" s="53">
        <v>0</v>
      </c>
      <c r="AL338" s="53">
        <v>152940</v>
      </c>
      <c r="AM338" s="53">
        <v>38220</v>
      </c>
      <c r="AN338" s="53">
        <v>19650</v>
      </c>
      <c r="AO338" s="53">
        <v>0</v>
      </c>
      <c r="AP338" s="53">
        <v>0</v>
      </c>
      <c r="AQ338" s="53">
        <v>0</v>
      </c>
      <c r="AR338" s="53">
        <v>0</v>
      </c>
      <c r="AS338" s="53">
        <v>0</v>
      </c>
      <c r="AT338" s="53">
        <v>0</v>
      </c>
      <c r="AU338" s="53">
        <v>0</v>
      </c>
      <c r="AV338" s="53">
        <v>0</v>
      </c>
      <c r="AW338" s="53">
        <v>0</v>
      </c>
      <c r="AX338" s="53">
        <v>0</v>
      </c>
      <c r="AY338" s="53">
        <v>0</v>
      </c>
      <c r="AZ338" s="53">
        <v>0</v>
      </c>
      <c r="BA338" s="53">
        <v>0</v>
      </c>
      <c r="BB338" s="53">
        <v>0</v>
      </c>
      <c r="BC338" s="53">
        <v>0</v>
      </c>
      <c r="BD338" s="53">
        <v>0</v>
      </c>
      <c r="BE338" s="53">
        <v>328730</v>
      </c>
      <c r="BF338" s="53">
        <v>226160</v>
      </c>
      <c r="BG338" s="53">
        <v>0</v>
      </c>
      <c r="BH338" s="53">
        <v>0</v>
      </c>
      <c r="BI338" s="53">
        <v>0</v>
      </c>
      <c r="BJ338" s="53">
        <v>0</v>
      </c>
      <c r="BK338" s="53">
        <v>0</v>
      </c>
      <c r="BL338" s="53">
        <v>0</v>
      </c>
      <c r="BM338" s="53">
        <v>0</v>
      </c>
      <c r="BN338" s="53">
        <v>0</v>
      </c>
      <c r="BO338" s="53">
        <v>0</v>
      </c>
      <c r="BP338" s="53">
        <v>211480</v>
      </c>
      <c r="BQ338" s="53">
        <v>0</v>
      </c>
      <c r="BR338" s="53">
        <v>0</v>
      </c>
      <c r="BS338" s="53">
        <v>0</v>
      </c>
      <c r="BT338" s="53">
        <v>248450</v>
      </c>
      <c r="BU338" s="53">
        <v>0</v>
      </c>
      <c r="BV338" s="53">
        <v>0</v>
      </c>
      <c r="BW338" s="53">
        <v>0</v>
      </c>
      <c r="BX338" s="53">
        <v>0</v>
      </c>
      <c r="BY338" s="54">
        <v>99681971.870000005</v>
      </c>
    </row>
    <row r="339" spans="1:77" x14ac:dyDescent="0.2">
      <c r="A339" s="51" t="s">
        <v>43</v>
      </c>
      <c r="B339" s="52" t="s">
        <v>868</v>
      </c>
      <c r="C339" s="51" t="s">
        <v>869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27186802.350000001</v>
      </c>
      <c r="K339" s="53">
        <v>0</v>
      </c>
      <c r="L339" s="53">
        <v>150</v>
      </c>
      <c r="M339" s="53">
        <v>180000</v>
      </c>
      <c r="N339" s="53">
        <v>0</v>
      </c>
      <c r="O339" s="53">
        <v>0</v>
      </c>
      <c r="P339" s="53">
        <v>67700</v>
      </c>
      <c r="Q339" s="53">
        <v>33700</v>
      </c>
      <c r="R339" s="53">
        <v>0</v>
      </c>
      <c r="S339" s="53">
        <v>15000</v>
      </c>
      <c r="T339" s="53">
        <v>0</v>
      </c>
      <c r="U339" s="53">
        <v>0</v>
      </c>
      <c r="V339" s="53">
        <v>80000</v>
      </c>
      <c r="W339" s="53">
        <v>0</v>
      </c>
      <c r="X339" s="53">
        <v>0</v>
      </c>
      <c r="Y339" s="53">
        <v>0</v>
      </c>
      <c r="Z339" s="53">
        <v>0</v>
      </c>
      <c r="AA339" s="53">
        <v>0</v>
      </c>
      <c r="AB339" s="53">
        <v>0</v>
      </c>
      <c r="AC339" s="53">
        <v>0</v>
      </c>
      <c r="AD339" s="53">
        <v>0</v>
      </c>
      <c r="AE339" s="53">
        <v>1691159.82</v>
      </c>
      <c r="AF339" s="53">
        <v>0</v>
      </c>
      <c r="AG339" s="53">
        <v>0</v>
      </c>
      <c r="AH339" s="53">
        <v>0</v>
      </c>
      <c r="AI339" s="53">
        <v>0</v>
      </c>
      <c r="AJ339" s="53">
        <v>0</v>
      </c>
      <c r="AK339" s="53">
        <v>0</v>
      </c>
      <c r="AL339" s="53">
        <v>0</v>
      </c>
      <c r="AM339" s="53">
        <v>0</v>
      </c>
      <c r="AN339" s="53">
        <v>0</v>
      </c>
      <c r="AO339" s="53">
        <v>0</v>
      </c>
      <c r="AP339" s="53">
        <v>0</v>
      </c>
      <c r="AQ339" s="53">
        <v>0</v>
      </c>
      <c r="AR339" s="53">
        <v>0</v>
      </c>
      <c r="AS339" s="53">
        <v>0</v>
      </c>
      <c r="AT339" s="53">
        <v>0</v>
      </c>
      <c r="AU339" s="53">
        <v>0</v>
      </c>
      <c r="AV339" s="53">
        <v>0</v>
      </c>
      <c r="AW339" s="53">
        <v>0</v>
      </c>
      <c r="AX339" s="53">
        <v>0</v>
      </c>
      <c r="AY339" s="53">
        <v>0</v>
      </c>
      <c r="AZ339" s="53">
        <v>0</v>
      </c>
      <c r="BA339" s="53">
        <v>0</v>
      </c>
      <c r="BB339" s="53">
        <v>0</v>
      </c>
      <c r="BC339" s="53">
        <v>0</v>
      </c>
      <c r="BD339" s="53">
        <v>0</v>
      </c>
      <c r="BE339" s="53">
        <v>0</v>
      </c>
      <c r="BF339" s="53">
        <v>0</v>
      </c>
      <c r="BG339" s="53">
        <v>0</v>
      </c>
      <c r="BH339" s="53">
        <v>0</v>
      </c>
      <c r="BI339" s="53">
        <v>0</v>
      </c>
      <c r="BJ339" s="53">
        <v>0</v>
      </c>
      <c r="BK339" s="53">
        <v>0</v>
      </c>
      <c r="BL339" s="53">
        <v>0</v>
      </c>
      <c r="BM339" s="53">
        <v>0</v>
      </c>
      <c r="BN339" s="53">
        <v>0</v>
      </c>
      <c r="BO339" s="53">
        <v>0</v>
      </c>
      <c r="BP339" s="53">
        <v>0</v>
      </c>
      <c r="BQ339" s="53">
        <v>0</v>
      </c>
      <c r="BR339" s="53">
        <v>0</v>
      </c>
      <c r="BS339" s="53">
        <v>0</v>
      </c>
      <c r="BT339" s="53">
        <v>0</v>
      </c>
      <c r="BU339" s="53">
        <v>2500</v>
      </c>
      <c r="BV339" s="53">
        <v>0</v>
      </c>
      <c r="BW339" s="53">
        <v>0</v>
      </c>
      <c r="BX339" s="53">
        <v>0</v>
      </c>
      <c r="BY339" s="54">
        <v>47655200</v>
      </c>
    </row>
    <row r="340" spans="1:77" x14ac:dyDescent="0.2">
      <c r="A340" s="51" t="s">
        <v>43</v>
      </c>
      <c r="B340" s="52" t="s">
        <v>870</v>
      </c>
      <c r="C340" s="51" t="s">
        <v>871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60000</v>
      </c>
      <c r="P340" s="53">
        <v>112175</v>
      </c>
      <c r="Q340" s="53">
        <v>1950</v>
      </c>
      <c r="R340" s="53">
        <v>0</v>
      </c>
      <c r="S340" s="53">
        <v>21500</v>
      </c>
      <c r="T340" s="53">
        <v>0</v>
      </c>
      <c r="U340" s="53">
        <v>0</v>
      </c>
      <c r="V340" s="53">
        <v>0</v>
      </c>
      <c r="W340" s="53">
        <v>1440000</v>
      </c>
      <c r="X340" s="53">
        <v>0</v>
      </c>
      <c r="Y340" s="53">
        <v>0</v>
      </c>
      <c r="Z340" s="53">
        <v>0</v>
      </c>
      <c r="AA340" s="53">
        <v>0</v>
      </c>
      <c r="AB340" s="53">
        <v>0</v>
      </c>
      <c r="AC340" s="53">
        <v>0</v>
      </c>
      <c r="AD340" s="53">
        <v>0</v>
      </c>
      <c r="AE340" s="53">
        <v>0</v>
      </c>
      <c r="AF340" s="53">
        <v>0</v>
      </c>
      <c r="AG340" s="53">
        <v>0</v>
      </c>
      <c r="AH340" s="53">
        <v>0</v>
      </c>
      <c r="AI340" s="53">
        <v>0</v>
      </c>
      <c r="AJ340" s="53">
        <v>0</v>
      </c>
      <c r="AK340" s="53">
        <v>0</v>
      </c>
      <c r="AL340" s="53">
        <v>0</v>
      </c>
      <c r="AM340" s="53">
        <v>0</v>
      </c>
      <c r="AN340" s="53">
        <v>0</v>
      </c>
      <c r="AO340" s="53">
        <v>0</v>
      </c>
      <c r="AP340" s="53">
        <v>0</v>
      </c>
      <c r="AQ340" s="53">
        <v>0</v>
      </c>
      <c r="AR340" s="53">
        <v>0</v>
      </c>
      <c r="AS340" s="53">
        <v>0</v>
      </c>
      <c r="AT340" s="53">
        <v>0</v>
      </c>
      <c r="AU340" s="53">
        <v>0</v>
      </c>
      <c r="AV340" s="53">
        <v>0</v>
      </c>
      <c r="AW340" s="53">
        <v>0</v>
      </c>
      <c r="AX340" s="53">
        <v>69000</v>
      </c>
      <c r="AY340" s="53">
        <v>0</v>
      </c>
      <c r="AZ340" s="53">
        <v>0</v>
      </c>
      <c r="BA340" s="53">
        <v>0</v>
      </c>
      <c r="BB340" s="53">
        <v>0</v>
      </c>
      <c r="BC340" s="53">
        <v>0</v>
      </c>
      <c r="BD340" s="53">
        <v>0</v>
      </c>
      <c r="BE340" s="53">
        <v>0</v>
      </c>
      <c r="BF340" s="53">
        <v>0</v>
      </c>
      <c r="BG340" s="53">
        <v>0</v>
      </c>
      <c r="BH340" s="53">
        <v>0</v>
      </c>
      <c r="BI340" s="53">
        <v>45000</v>
      </c>
      <c r="BJ340" s="53">
        <v>0</v>
      </c>
      <c r="BK340" s="53">
        <v>0</v>
      </c>
      <c r="BL340" s="53">
        <v>0</v>
      </c>
      <c r="BM340" s="53">
        <v>0</v>
      </c>
      <c r="BN340" s="53">
        <v>0</v>
      </c>
      <c r="BO340" s="53">
        <v>0</v>
      </c>
      <c r="BP340" s="53">
        <v>0</v>
      </c>
      <c r="BQ340" s="53">
        <v>30000</v>
      </c>
      <c r="BR340" s="53">
        <v>0</v>
      </c>
      <c r="BS340" s="53">
        <v>0</v>
      </c>
      <c r="BT340" s="53">
        <v>0</v>
      </c>
      <c r="BU340" s="53">
        <v>0</v>
      </c>
      <c r="BV340" s="53">
        <v>0</v>
      </c>
      <c r="BW340" s="53">
        <v>0</v>
      </c>
      <c r="BX340" s="53">
        <v>0</v>
      </c>
      <c r="BY340" s="54">
        <v>21820</v>
      </c>
    </row>
    <row r="341" spans="1:77" x14ac:dyDescent="0.2">
      <c r="A341" s="51" t="s">
        <v>43</v>
      </c>
      <c r="B341" s="52" t="s">
        <v>872</v>
      </c>
      <c r="C341" s="51" t="s">
        <v>873</v>
      </c>
      <c r="D341" s="53">
        <v>1416999</v>
      </c>
      <c r="E341" s="53">
        <v>782908</v>
      </c>
      <c r="F341" s="53">
        <v>6634120.7400000002</v>
      </c>
      <c r="G341" s="53">
        <v>0</v>
      </c>
      <c r="H341" s="53">
        <v>207623.3</v>
      </c>
      <c r="I341" s="53">
        <v>3000</v>
      </c>
      <c r="J341" s="53">
        <v>6602639.6299999999</v>
      </c>
      <c r="K341" s="53">
        <v>56025</v>
      </c>
      <c r="L341" s="53">
        <v>59871</v>
      </c>
      <c r="M341" s="53">
        <v>143540</v>
      </c>
      <c r="N341" s="53">
        <v>17392</v>
      </c>
      <c r="O341" s="53">
        <v>446929.54</v>
      </c>
      <c r="P341" s="53">
        <v>285620.7</v>
      </c>
      <c r="Q341" s="53">
        <v>8936</v>
      </c>
      <c r="R341" s="53">
        <v>8000</v>
      </c>
      <c r="S341" s="53">
        <v>35600</v>
      </c>
      <c r="T341" s="53">
        <v>2700</v>
      </c>
      <c r="U341" s="53">
        <v>2400</v>
      </c>
      <c r="V341" s="53">
        <v>5131579.3</v>
      </c>
      <c r="W341" s="53">
        <v>131728.71</v>
      </c>
      <c r="X341" s="53">
        <v>241060</v>
      </c>
      <c r="Y341" s="53">
        <v>280882.7</v>
      </c>
      <c r="Z341" s="53">
        <v>260805</v>
      </c>
      <c r="AA341" s="53">
        <v>15327.35</v>
      </c>
      <c r="AB341" s="53">
        <v>98545</v>
      </c>
      <c r="AC341" s="53">
        <v>120268.4</v>
      </c>
      <c r="AD341" s="53">
        <v>51083.4</v>
      </c>
      <c r="AE341" s="53">
        <v>4619330.07</v>
      </c>
      <c r="AF341" s="53">
        <v>1285.5</v>
      </c>
      <c r="AG341" s="53">
        <v>1150</v>
      </c>
      <c r="AH341" s="53">
        <v>4200</v>
      </c>
      <c r="AI341" s="53">
        <v>0</v>
      </c>
      <c r="AJ341" s="53">
        <v>280200.43</v>
      </c>
      <c r="AK341" s="53">
        <v>393308.8</v>
      </c>
      <c r="AL341" s="53">
        <v>237850</v>
      </c>
      <c r="AM341" s="53">
        <v>86810</v>
      </c>
      <c r="AN341" s="53">
        <v>2900</v>
      </c>
      <c r="AO341" s="53">
        <v>6423</v>
      </c>
      <c r="AP341" s="53">
        <v>16015</v>
      </c>
      <c r="AQ341" s="53">
        <v>276900.36</v>
      </c>
      <c r="AR341" s="53">
        <v>1479</v>
      </c>
      <c r="AS341" s="53">
        <v>0</v>
      </c>
      <c r="AT341" s="53">
        <v>7815.6</v>
      </c>
      <c r="AU341" s="53">
        <v>270</v>
      </c>
      <c r="AV341" s="53">
        <v>9020</v>
      </c>
      <c r="AW341" s="53">
        <v>2350</v>
      </c>
      <c r="AX341" s="53">
        <v>5421359.0099999998</v>
      </c>
      <c r="AY341" s="53">
        <v>414481.07</v>
      </c>
      <c r="AZ341" s="53">
        <v>958144.5</v>
      </c>
      <c r="BA341" s="53">
        <v>183481</v>
      </c>
      <c r="BB341" s="53">
        <v>114735.01</v>
      </c>
      <c r="BC341" s="53">
        <v>795448.21</v>
      </c>
      <c r="BD341" s="53">
        <v>300023.11</v>
      </c>
      <c r="BE341" s="53">
        <v>227310.16</v>
      </c>
      <c r="BF341" s="53">
        <v>220622.96</v>
      </c>
      <c r="BG341" s="53">
        <v>16767</v>
      </c>
      <c r="BH341" s="53">
        <v>50</v>
      </c>
      <c r="BI341" s="53">
        <v>9114817.4700000007</v>
      </c>
      <c r="BJ341" s="53">
        <v>7500</v>
      </c>
      <c r="BK341" s="53">
        <v>82</v>
      </c>
      <c r="BL341" s="53">
        <v>1800</v>
      </c>
      <c r="BM341" s="53">
        <v>10444</v>
      </c>
      <c r="BN341" s="53">
        <v>13600</v>
      </c>
      <c r="BO341" s="53">
        <v>213020</v>
      </c>
      <c r="BP341" s="53">
        <v>881863.74</v>
      </c>
      <c r="BQ341" s="53">
        <v>20850</v>
      </c>
      <c r="BR341" s="53">
        <v>13566</v>
      </c>
      <c r="BS341" s="53">
        <v>169442</v>
      </c>
      <c r="BT341" s="53">
        <v>122815</v>
      </c>
      <c r="BU341" s="53">
        <v>15491</v>
      </c>
      <c r="BV341" s="53">
        <v>32750</v>
      </c>
      <c r="BW341" s="53">
        <v>7580</v>
      </c>
      <c r="BX341" s="53">
        <v>0</v>
      </c>
      <c r="BY341" s="54">
        <v>118511205.77000001</v>
      </c>
    </row>
    <row r="342" spans="1:77" x14ac:dyDescent="0.2">
      <c r="A342" s="51" t="s">
        <v>43</v>
      </c>
      <c r="B342" s="52" t="s">
        <v>874</v>
      </c>
      <c r="C342" s="51" t="s">
        <v>875</v>
      </c>
      <c r="D342" s="53">
        <v>0</v>
      </c>
      <c r="E342" s="53">
        <v>0</v>
      </c>
      <c r="F342" s="53">
        <v>0</v>
      </c>
      <c r="G342" s="53">
        <v>24018</v>
      </c>
      <c r="H342" s="53">
        <v>0</v>
      </c>
      <c r="I342" s="53">
        <v>0</v>
      </c>
      <c r="J342" s="53">
        <v>0</v>
      </c>
      <c r="K342" s="53">
        <v>15824</v>
      </c>
      <c r="L342" s="53">
        <v>0</v>
      </c>
      <c r="M342" s="53">
        <v>55290</v>
      </c>
      <c r="N342" s="53">
        <v>214850</v>
      </c>
      <c r="O342" s="53">
        <v>15780</v>
      </c>
      <c r="P342" s="53">
        <v>0</v>
      </c>
      <c r="Q342" s="53">
        <v>27840</v>
      </c>
      <c r="R342" s="53">
        <v>0</v>
      </c>
      <c r="S342" s="53">
        <v>21870</v>
      </c>
      <c r="T342" s="53">
        <v>0</v>
      </c>
      <c r="U342" s="53">
        <v>0</v>
      </c>
      <c r="V342" s="53">
        <v>162090</v>
      </c>
      <c r="W342" s="53">
        <v>403920</v>
      </c>
      <c r="X342" s="53">
        <v>31470</v>
      </c>
      <c r="Y342" s="53">
        <v>127530</v>
      </c>
      <c r="Z342" s="53">
        <v>0</v>
      </c>
      <c r="AA342" s="53">
        <v>0</v>
      </c>
      <c r="AB342" s="53">
        <v>66991.5</v>
      </c>
      <c r="AC342" s="53">
        <v>31329</v>
      </c>
      <c r="AD342" s="53">
        <v>0</v>
      </c>
      <c r="AE342" s="53">
        <v>65550</v>
      </c>
      <c r="AF342" s="53">
        <v>39800</v>
      </c>
      <c r="AG342" s="53">
        <v>0</v>
      </c>
      <c r="AH342" s="53">
        <v>28800</v>
      </c>
      <c r="AI342" s="53">
        <v>6750</v>
      </c>
      <c r="AJ342" s="53">
        <v>0</v>
      </c>
      <c r="AK342" s="53">
        <v>0</v>
      </c>
      <c r="AL342" s="53">
        <v>31480</v>
      </c>
      <c r="AM342" s="53">
        <v>20070</v>
      </c>
      <c r="AN342" s="53">
        <v>36930</v>
      </c>
      <c r="AO342" s="53">
        <v>28740</v>
      </c>
      <c r="AP342" s="53">
        <v>185410</v>
      </c>
      <c r="AQ342" s="53">
        <v>177142</v>
      </c>
      <c r="AR342" s="53">
        <v>504438</v>
      </c>
      <c r="AS342" s="53">
        <v>87582</v>
      </c>
      <c r="AT342" s="53">
        <v>53729</v>
      </c>
      <c r="AU342" s="53">
        <v>0</v>
      </c>
      <c r="AV342" s="53">
        <v>14190</v>
      </c>
      <c r="AW342" s="53">
        <v>24159</v>
      </c>
      <c r="AX342" s="53">
        <v>0</v>
      </c>
      <c r="AY342" s="53">
        <v>0</v>
      </c>
      <c r="AZ342" s="53">
        <v>0</v>
      </c>
      <c r="BA342" s="53">
        <v>0</v>
      </c>
      <c r="BB342" s="53">
        <v>0</v>
      </c>
      <c r="BC342" s="53">
        <v>261534</v>
      </c>
      <c r="BD342" s="53">
        <v>0</v>
      </c>
      <c r="BE342" s="53">
        <v>0</v>
      </c>
      <c r="BF342" s="53">
        <v>17590</v>
      </c>
      <c r="BG342" s="53">
        <v>600</v>
      </c>
      <c r="BH342" s="53">
        <v>0</v>
      </c>
      <c r="BI342" s="53">
        <v>0</v>
      </c>
      <c r="BJ342" s="53">
        <v>0</v>
      </c>
      <c r="BK342" s="53">
        <v>0</v>
      </c>
      <c r="BL342" s="53">
        <v>990</v>
      </c>
      <c r="BM342" s="53">
        <v>0</v>
      </c>
      <c r="BN342" s="53">
        <v>5040</v>
      </c>
      <c r="BO342" s="53">
        <v>0</v>
      </c>
      <c r="BP342" s="53">
        <v>27035</v>
      </c>
      <c r="BQ342" s="53">
        <v>17610</v>
      </c>
      <c r="BR342" s="53">
        <v>12080</v>
      </c>
      <c r="BS342" s="53">
        <v>31245</v>
      </c>
      <c r="BT342" s="53">
        <v>28890</v>
      </c>
      <c r="BU342" s="53">
        <v>51279</v>
      </c>
      <c r="BV342" s="53">
        <v>14160</v>
      </c>
      <c r="BW342" s="53">
        <v>0</v>
      </c>
      <c r="BX342" s="53">
        <v>0</v>
      </c>
      <c r="BY342" s="54">
        <v>726524575.70000005</v>
      </c>
    </row>
    <row r="343" spans="1:77" x14ac:dyDescent="0.2">
      <c r="A343" s="51" t="s">
        <v>43</v>
      </c>
      <c r="B343" s="52" t="s">
        <v>876</v>
      </c>
      <c r="C343" s="51" t="s">
        <v>877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0</v>
      </c>
      <c r="R343" s="53">
        <v>0</v>
      </c>
      <c r="S343" s="53">
        <v>0</v>
      </c>
      <c r="T343" s="53">
        <v>0</v>
      </c>
      <c r="U343" s="53">
        <v>0</v>
      </c>
      <c r="V343" s="53">
        <v>0</v>
      </c>
      <c r="W343" s="53">
        <v>0</v>
      </c>
      <c r="X343" s="53">
        <v>0</v>
      </c>
      <c r="Y343" s="53">
        <v>0</v>
      </c>
      <c r="Z343" s="53">
        <v>0</v>
      </c>
      <c r="AA343" s="53">
        <v>0</v>
      </c>
      <c r="AB343" s="53">
        <v>0</v>
      </c>
      <c r="AC343" s="53">
        <v>0</v>
      </c>
      <c r="AD343" s="53">
        <v>0</v>
      </c>
      <c r="AE343" s="53">
        <v>0</v>
      </c>
      <c r="AF343" s="53">
        <v>0</v>
      </c>
      <c r="AG343" s="53">
        <v>0</v>
      </c>
      <c r="AH343" s="53">
        <v>0</v>
      </c>
      <c r="AI343" s="53">
        <v>0</v>
      </c>
      <c r="AJ343" s="53">
        <v>0</v>
      </c>
      <c r="AK343" s="53">
        <v>0</v>
      </c>
      <c r="AL343" s="53">
        <v>0</v>
      </c>
      <c r="AM343" s="53">
        <v>0</v>
      </c>
      <c r="AN343" s="53">
        <v>0</v>
      </c>
      <c r="AO343" s="53">
        <v>0</v>
      </c>
      <c r="AP343" s="53">
        <v>0</v>
      </c>
      <c r="AQ343" s="53">
        <v>0</v>
      </c>
      <c r="AR343" s="53">
        <v>0</v>
      </c>
      <c r="AS343" s="53">
        <v>0</v>
      </c>
      <c r="AT343" s="53">
        <v>0</v>
      </c>
      <c r="AU343" s="53">
        <v>0</v>
      </c>
      <c r="AV343" s="53">
        <v>0</v>
      </c>
      <c r="AW343" s="53">
        <v>0</v>
      </c>
      <c r="AX343" s="53">
        <v>0</v>
      </c>
      <c r="AY343" s="53">
        <v>0</v>
      </c>
      <c r="AZ343" s="53">
        <v>0</v>
      </c>
      <c r="BA343" s="53">
        <v>0</v>
      </c>
      <c r="BB343" s="53">
        <v>0</v>
      </c>
      <c r="BC343" s="53">
        <v>0</v>
      </c>
      <c r="BD343" s="53">
        <v>0</v>
      </c>
      <c r="BE343" s="53">
        <v>0</v>
      </c>
      <c r="BF343" s="53">
        <v>0</v>
      </c>
      <c r="BG343" s="53">
        <v>0</v>
      </c>
      <c r="BH343" s="53">
        <v>0</v>
      </c>
      <c r="BI343" s="53">
        <v>0</v>
      </c>
      <c r="BJ343" s="53">
        <v>0</v>
      </c>
      <c r="BK343" s="53">
        <v>0</v>
      </c>
      <c r="BL343" s="53">
        <v>0</v>
      </c>
      <c r="BM343" s="53">
        <v>0</v>
      </c>
      <c r="BN343" s="53">
        <v>0</v>
      </c>
      <c r="BO343" s="53">
        <v>0</v>
      </c>
      <c r="BP343" s="53">
        <v>0</v>
      </c>
      <c r="BQ343" s="53">
        <v>0</v>
      </c>
      <c r="BR343" s="53">
        <v>0</v>
      </c>
      <c r="BS343" s="53">
        <v>0</v>
      </c>
      <c r="BT343" s="53">
        <v>0</v>
      </c>
      <c r="BU343" s="53">
        <v>0</v>
      </c>
      <c r="BV343" s="53">
        <v>0</v>
      </c>
      <c r="BW343" s="53">
        <v>0</v>
      </c>
      <c r="BX343" s="53">
        <v>0</v>
      </c>
      <c r="BY343" s="54"/>
    </row>
    <row r="344" spans="1:77" x14ac:dyDescent="0.2">
      <c r="A344" s="51" t="s">
        <v>43</v>
      </c>
      <c r="B344" s="52" t="s">
        <v>878</v>
      </c>
      <c r="C344" s="51" t="s">
        <v>879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3">
        <v>0</v>
      </c>
      <c r="Z344" s="53">
        <v>0</v>
      </c>
      <c r="AA344" s="53">
        <v>0</v>
      </c>
      <c r="AB344" s="53">
        <v>0</v>
      </c>
      <c r="AC344" s="53">
        <v>0</v>
      </c>
      <c r="AD344" s="53">
        <v>0</v>
      </c>
      <c r="AE344" s="53">
        <v>0</v>
      </c>
      <c r="AF344" s="53">
        <v>0</v>
      </c>
      <c r="AG344" s="53">
        <v>10100</v>
      </c>
      <c r="AH344" s="53">
        <v>0</v>
      </c>
      <c r="AI344" s="53">
        <v>0</v>
      </c>
      <c r="AJ344" s="53">
        <v>0</v>
      </c>
      <c r="AK344" s="53">
        <v>0</v>
      </c>
      <c r="AL344" s="53">
        <v>0</v>
      </c>
      <c r="AM344" s="53">
        <v>0</v>
      </c>
      <c r="AN344" s="53">
        <v>0</v>
      </c>
      <c r="AO344" s="53">
        <v>0</v>
      </c>
      <c r="AP344" s="53">
        <v>0</v>
      </c>
      <c r="AQ344" s="53">
        <v>0</v>
      </c>
      <c r="AR344" s="53">
        <v>0</v>
      </c>
      <c r="AS344" s="53">
        <v>0</v>
      </c>
      <c r="AT344" s="53">
        <v>0</v>
      </c>
      <c r="AU344" s="53">
        <v>0</v>
      </c>
      <c r="AV344" s="53">
        <v>0</v>
      </c>
      <c r="AW344" s="53">
        <v>0</v>
      </c>
      <c r="AX344" s="53">
        <v>41664</v>
      </c>
      <c r="AY344" s="53">
        <v>0</v>
      </c>
      <c r="AZ344" s="53">
        <v>0</v>
      </c>
      <c r="BA344" s="53">
        <v>0</v>
      </c>
      <c r="BB344" s="53">
        <v>0</v>
      </c>
      <c r="BC344" s="53">
        <v>0</v>
      </c>
      <c r="BD344" s="53">
        <v>0</v>
      </c>
      <c r="BE344" s="53">
        <v>0</v>
      </c>
      <c r="BF344" s="53">
        <v>0</v>
      </c>
      <c r="BG344" s="53">
        <v>0</v>
      </c>
      <c r="BH344" s="53">
        <v>0</v>
      </c>
      <c r="BI344" s="53">
        <v>0</v>
      </c>
      <c r="BJ344" s="53">
        <v>0</v>
      </c>
      <c r="BK344" s="53">
        <v>0</v>
      </c>
      <c r="BL344" s="53">
        <v>0</v>
      </c>
      <c r="BM344" s="53">
        <v>0</v>
      </c>
      <c r="BN344" s="53">
        <v>0</v>
      </c>
      <c r="BO344" s="53">
        <v>0</v>
      </c>
      <c r="BP344" s="53">
        <v>0</v>
      </c>
      <c r="BQ344" s="53">
        <v>0</v>
      </c>
      <c r="BR344" s="53">
        <v>0</v>
      </c>
      <c r="BS344" s="53">
        <v>0</v>
      </c>
      <c r="BT344" s="53">
        <v>0</v>
      </c>
      <c r="BU344" s="53">
        <v>0</v>
      </c>
      <c r="BV344" s="53">
        <v>0</v>
      </c>
      <c r="BW344" s="53">
        <v>0</v>
      </c>
      <c r="BX344" s="53">
        <v>0</v>
      </c>
      <c r="BY344" s="54">
        <v>361746.25</v>
      </c>
    </row>
    <row r="345" spans="1:77" x14ac:dyDescent="0.2">
      <c r="A345" s="51" t="s">
        <v>43</v>
      </c>
      <c r="B345" s="52" t="s">
        <v>880</v>
      </c>
      <c r="C345" s="51" t="s">
        <v>881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3236740</v>
      </c>
      <c r="L345" s="53">
        <v>783500</v>
      </c>
      <c r="M345" s="53">
        <v>0</v>
      </c>
      <c r="N345" s="53">
        <v>0</v>
      </c>
      <c r="O345" s="53">
        <v>2161800</v>
      </c>
      <c r="P345" s="53">
        <v>3068760</v>
      </c>
      <c r="Q345" s="53">
        <v>0</v>
      </c>
      <c r="R345" s="53">
        <v>0</v>
      </c>
      <c r="S345" s="53">
        <v>0</v>
      </c>
      <c r="T345" s="53">
        <v>783500</v>
      </c>
      <c r="U345" s="53">
        <v>0</v>
      </c>
      <c r="V345" s="53">
        <v>0</v>
      </c>
      <c r="W345" s="53">
        <v>0</v>
      </c>
      <c r="X345" s="53">
        <v>0</v>
      </c>
      <c r="Y345" s="53">
        <v>0</v>
      </c>
      <c r="Z345" s="53">
        <v>0</v>
      </c>
      <c r="AA345" s="53">
        <v>0</v>
      </c>
      <c r="AB345" s="53">
        <v>0</v>
      </c>
      <c r="AC345" s="53">
        <v>0</v>
      </c>
      <c r="AD345" s="53">
        <v>0</v>
      </c>
      <c r="AE345" s="53">
        <v>0</v>
      </c>
      <c r="AF345" s="53">
        <v>0</v>
      </c>
      <c r="AG345" s="53">
        <v>0</v>
      </c>
      <c r="AH345" s="53">
        <v>0</v>
      </c>
      <c r="AI345" s="53">
        <v>0</v>
      </c>
      <c r="AJ345" s="53">
        <v>0</v>
      </c>
      <c r="AK345" s="53">
        <v>0</v>
      </c>
      <c r="AL345" s="53">
        <v>0</v>
      </c>
      <c r="AM345" s="53">
        <v>0</v>
      </c>
      <c r="AN345" s="53">
        <v>0</v>
      </c>
      <c r="AO345" s="53">
        <v>0</v>
      </c>
      <c r="AP345" s="53">
        <v>2670000</v>
      </c>
      <c r="AQ345" s="53">
        <v>0</v>
      </c>
      <c r="AR345" s="53">
        <v>0</v>
      </c>
      <c r="AS345" s="53">
        <v>0</v>
      </c>
      <c r="AT345" s="53">
        <v>0</v>
      </c>
      <c r="AU345" s="53">
        <v>0</v>
      </c>
      <c r="AV345" s="53">
        <v>0</v>
      </c>
      <c r="AW345" s="53">
        <v>0</v>
      </c>
      <c r="AX345" s="53">
        <v>0</v>
      </c>
      <c r="AY345" s="53">
        <v>0</v>
      </c>
      <c r="AZ345" s="53">
        <v>735000</v>
      </c>
      <c r="BA345" s="53">
        <v>0</v>
      </c>
      <c r="BB345" s="53">
        <v>0</v>
      </c>
      <c r="BC345" s="53">
        <v>0</v>
      </c>
      <c r="BD345" s="53">
        <v>0</v>
      </c>
      <c r="BE345" s="53">
        <v>0</v>
      </c>
      <c r="BF345" s="53">
        <v>0</v>
      </c>
      <c r="BG345" s="53">
        <v>0</v>
      </c>
      <c r="BH345" s="53">
        <v>0</v>
      </c>
      <c r="BI345" s="53">
        <v>0</v>
      </c>
      <c r="BJ345" s="53">
        <v>1999830</v>
      </c>
      <c r="BK345" s="53">
        <v>0</v>
      </c>
      <c r="BL345" s="53">
        <v>548000</v>
      </c>
      <c r="BM345" s="53">
        <v>0</v>
      </c>
      <c r="BN345" s="53">
        <v>0</v>
      </c>
      <c r="BO345" s="53">
        <v>0</v>
      </c>
      <c r="BP345" s="53">
        <v>0</v>
      </c>
      <c r="BQ345" s="53">
        <v>0</v>
      </c>
      <c r="BR345" s="53">
        <v>0</v>
      </c>
      <c r="BS345" s="53">
        <v>0</v>
      </c>
      <c r="BT345" s="53">
        <v>0</v>
      </c>
      <c r="BU345" s="53">
        <v>0</v>
      </c>
      <c r="BV345" s="53">
        <v>0</v>
      </c>
      <c r="BW345" s="53">
        <v>0</v>
      </c>
      <c r="BX345" s="53">
        <v>0</v>
      </c>
      <c r="BY345" s="54"/>
    </row>
    <row r="346" spans="1:77" x14ac:dyDescent="0.2">
      <c r="A346" s="51" t="s">
        <v>43</v>
      </c>
      <c r="B346" s="52" t="s">
        <v>882</v>
      </c>
      <c r="C346" s="51" t="s">
        <v>883</v>
      </c>
      <c r="D346" s="53">
        <v>4122250.44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  <c r="Q346" s="53">
        <v>0</v>
      </c>
      <c r="R346" s="53">
        <v>0</v>
      </c>
      <c r="S346" s="53">
        <v>0</v>
      </c>
      <c r="T346" s="53">
        <v>0</v>
      </c>
      <c r="U346" s="53">
        <v>0</v>
      </c>
      <c r="V346" s="53">
        <v>4998.66</v>
      </c>
      <c r="W346" s="53">
        <v>0</v>
      </c>
      <c r="X346" s="53">
        <v>0</v>
      </c>
      <c r="Y346" s="53">
        <v>0</v>
      </c>
      <c r="Z346" s="53">
        <v>0</v>
      </c>
      <c r="AA346" s="53">
        <v>0</v>
      </c>
      <c r="AB346" s="53">
        <v>0</v>
      </c>
      <c r="AC346" s="53">
        <v>0</v>
      </c>
      <c r="AD346" s="53">
        <v>0</v>
      </c>
      <c r="AE346" s="53">
        <v>0</v>
      </c>
      <c r="AF346" s="53">
        <v>0</v>
      </c>
      <c r="AG346" s="53">
        <v>0</v>
      </c>
      <c r="AH346" s="53">
        <v>0</v>
      </c>
      <c r="AI346" s="53">
        <v>0</v>
      </c>
      <c r="AJ346" s="53">
        <v>0</v>
      </c>
      <c r="AK346" s="53">
        <v>0</v>
      </c>
      <c r="AL346" s="53">
        <v>0</v>
      </c>
      <c r="AM346" s="53">
        <v>0</v>
      </c>
      <c r="AN346" s="53">
        <v>0</v>
      </c>
      <c r="AO346" s="53">
        <v>0</v>
      </c>
      <c r="AP346" s="53">
        <v>0</v>
      </c>
      <c r="AQ346" s="53">
        <v>0</v>
      </c>
      <c r="AR346" s="53">
        <v>0</v>
      </c>
      <c r="AS346" s="53">
        <v>0</v>
      </c>
      <c r="AT346" s="53">
        <v>0</v>
      </c>
      <c r="AU346" s="53">
        <v>0</v>
      </c>
      <c r="AV346" s="53">
        <v>0</v>
      </c>
      <c r="AW346" s="53">
        <v>0</v>
      </c>
      <c r="AX346" s="53">
        <v>0</v>
      </c>
      <c r="AY346" s="53">
        <v>0</v>
      </c>
      <c r="AZ346" s="53">
        <v>0</v>
      </c>
      <c r="BA346" s="53">
        <v>0</v>
      </c>
      <c r="BB346" s="53">
        <v>0</v>
      </c>
      <c r="BC346" s="53">
        <v>0</v>
      </c>
      <c r="BD346" s="53">
        <v>0</v>
      </c>
      <c r="BE346" s="53">
        <v>13620</v>
      </c>
      <c r="BF346" s="53">
        <v>0</v>
      </c>
      <c r="BG346" s="53">
        <v>0</v>
      </c>
      <c r="BH346" s="53">
        <v>0</v>
      </c>
      <c r="BI346" s="53">
        <v>0</v>
      </c>
      <c r="BJ346" s="53">
        <v>80000</v>
      </c>
      <c r="BK346" s="53">
        <v>189960</v>
      </c>
      <c r="BL346" s="53">
        <v>499000</v>
      </c>
      <c r="BM346" s="53">
        <v>0</v>
      </c>
      <c r="BN346" s="53">
        <v>0</v>
      </c>
      <c r="BO346" s="53">
        <v>0</v>
      </c>
      <c r="BP346" s="53">
        <v>0</v>
      </c>
      <c r="BQ346" s="53">
        <v>0</v>
      </c>
      <c r="BR346" s="53">
        <v>68953</v>
      </c>
      <c r="BS346" s="53">
        <v>46607</v>
      </c>
      <c r="BT346" s="53">
        <v>255710</v>
      </c>
      <c r="BU346" s="53">
        <v>86086</v>
      </c>
      <c r="BV346" s="53">
        <v>54002</v>
      </c>
      <c r="BW346" s="53">
        <v>35448</v>
      </c>
      <c r="BX346" s="53">
        <v>700000</v>
      </c>
      <c r="BY346" s="54"/>
    </row>
    <row r="347" spans="1:77" x14ac:dyDescent="0.2">
      <c r="A347" s="51" t="s">
        <v>43</v>
      </c>
      <c r="B347" s="52" t="s">
        <v>884</v>
      </c>
      <c r="C347" s="51" t="s">
        <v>885</v>
      </c>
      <c r="D347" s="53">
        <v>0</v>
      </c>
      <c r="E347" s="53">
        <v>3748683.87</v>
      </c>
      <c r="F347" s="53">
        <v>4601924.21</v>
      </c>
      <c r="G347" s="53">
        <v>2258312</v>
      </c>
      <c r="H347" s="53">
        <v>2725064.38</v>
      </c>
      <c r="I347" s="53">
        <v>1895114.31</v>
      </c>
      <c r="J347" s="53">
        <v>497908</v>
      </c>
      <c r="K347" s="53">
        <v>6897568</v>
      </c>
      <c r="L347" s="53">
        <v>2859818.82</v>
      </c>
      <c r="M347" s="53">
        <v>13351249.529999999</v>
      </c>
      <c r="N347" s="53">
        <v>320458</v>
      </c>
      <c r="O347" s="53">
        <v>5685671.0599999996</v>
      </c>
      <c r="P347" s="53">
        <v>14638581.300000001</v>
      </c>
      <c r="Q347" s="53">
        <v>8427060.6999999993</v>
      </c>
      <c r="R347" s="53">
        <v>1534900</v>
      </c>
      <c r="S347" s="53">
        <v>4703458</v>
      </c>
      <c r="T347" s="53">
        <v>46</v>
      </c>
      <c r="U347" s="53">
        <v>1454526</v>
      </c>
      <c r="V347" s="53">
        <v>12000</v>
      </c>
      <c r="W347" s="53">
        <v>10281477.52</v>
      </c>
      <c r="X347" s="53">
        <v>2627538</v>
      </c>
      <c r="Y347" s="53">
        <v>9357997.9600000009</v>
      </c>
      <c r="Z347" s="53">
        <v>397627</v>
      </c>
      <c r="AA347" s="53">
        <v>0</v>
      </c>
      <c r="AB347" s="53">
        <v>3987870.08</v>
      </c>
      <c r="AC347" s="53">
        <v>0</v>
      </c>
      <c r="AD347" s="53">
        <v>0</v>
      </c>
      <c r="AE347" s="53">
        <v>155525</v>
      </c>
      <c r="AF347" s="53">
        <v>279677.8</v>
      </c>
      <c r="AG347" s="53">
        <v>1356212.2</v>
      </c>
      <c r="AH347" s="53">
        <v>2370405.39</v>
      </c>
      <c r="AI347" s="53">
        <v>687534.4</v>
      </c>
      <c r="AJ347" s="53">
        <v>2005002.21</v>
      </c>
      <c r="AK347" s="53">
        <v>220474.23</v>
      </c>
      <c r="AL347" s="53">
        <v>2559710.7799999998</v>
      </c>
      <c r="AM347" s="53">
        <v>2922979.8</v>
      </c>
      <c r="AN347" s="53">
        <v>1405527.5</v>
      </c>
      <c r="AO347" s="53">
        <v>3008196.8</v>
      </c>
      <c r="AP347" s="53">
        <v>1635731.8</v>
      </c>
      <c r="AQ347" s="53">
        <v>266785</v>
      </c>
      <c r="AR347" s="53">
        <v>2260200</v>
      </c>
      <c r="AS347" s="53">
        <v>1951790</v>
      </c>
      <c r="AT347" s="53">
        <v>1385570</v>
      </c>
      <c r="AU347" s="53">
        <v>1672010</v>
      </c>
      <c r="AV347" s="53">
        <v>1498355</v>
      </c>
      <c r="AW347" s="53">
        <v>1592660.65</v>
      </c>
      <c r="AX347" s="53">
        <v>0</v>
      </c>
      <c r="AY347" s="53">
        <v>24000</v>
      </c>
      <c r="AZ347" s="53">
        <v>2184076.66</v>
      </c>
      <c r="BA347" s="53">
        <v>2233454</v>
      </c>
      <c r="BB347" s="53">
        <v>2722959.58</v>
      </c>
      <c r="BC347" s="53">
        <v>0</v>
      </c>
      <c r="BD347" s="53">
        <v>5783242</v>
      </c>
      <c r="BE347" s="53">
        <v>12000</v>
      </c>
      <c r="BF347" s="53">
        <v>2630967.09</v>
      </c>
      <c r="BG347" s="53">
        <v>1993322.76</v>
      </c>
      <c r="BH347" s="53">
        <v>1136400</v>
      </c>
      <c r="BI347" s="53">
        <v>0</v>
      </c>
      <c r="BJ347" s="53">
        <v>10197066</v>
      </c>
      <c r="BK347" s="53">
        <v>3535956.58</v>
      </c>
      <c r="BL347" s="53">
        <v>1988970</v>
      </c>
      <c r="BM347" s="53">
        <v>2517421</v>
      </c>
      <c r="BN347" s="53">
        <v>3452081</v>
      </c>
      <c r="BO347" s="53">
        <v>1950586</v>
      </c>
      <c r="BP347" s="53">
        <v>0</v>
      </c>
      <c r="BQ347" s="53">
        <v>2179951</v>
      </c>
      <c r="BR347" s="53">
        <v>2366499</v>
      </c>
      <c r="BS347" s="53">
        <v>4947443.41</v>
      </c>
      <c r="BT347" s="53">
        <v>3818378.6</v>
      </c>
      <c r="BU347" s="53">
        <v>5298877</v>
      </c>
      <c r="BV347" s="53">
        <v>2161633.87</v>
      </c>
      <c r="BW347" s="53">
        <v>1153785</v>
      </c>
      <c r="BX347" s="53">
        <v>1306193.9199999999</v>
      </c>
      <c r="BY347" s="54">
        <v>1984053.96</v>
      </c>
    </row>
    <row r="348" spans="1:77" x14ac:dyDescent="0.2">
      <c r="A348" s="51" t="s">
        <v>43</v>
      </c>
      <c r="B348" s="52" t="s">
        <v>886</v>
      </c>
      <c r="C348" s="51" t="s">
        <v>887</v>
      </c>
      <c r="D348" s="53">
        <v>713074.23</v>
      </c>
      <c r="E348" s="53">
        <v>0</v>
      </c>
      <c r="F348" s="53">
        <v>74014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95000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3">
        <v>0</v>
      </c>
      <c r="Z348" s="53">
        <v>0</v>
      </c>
      <c r="AA348" s="53">
        <v>0</v>
      </c>
      <c r="AB348" s="53">
        <v>0</v>
      </c>
      <c r="AC348" s="53">
        <v>0</v>
      </c>
      <c r="AD348" s="53">
        <v>0</v>
      </c>
      <c r="AE348" s="53">
        <v>0</v>
      </c>
      <c r="AF348" s="53">
        <v>0</v>
      </c>
      <c r="AG348" s="53">
        <v>0</v>
      </c>
      <c r="AH348" s="53">
        <v>0</v>
      </c>
      <c r="AI348" s="53">
        <v>0</v>
      </c>
      <c r="AJ348" s="53">
        <v>0</v>
      </c>
      <c r="AK348" s="53">
        <v>0</v>
      </c>
      <c r="AL348" s="53">
        <v>0</v>
      </c>
      <c r="AM348" s="53">
        <v>0</v>
      </c>
      <c r="AN348" s="53">
        <v>0</v>
      </c>
      <c r="AO348" s="53">
        <v>0</v>
      </c>
      <c r="AP348" s="53">
        <v>0</v>
      </c>
      <c r="AQ348" s="53">
        <v>0</v>
      </c>
      <c r="AR348" s="53">
        <v>0</v>
      </c>
      <c r="AS348" s="53">
        <v>0</v>
      </c>
      <c r="AT348" s="53">
        <v>0</v>
      </c>
      <c r="AU348" s="53">
        <v>0</v>
      </c>
      <c r="AV348" s="53">
        <v>0</v>
      </c>
      <c r="AW348" s="53">
        <v>0</v>
      </c>
      <c r="AX348" s="53">
        <v>0</v>
      </c>
      <c r="AY348" s="53">
        <v>0</v>
      </c>
      <c r="AZ348" s="53">
        <v>145000</v>
      </c>
      <c r="BA348" s="53">
        <v>0</v>
      </c>
      <c r="BB348" s="53">
        <v>0</v>
      </c>
      <c r="BC348" s="53">
        <v>0</v>
      </c>
      <c r="BD348" s="53">
        <v>0</v>
      </c>
      <c r="BE348" s="53">
        <v>0</v>
      </c>
      <c r="BF348" s="53">
        <v>0</v>
      </c>
      <c r="BG348" s="53">
        <v>0</v>
      </c>
      <c r="BH348" s="53">
        <v>0</v>
      </c>
      <c r="BI348" s="53">
        <v>0</v>
      </c>
      <c r="BJ348" s="53">
        <v>0</v>
      </c>
      <c r="BK348" s="53">
        <v>0</v>
      </c>
      <c r="BL348" s="53">
        <v>0</v>
      </c>
      <c r="BM348" s="53">
        <v>0</v>
      </c>
      <c r="BN348" s="53">
        <v>0</v>
      </c>
      <c r="BO348" s="53">
        <v>68440</v>
      </c>
      <c r="BP348" s="53">
        <v>0</v>
      </c>
      <c r="BQ348" s="53">
        <v>0</v>
      </c>
      <c r="BR348" s="53">
        <v>0</v>
      </c>
      <c r="BS348" s="53">
        <v>0</v>
      </c>
      <c r="BT348" s="53">
        <v>0</v>
      </c>
      <c r="BU348" s="53">
        <v>0</v>
      </c>
      <c r="BV348" s="53">
        <v>0</v>
      </c>
      <c r="BW348" s="53">
        <v>0</v>
      </c>
      <c r="BX348" s="53">
        <v>0</v>
      </c>
      <c r="BY348" s="54">
        <v>5130347.32</v>
      </c>
    </row>
    <row r="349" spans="1:77" x14ac:dyDescent="0.2">
      <c r="A349" s="51" t="s">
        <v>43</v>
      </c>
      <c r="B349" s="52" t="s">
        <v>888</v>
      </c>
      <c r="C349" s="51" t="s">
        <v>889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30650</v>
      </c>
      <c r="X349" s="53">
        <v>0</v>
      </c>
      <c r="Y349" s="53">
        <v>0</v>
      </c>
      <c r="Z349" s="53">
        <v>0</v>
      </c>
      <c r="AA349" s="53">
        <v>0</v>
      </c>
      <c r="AB349" s="53">
        <v>0</v>
      </c>
      <c r="AC349" s="53">
        <v>0</v>
      </c>
      <c r="AD349" s="53">
        <v>0</v>
      </c>
      <c r="AE349" s="53">
        <v>0</v>
      </c>
      <c r="AF349" s="53">
        <v>3467.29</v>
      </c>
      <c r="AG349" s="53">
        <v>0</v>
      </c>
      <c r="AH349" s="53">
        <v>0</v>
      </c>
      <c r="AI349" s="53">
        <v>0</v>
      </c>
      <c r="AJ349" s="53">
        <v>0</v>
      </c>
      <c r="AK349" s="53">
        <v>0</v>
      </c>
      <c r="AL349" s="53">
        <v>0</v>
      </c>
      <c r="AM349" s="53">
        <v>0</v>
      </c>
      <c r="AN349" s="53">
        <v>0</v>
      </c>
      <c r="AO349" s="53">
        <v>0</v>
      </c>
      <c r="AP349" s="53">
        <v>0</v>
      </c>
      <c r="AQ349" s="53">
        <v>0</v>
      </c>
      <c r="AR349" s="53">
        <v>0</v>
      </c>
      <c r="AS349" s="53">
        <v>0</v>
      </c>
      <c r="AT349" s="53">
        <v>0</v>
      </c>
      <c r="AU349" s="53">
        <v>0</v>
      </c>
      <c r="AV349" s="53">
        <v>0</v>
      </c>
      <c r="AW349" s="53">
        <v>0</v>
      </c>
      <c r="AX349" s="53">
        <v>0</v>
      </c>
      <c r="AY349" s="53">
        <v>0</v>
      </c>
      <c r="AZ349" s="53">
        <v>635057.12</v>
      </c>
      <c r="BA349" s="53">
        <v>3439307.65</v>
      </c>
      <c r="BB349" s="53">
        <v>0</v>
      </c>
      <c r="BC349" s="53">
        <v>0</v>
      </c>
      <c r="BD349" s="53">
        <v>25400</v>
      </c>
      <c r="BE349" s="53">
        <v>0</v>
      </c>
      <c r="BF349" s="53">
        <v>0</v>
      </c>
      <c r="BG349" s="53">
        <v>0</v>
      </c>
      <c r="BH349" s="53">
        <v>0</v>
      </c>
      <c r="BI349" s="53">
        <v>0</v>
      </c>
      <c r="BJ349" s="53">
        <v>0</v>
      </c>
      <c r="BK349" s="53">
        <v>0</v>
      </c>
      <c r="BL349" s="53">
        <v>0</v>
      </c>
      <c r="BM349" s="53">
        <v>0</v>
      </c>
      <c r="BN349" s="53">
        <v>0</v>
      </c>
      <c r="BO349" s="53">
        <v>728638</v>
      </c>
      <c r="BP349" s="53">
        <v>0</v>
      </c>
      <c r="BQ349" s="53">
        <v>0</v>
      </c>
      <c r="BR349" s="53">
        <v>0</v>
      </c>
      <c r="BS349" s="53">
        <v>0</v>
      </c>
      <c r="BT349" s="53">
        <v>0</v>
      </c>
      <c r="BU349" s="53">
        <v>0</v>
      </c>
      <c r="BV349" s="53">
        <v>0</v>
      </c>
      <c r="BW349" s="53">
        <v>0</v>
      </c>
      <c r="BX349" s="53">
        <v>0</v>
      </c>
      <c r="BY349" s="54">
        <v>2664344.16</v>
      </c>
    </row>
    <row r="350" spans="1:77" x14ac:dyDescent="0.2">
      <c r="A350" s="51" t="s">
        <v>43</v>
      </c>
      <c r="B350" s="52" t="s">
        <v>890</v>
      </c>
      <c r="C350" s="51" t="s">
        <v>891</v>
      </c>
      <c r="D350" s="53">
        <v>0</v>
      </c>
      <c r="E350" s="53">
        <v>556799</v>
      </c>
      <c r="F350" s="53">
        <v>278781</v>
      </c>
      <c r="G350" s="53">
        <v>311684</v>
      </c>
      <c r="H350" s="53">
        <v>245277</v>
      </c>
      <c r="I350" s="53">
        <v>1500</v>
      </c>
      <c r="J350" s="53">
        <v>0</v>
      </c>
      <c r="K350" s="53">
        <v>648243</v>
      </c>
      <c r="L350" s="53">
        <v>240493</v>
      </c>
      <c r="M350" s="53">
        <v>785339</v>
      </c>
      <c r="N350" s="53">
        <v>738986.87</v>
      </c>
      <c r="O350" s="53">
        <v>539214</v>
      </c>
      <c r="P350" s="53">
        <v>845512</v>
      </c>
      <c r="Q350" s="53">
        <v>682464.25</v>
      </c>
      <c r="R350" s="53">
        <v>242762</v>
      </c>
      <c r="S350" s="53">
        <v>499501</v>
      </c>
      <c r="T350" s="53">
        <v>285785</v>
      </c>
      <c r="U350" s="53">
        <v>40642</v>
      </c>
      <c r="V350" s="53">
        <v>0</v>
      </c>
      <c r="W350" s="53">
        <v>928930</v>
      </c>
      <c r="X350" s="53">
        <v>382606.5</v>
      </c>
      <c r="Y350" s="53">
        <v>1056254.46</v>
      </c>
      <c r="Z350" s="53">
        <v>9160</v>
      </c>
      <c r="AA350" s="53">
        <v>0</v>
      </c>
      <c r="AB350" s="53">
        <v>149608.5</v>
      </c>
      <c r="AC350" s="53">
        <v>0</v>
      </c>
      <c r="AD350" s="53">
        <v>0</v>
      </c>
      <c r="AE350" s="53">
        <v>0</v>
      </c>
      <c r="AF350" s="53">
        <v>204925.75</v>
      </c>
      <c r="AG350" s="53">
        <v>131401.25</v>
      </c>
      <c r="AH350" s="53">
        <v>0</v>
      </c>
      <c r="AI350" s="53">
        <v>113299</v>
      </c>
      <c r="AJ350" s="53">
        <v>151006.25</v>
      </c>
      <c r="AK350" s="53">
        <v>188626.5</v>
      </c>
      <c r="AL350" s="53">
        <v>91544</v>
      </c>
      <c r="AM350" s="53">
        <v>175820.25</v>
      </c>
      <c r="AN350" s="53">
        <v>76849.25</v>
      </c>
      <c r="AO350" s="53">
        <v>75991</v>
      </c>
      <c r="AP350" s="53">
        <v>200205.5</v>
      </c>
      <c r="AQ350" s="53">
        <v>0</v>
      </c>
      <c r="AR350" s="53">
        <v>248056.25</v>
      </c>
      <c r="AS350" s="53">
        <v>198135.5</v>
      </c>
      <c r="AT350" s="53">
        <v>112314</v>
      </c>
      <c r="AU350" s="53">
        <v>264391.75</v>
      </c>
      <c r="AV350" s="53">
        <v>7250</v>
      </c>
      <c r="AW350" s="53">
        <v>117681</v>
      </c>
      <c r="AX350" s="53">
        <v>0</v>
      </c>
      <c r="AY350" s="53">
        <v>57018</v>
      </c>
      <c r="AZ350" s="53">
        <v>797332.26</v>
      </c>
      <c r="BA350" s="53">
        <v>1191371.5</v>
      </c>
      <c r="BB350" s="53">
        <v>0</v>
      </c>
      <c r="BC350" s="53">
        <v>0</v>
      </c>
      <c r="BD350" s="53">
        <v>448389.5</v>
      </c>
      <c r="BE350" s="53">
        <v>2042660.37</v>
      </c>
      <c r="BF350" s="53">
        <v>284485</v>
      </c>
      <c r="BG350" s="53">
        <v>118564</v>
      </c>
      <c r="BH350" s="53">
        <v>38044</v>
      </c>
      <c r="BI350" s="53">
        <v>0</v>
      </c>
      <c r="BJ350" s="53">
        <v>788864.25</v>
      </c>
      <c r="BK350" s="53">
        <v>186809</v>
      </c>
      <c r="BL350" s="53">
        <v>177335</v>
      </c>
      <c r="BM350" s="53">
        <v>204992</v>
      </c>
      <c r="BN350" s="53">
        <v>388238</v>
      </c>
      <c r="BO350" s="53">
        <v>217795.5</v>
      </c>
      <c r="BP350" s="53">
        <v>0</v>
      </c>
      <c r="BQ350" s="53">
        <v>217886.5</v>
      </c>
      <c r="BR350" s="53">
        <v>132789</v>
      </c>
      <c r="BS350" s="53">
        <v>305704.13</v>
      </c>
      <c r="BT350" s="53">
        <v>158889</v>
      </c>
      <c r="BU350" s="53">
        <v>210935.16</v>
      </c>
      <c r="BV350" s="53">
        <v>127500</v>
      </c>
      <c r="BW350" s="53">
        <v>58870</v>
      </c>
      <c r="BX350" s="53">
        <v>36750</v>
      </c>
      <c r="BY350" s="54">
        <v>270730</v>
      </c>
    </row>
    <row r="351" spans="1:77" x14ac:dyDescent="0.2">
      <c r="A351" s="51" t="s">
        <v>43</v>
      </c>
      <c r="B351" s="52" t="s">
        <v>892</v>
      </c>
      <c r="C351" s="51" t="s">
        <v>893</v>
      </c>
      <c r="D351" s="53">
        <v>0</v>
      </c>
      <c r="E351" s="53">
        <v>0</v>
      </c>
      <c r="F351" s="53">
        <v>0</v>
      </c>
      <c r="G351" s="53">
        <v>454436</v>
      </c>
      <c r="H351" s="53">
        <v>39422</v>
      </c>
      <c r="I351" s="53">
        <v>421267</v>
      </c>
      <c r="J351" s="53">
        <v>1948380</v>
      </c>
      <c r="K351" s="53">
        <v>0</v>
      </c>
      <c r="L351" s="53">
        <v>0</v>
      </c>
      <c r="M351" s="53">
        <v>1083690</v>
      </c>
      <c r="N351" s="53">
        <v>0</v>
      </c>
      <c r="O351" s="53">
        <v>416250</v>
      </c>
      <c r="P351" s="53">
        <v>358645</v>
      </c>
      <c r="Q351" s="53">
        <v>987840</v>
      </c>
      <c r="R351" s="53">
        <v>76530</v>
      </c>
      <c r="S351" s="53">
        <v>420430</v>
      </c>
      <c r="T351" s="53">
        <v>0</v>
      </c>
      <c r="U351" s="53">
        <v>223150</v>
      </c>
      <c r="V351" s="53">
        <v>2355270</v>
      </c>
      <c r="W351" s="53">
        <v>632740</v>
      </c>
      <c r="X351" s="53">
        <v>485227</v>
      </c>
      <c r="Y351" s="53">
        <v>814789</v>
      </c>
      <c r="Z351" s="53">
        <v>0</v>
      </c>
      <c r="AA351" s="53">
        <v>0</v>
      </c>
      <c r="AB351" s="53">
        <v>499060</v>
      </c>
      <c r="AC351" s="53">
        <v>262608</v>
      </c>
      <c r="AD351" s="53">
        <v>0</v>
      </c>
      <c r="AE351" s="53">
        <v>1453800</v>
      </c>
      <c r="AF351" s="53">
        <v>680546</v>
      </c>
      <c r="AG351" s="53">
        <v>319060</v>
      </c>
      <c r="AH351" s="53">
        <v>150187</v>
      </c>
      <c r="AI351" s="53">
        <v>263250</v>
      </c>
      <c r="AJ351" s="53">
        <v>428812</v>
      </c>
      <c r="AK351" s="53">
        <v>536534</v>
      </c>
      <c r="AL351" s="53">
        <v>298240</v>
      </c>
      <c r="AM351" s="53">
        <v>452479</v>
      </c>
      <c r="AN351" s="53">
        <v>265110</v>
      </c>
      <c r="AO351" s="53">
        <v>281280</v>
      </c>
      <c r="AP351" s="53">
        <v>401137</v>
      </c>
      <c r="AQ351" s="53">
        <v>1085948</v>
      </c>
      <c r="AR351" s="53">
        <v>211414</v>
      </c>
      <c r="AS351" s="53">
        <v>163720</v>
      </c>
      <c r="AT351" s="53">
        <v>340605</v>
      </c>
      <c r="AU351" s="53">
        <v>0</v>
      </c>
      <c r="AV351" s="53">
        <v>110578</v>
      </c>
      <c r="AW351" s="53">
        <v>171949</v>
      </c>
      <c r="AX351" s="53">
        <v>0</v>
      </c>
      <c r="AY351" s="53">
        <v>314850</v>
      </c>
      <c r="AZ351" s="53">
        <v>0</v>
      </c>
      <c r="BA351" s="53">
        <v>0</v>
      </c>
      <c r="BB351" s="53">
        <v>417300</v>
      </c>
      <c r="BC351" s="53">
        <v>0</v>
      </c>
      <c r="BD351" s="53">
        <v>432840</v>
      </c>
      <c r="BE351" s="53">
        <v>426070</v>
      </c>
      <c r="BF351" s="53">
        <v>305695</v>
      </c>
      <c r="BG351" s="53">
        <v>127660</v>
      </c>
      <c r="BH351" s="53">
        <v>85390</v>
      </c>
      <c r="BI351" s="53">
        <v>0</v>
      </c>
      <c r="BJ351" s="53">
        <v>0</v>
      </c>
      <c r="BK351" s="53">
        <v>251530</v>
      </c>
      <c r="BL351" s="53">
        <v>225205</v>
      </c>
      <c r="BM351" s="53">
        <v>0</v>
      </c>
      <c r="BN351" s="53">
        <v>335223</v>
      </c>
      <c r="BO351" s="53">
        <v>0</v>
      </c>
      <c r="BP351" s="53">
        <v>726570</v>
      </c>
      <c r="BQ351" s="53">
        <v>190780</v>
      </c>
      <c r="BR351" s="53">
        <v>268120</v>
      </c>
      <c r="BS351" s="53">
        <v>239640</v>
      </c>
      <c r="BT351" s="53">
        <v>290340</v>
      </c>
      <c r="BU351" s="53">
        <v>562648</v>
      </c>
      <c r="BV351" s="53">
        <v>358515</v>
      </c>
      <c r="BW351" s="53">
        <v>184330</v>
      </c>
      <c r="BX351" s="53">
        <v>181506.5</v>
      </c>
      <c r="BY351" s="54">
        <v>1464699</v>
      </c>
    </row>
    <row r="352" spans="1:77" x14ac:dyDescent="0.2">
      <c r="A352" s="51" t="s">
        <v>43</v>
      </c>
      <c r="B352" s="52" t="s">
        <v>894</v>
      </c>
      <c r="C352" s="51" t="s">
        <v>895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17199000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3">
        <v>0</v>
      </c>
      <c r="Z352" s="53">
        <v>0</v>
      </c>
      <c r="AA352" s="53">
        <v>0</v>
      </c>
      <c r="AB352" s="53">
        <v>0</v>
      </c>
      <c r="AC352" s="53">
        <v>0</v>
      </c>
      <c r="AD352" s="53">
        <v>0</v>
      </c>
      <c r="AE352" s="53">
        <v>15729000</v>
      </c>
      <c r="AF352" s="53">
        <v>0</v>
      </c>
      <c r="AG352" s="53">
        <v>0</v>
      </c>
      <c r="AH352" s="53">
        <v>0</v>
      </c>
      <c r="AI352" s="53">
        <v>0</v>
      </c>
      <c r="AJ352" s="53">
        <v>0</v>
      </c>
      <c r="AK352" s="53">
        <v>0</v>
      </c>
      <c r="AL352" s="53">
        <v>0</v>
      </c>
      <c r="AM352" s="53">
        <v>0</v>
      </c>
      <c r="AN352" s="53">
        <v>0</v>
      </c>
      <c r="AO352" s="53">
        <v>0</v>
      </c>
      <c r="AP352" s="53">
        <v>0</v>
      </c>
      <c r="AQ352" s="53">
        <v>0</v>
      </c>
      <c r="AR352" s="53">
        <v>0</v>
      </c>
      <c r="AS352" s="53">
        <v>0</v>
      </c>
      <c r="AT352" s="53">
        <v>0</v>
      </c>
      <c r="AU352" s="53">
        <v>0</v>
      </c>
      <c r="AV352" s="53">
        <v>0</v>
      </c>
      <c r="AW352" s="53">
        <v>0</v>
      </c>
      <c r="AX352" s="53">
        <v>0</v>
      </c>
      <c r="AY352" s="53">
        <v>0</v>
      </c>
      <c r="AZ352" s="53">
        <v>0</v>
      </c>
      <c r="BA352" s="53">
        <v>0</v>
      </c>
      <c r="BB352" s="53">
        <v>0</v>
      </c>
      <c r="BC352" s="53">
        <v>0</v>
      </c>
      <c r="BD352" s="53">
        <v>0</v>
      </c>
      <c r="BE352" s="53">
        <v>0</v>
      </c>
      <c r="BF352" s="53">
        <v>0</v>
      </c>
      <c r="BG352" s="53">
        <v>0</v>
      </c>
      <c r="BH352" s="53">
        <v>0</v>
      </c>
      <c r="BI352" s="53">
        <v>0</v>
      </c>
      <c r="BJ352" s="53">
        <v>0</v>
      </c>
      <c r="BK352" s="53">
        <v>0</v>
      </c>
      <c r="BL352" s="53">
        <v>0</v>
      </c>
      <c r="BM352" s="53">
        <v>0</v>
      </c>
      <c r="BN352" s="53">
        <v>0</v>
      </c>
      <c r="BO352" s="53">
        <v>0</v>
      </c>
      <c r="BP352" s="53">
        <v>145000</v>
      </c>
      <c r="BQ352" s="53">
        <v>0</v>
      </c>
      <c r="BR352" s="53">
        <v>0</v>
      </c>
      <c r="BS352" s="53">
        <v>0</v>
      </c>
      <c r="BT352" s="53">
        <v>0</v>
      </c>
      <c r="BU352" s="53">
        <v>0</v>
      </c>
      <c r="BV352" s="53">
        <v>0</v>
      </c>
      <c r="BW352" s="53">
        <v>0</v>
      </c>
      <c r="BX352" s="53">
        <v>0</v>
      </c>
      <c r="BY352" s="54">
        <v>12356612.33</v>
      </c>
    </row>
    <row r="353" spans="1:77" x14ac:dyDescent="0.2">
      <c r="A353" s="51" t="s">
        <v>43</v>
      </c>
      <c r="B353" s="52" t="s">
        <v>896</v>
      </c>
      <c r="C353" s="51" t="s">
        <v>897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737098966.12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3">
        <v>0</v>
      </c>
      <c r="Z353" s="53">
        <v>0</v>
      </c>
      <c r="AA353" s="53">
        <v>0</v>
      </c>
      <c r="AB353" s="53">
        <v>0</v>
      </c>
      <c r="AC353" s="53">
        <v>0</v>
      </c>
      <c r="AD353" s="53">
        <v>0</v>
      </c>
      <c r="AE353" s="53">
        <v>0</v>
      </c>
      <c r="AF353" s="53">
        <v>0</v>
      </c>
      <c r="AG353" s="53">
        <v>0</v>
      </c>
      <c r="AH353" s="53">
        <v>0</v>
      </c>
      <c r="AI353" s="53">
        <v>0</v>
      </c>
      <c r="AJ353" s="53">
        <v>0</v>
      </c>
      <c r="AK353" s="53">
        <v>0</v>
      </c>
      <c r="AL353" s="53">
        <v>0</v>
      </c>
      <c r="AM353" s="53">
        <v>0</v>
      </c>
      <c r="AN353" s="53">
        <v>0</v>
      </c>
      <c r="AO353" s="53">
        <v>0</v>
      </c>
      <c r="AP353" s="53">
        <v>0</v>
      </c>
      <c r="AQ353" s="53">
        <v>0</v>
      </c>
      <c r="AR353" s="53">
        <v>0</v>
      </c>
      <c r="AS353" s="53">
        <v>0</v>
      </c>
      <c r="AT353" s="53">
        <v>0</v>
      </c>
      <c r="AU353" s="53">
        <v>0</v>
      </c>
      <c r="AV353" s="53">
        <v>0</v>
      </c>
      <c r="AW353" s="53">
        <v>0</v>
      </c>
      <c r="AX353" s="53">
        <v>335317525.69</v>
      </c>
      <c r="AY353" s="53">
        <v>0</v>
      </c>
      <c r="AZ353" s="53">
        <v>0</v>
      </c>
      <c r="BA353" s="53">
        <v>0</v>
      </c>
      <c r="BB353" s="53">
        <v>0</v>
      </c>
      <c r="BC353" s="53">
        <v>0</v>
      </c>
      <c r="BD353" s="53">
        <v>0</v>
      </c>
      <c r="BE353" s="53">
        <v>0</v>
      </c>
      <c r="BF353" s="53">
        <v>0</v>
      </c>
      <c r="BG353" s="53">
        <v>0</v>
      </c>
      <c r="BH353" s="53">
        <v>0</v>
      </c>
      <c r="BI353" s="53">
        <v>4212656</v>
      </c>
      <c r="BJ353" s="53">
        <v>0</v>
      </c>
      <c r="BK353" s="53">
        <v>0</v>
      </c>
      <c r="BL353" s="53">
        <v>0</v>
      </c>
      <c r="BM353" s="53">
        <v>0</v>
      </c>
      <c r="BN353" s="53">
        <v>0</v>
      </c>
      <c r="BO353" s="53">
        <v>0</v>
      </c>
      <c r="BP353" s="53">
        <v>0</v>
      </c>
      <c r="BQ353" s="53">
        <v>0</v>
      </c>
      <c r="BR353" s="53">
        <v>0</v>
      </c>
      <c r="BS353" s="53">
        <v>0</v>
      </c>
      <c r="BT353" s="53">
        <v>0</v>
      </c>
      <c r="BU353" s="53">
        <v>0</v>
      </c>
      <c r="BV353" s="53">
        <v>0</v>
      </c>
      <c r="BW353" s="53">
        <v>0</v>
      </c>
      <c r="BX353" s="53">
        <v>0</v>
      </c>
      <c r="BY353" s="54">
        <v>167024</v>
      </c>
    </row>
    <row r="354" spans="1:77" x14ac:dyDescent="0.2">
      <c r="A354" s="51" t="s">
        <v>43</v>
      </c>
      <c r="B354" s="52" t="s">
        <v>898</v>
      </c>
      <c r="C354" s="51" t="s">
        <v>899</v>
      </c>
      <c r="D354" s="53">
        <v>0</v>
      </c>
      <c r="E354" s="53">
        <v>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>
        <v>0</v>
      </c>
      <c r="X354" s="53">
        <v>0</v>
      </c>
      <c r="Y354" s="53">
        <v>0</v>
      </c>
      <c r="Z354" s="53">
        <v>0</v>
      </c>
      <c r="AA354" s="53">
        <v>0</v>
      </c>
      <c r="AB354" s="53">
        <v>0</v>
      </c>
      <c r="AC354" s="53">
        <v>0</v>
      </c>
      <c r="AD354" s="53">
        <v>0</v>
      </c>
      <c r="AE354" s="53">
        <v>0</v>
      </c>
      <c r="AF354" s="53">
        <v>0</v>
      </c>
      <c r="AG354" s="53">
        <v>0</v>
      </c>
      <c r="AH354" s="53">
        <v>0</v>
      </c>
      <c r="AI354" s="53">
        <v>0</v>
      </c>
      <c r="AJ354" s="53">
        <v>0</v>
      </c>
      <c r="AK354" s="53">
        <v>0</v>
      </c>
      <c r="AL354" s="53">
        <v>0</v>
      </c>
      <c r="AM354" s="53">
        <v>0</v>
      </c>
      <c r="AN354" s="53">
        <v>0</v>
      </c>
      <c r="AO354" s="53">
        <v>0</v>
      </c>
      <c r="AP354" s="53">
        <v>0</v>
      </c>
      <c r="AQ354" s="53">
        <v>0</v>
      </c>
      <c r="AR354" s="53">
        <v>0</v>
      </c>
      <c r="AS354" s="53">
        <v>0</v>
      </c>
      <c r="AT354" s="53">
        <v>0</v>
      </c>
      <c r="AU354" s="53">
        <v>0</v>
      </c>
      <c r="AV354" s="53">
        <v>0</v>
      </c>
      <c r="AW354" s="53">
        <v>0</v>
      </c>
      <c r="AX354" s="53">
        <v>0</v>
      </c>
      <c r="AY354" s="53">
        <v>0</v>
      </c>
      <c r="AZ354" s="53">
        <v>0</v>
      </c>
      <c r="BA354" s="53">
        <v>0</v>
      </c>
      <c r="BB354" s="53">
        <v>0</v>
      </c>
      <c r="BC354" s="53">
        <v>0</v>
      </c>
      <c r="BD354" s="53">
        <v>0</v>
      </c>
      <c r="BE354" s="53">
        <v>0</v>
      </c>
      <c r="BF354" s="53">
        <v>0</v>
      </c>
      <c r="BG354" s="53">
        <v>0</v>
      </c>
      <c r="BH354" s="53">
        <v>0</v>
      </c>
      <c r="BI354" s="53">
        <v>2000</v>
      </c>
      <c r="BJ354" s="53">
        <v>0</v>
      </c>
      <c r="BK354" s="53">
        <v>0</v>
      </c>
      <c r="BL354" s="53">
        <v>0</v>
      </c>
      <c r="BM354" s="53">
        <v>0</v>
      </c>
      <c r="BN354" s="53">
        <v>0</v>
      </c>
      <c r="BO354" s="53">
        <v>0</v>
      </c>
      <c r="BP354" s="53">
        <v>0</v>
      </c>
      <c r="BQ354" s="53">
        <v>0</v>
      </c>
      <c r="BR354" s="53">
        <v>0</v>
      </c>
      <c r="BS354" s="53">
        <v>0</v>
      </c>
      <c r="BT354" s="53">
        <v>0</v>
      </c>
      <c r="BU354" s="53">
        <v>0</v>
      </c>
      <c r="BV354" s="53">
        <v>0</v>
      </c>
      <c r="BW354" s="53">
        <v>0</v>
      </c>
      <c r="BX354" s="53">
        <v>0</v>
      </c>
      <c r="BY354" s="54">
        <v>43504610.249999993</v>
      </c>
    </row>
    <row r="355" spans="1:77" x14ac:dyDescent="0.2">
      <c r="A355" s="51" t="s">
        <v>43</v>
      </c>
      <c r="B355" s="52" t="s">
        <v>900</v>
      </c>
      <c r="C355" s="51" t="s">
        <v>901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0</v>
      </c>
      <c r="S355" s="53">
        <v>0</v>
      </c>
      <c r="T355" s="53">
        <v>0</v>
      </c>
      <c r="U355" s="53">
        <v>0</v>
      </c>
      <c r="V355" s="53">
        <v>0</v>
      </c>
      <c r="W355" s="53">
        <v>0</v>
      </c>
      <c r="X355" s="53">
        <v>0</v>
      </c>
      <c r="Y355" s="53">
        <v>0</v>
      </c>
      <c r="Z355" s="53">
        <v>0</v>
      </c>
      <c r="AA355" s="53">
        <v>0</v>
      </c>
      <c r="AB355" s="53">
        <v>0</v>
      </c>
      <c r="AC355" s="53">
        <v>0</v>
      </c>
      <c r="AD355" s="53">
        <v>0</v>
      </c>
      <c r="AE355" s="53">
        <v>0</v>
      </c>
      <c r="AF355" s="53">
        <v>0</v>
      </c>
      <c r="AG355" s="53">
        <v>0</v>
      </c>
      <c r="AH355" s="53">
        <v>0</v>
      </c>
      <c r="AI355" s="53">
        <v>0</v>
      </c>
      <c r="AJ355" s="53">
        <v>0</v>
      </c>
      <c r="AK355" s="53">
        <v>0</v>
      </c>
      <c r="AL355" s="53">
        <v>0</v>
      </c>
      <c r="AM355" s="53">
        <v>0</v>
      </c>
      <c r="AN355" s="53">
        <v>0</v>
      </c>
      <c r="AO355" s="53">
        <v>0</v>
      </c>
      <c r="AP355" s="53">
        <v>0</v>
      </c>
      <c r="AQ355" s="53">
        <v>0</v>
      </c>
      <c r="AR355" s="53">
        <v>0</v>
      </c>
      <c r="AS355" s="53">
        <v>0</v>
      </c>
      <c r="AT355" s="53">
        <v>0</v>
      </c>
      <c r="AU355" s="53">
        <v>0</v>
      </c>
      <c r="AV355" s="53">
        <v>0</v>
      </c>
      <c r="AW355" s="53">
        <v>0</v>
      </c>
      <c r="AX355" s="53">
        <v>0</v>
      </c>
      <c r="AY355" s="53">
        <v>0</v>
      </c>
      <c r="AZ355" s="53">
        <v>0</v>
      </c>
      <c r="BA355" s="53">
        <v>0</v>
      </c>
      <c r="BB355" s="53">
        <v>0</v>
      </c>
      <c r="BC355" s="53">
        <v>0</v>
      </c>
      <c r="BD355" s="53">
        <v>0</v>
      </c>
      <c r="BE355" s="53">
        <v>0</v>
      </c>
      <c r="BF355" s="53">
        <v>0</v>
      </c>
      <c r="BG355" s="53">
        <v>0</v>
      </c>
      <c r="BH355" s="53">
        <v>0</v>
      </c>
      <c r="BI355" s="53">
        <v>0</v>
      </c>
      <c r="BJ355" s="53">
        <v>0</v>
      </c>
      <c r="BK355" s="53">
        <v>0</v>
      </c>
      <c r="BL355" s="53">
        <v>0</v>
      </c>
      <c r="BM355" s="53">
        <v>0</v>
      </c>
      <c r="BN355" s="53">
        <v>0</v>
      </c>
      <c r="BO355" s="53">
        <v>0</v>
      </c>
      <c r="BP355" s="53">
        <v>0</v>
      </c>
      <c r="BQ355" s="53">
        <v>0</v>
      </c>
      <c r="BR355" s="53">
        <v>0</v>
      </c>
      <c r="BS355" s="53">
        <v>0</v>
      </c>
      <c r="BT355" s="53">
        <v>0</v>
      </c>
      <c r="BU355" s="53">
        <v>0</v>
      </c>
      <c r="BV355" s="53">
        <v>0</v>
      </c>
      <c r="BW355" s="53">
        <v>0</v>
      </c>
      <c r="BX355" s="53">
        <v>0</v>
      </c>
      <c r="BY355" s="54">
        <v>2417111.5</v>
      </c>
    </row>
    <row r="356" spans="1:77" x14ac:dyDescent="0.2">
      <c r="A356" s="51" t="s">
        <v>43</v>
      </c>
      <c r="B356" s="52" t="s">
        <v>902</v>
      </c>
      <c r="C356" s="51" t="s">
        <v>903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3">
        <v>0</v>
      </c>
      <c r="Z356" s="53">
        <v>0</v>
      </c>
      <c r="AA356" s="53">
        <v>0</v>
      </c>
      <c r="AB356" s="53">
        <v>0</v>
      </c>
      <c r="AC356" s="53">
        <v>0</v>
      </c>
      <c r="AD356" s="53">
        <v>0</v>
      </c>
      <c r="AE356" s="53">
        <v>0</v>
      </c>
      <c r="AF356" s="53">
        <v>0</v>
      </c>
      <c r="AG356" s="53">
        <v>0</v>
      </c>
      <c r="AH356" s="53">
        <v>0</v>
      </c>
      <c r="AI356" s="53">
        <v>0</v>
      </c>
      <c r="AJ356" s="53">
        <v>0</v>
      </c>
      <c r="AK356" s="53">
        <v>0</v>
      </c>
      <c r="AL356" s="53">
        <v>0</v>
      </c>
      <c r="AM356" s="53">
        <v>0</v>
      </c>
      <c r="AN356" s="53">
        <v>0</v>
      </c>
      <c r="AO356" s="53">
        <v>0</v>
      </c>
      <c r="AP356" s="53">
        <v>0</v>
      </c>
      <c r="AQ356" s="53">
        <v>0</v>
      </c>
      <c r="AR356" s="53">
        <v>0</v>
      </c>
      <c r="AS356" s="53">
        <v>0</v>
      </c>
      <c r="AT356" s="53">
        <v>0</v>
      </c>
      <c r="AU356" s="53">
        <v>0</v>
      </c>
      <c r="AV356" s="53">
        <v>0</v>
      </c>
      <c r="AW356" s="53">
        <v>0</v>
      </c>
      <c r="AX356" s="53">
        <v>0</v>
      </c>
      <c r="AY356" s="53">
        <v>0</v>
      </c>
      <c r="AZ356" s="53">
        <v>0</v>
      </c>
      <c r="BA356" s="53">
        <v>0</v>
      </c>
      <c r="BB356" s="53">
        <v>0</v>
      </c>
      <c r="BC356" s="53">
        <v>0</v>
      </c>
      <c r="BD356" s="53">
        <v>0</v>
      </c>
      <c r="BE356" s="53">
        <v>0</v>
      </c>
      <c r="BF356" s="53">
        <v>0</v>
      </c>
      <c r="BG356" s="53">
        <v>0</v>
      </c>
      <c r="BH356" s="53">
        <v>0</v>
      </c>
      <c r="BI356" s="53">
        <v>0</v>
      </c>
      <c r="BJ356" s="53">
        <v>0</v>
      </c>
      <c r="BK356" s="53">
        <v>0</v>
      </c>
      <c r="BL356" s="53">
        <v>0</v>
      </c>
      <c r="BM356" s="53">
        <v>0</v>
      </c>
      <c r="BN356" s="53">
        <v>0</v>
      </c>
      <c r="BO356" s="53">
        <v>0</v>
      </c>
      <c r="BP356" s="53">
        <v>0</v>
      </c>
      <c r="BQ356" s="53">
        <v>0</v>
      </c>
      <c r="BR356" s="53">
        <v>0</v>
      </c>
      <c r="BS356" s="53">
        <v>0</v>
      </c>
      <c r="BT356" s="53">
        <v>0</v>
      </c>
      <c r="BU356" s="53">
        <v>0</v>
      </c>
      <c r="BV356" s="53">
        <v>0</v>
      </c>
      <c r="BW356" s="53">
        <v>0</v>
      </c>
      <c r="BX356" s="53">
        <v>0</v>
      </c>
      <c r="BY356" s="54"/>
    </row>
    <row r="357" spans="1:77" x14ac:dyDescent="0.2">
      <c r="A357" s="51" t="s">
        <v>43</v>
      </c>
      <c r="B357" s="52" t="s">
        <v>904</v>
      </c>
      <c r="C357" s="51" t="s">
        <v>905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3">
        <v>0</v>
      </c>
      <c r="Z357" s="53">
        <v>0</v>
      </c>
      <c r="AA357" s="53">
        <v>0</v>
      </c>
      <c r="AB357" s="53">
        <v>0</v>
      </c>
      <c r="AC357" s="53">
        <v>0</v>
      </c>
      <c r="AD357" s="53">
        <v>0</v>
      </c>
      <c r="AE357" s="53">
        <v>0</v>
      </c>
      <c r="AF357" s="53">
        <v>0</v>
      </c>
      <c r="AG357" s="53">
        <v>0</v>
      </c>
      <c r="AH357" s="53">
        <v>0</v>
      </c>
      <c r="AI357" s="53">
        <v>0</v>
      </c>
      <c r="AJ357" s="53">
        <v>0</v>
      </c>
      <c r="AK357" s="53">
        <v>0</v>
      </c>
      <c r="AL357" s="53">
        <v>0</v>
      </c>
      <c r="AM357" s="53">
        <v>0</v>
      </c>
      <c r="AN357" s="53">
        <v>0</v>
      </c>
      <c r="AO357" s="53">
        <v>0</v>
      </c>
      <c r="AP357" s="53">
        <v>0</v>
      </c>
      <c r="AQ357" s="53">
        <v>0</v>
      </c>
      <c r="AR357" s="53">
        <v>0</v>
      </c>
      <c r="AS357" s="53">
        <v>0</v>
      </c>
      <c r="AT357" s="53">
        <v>0</v>
      </c>
      <c r="AU357" s="53">
        <v>0</v>
      </c>
      <c r="AV357" s="53">
        <v>0</v>
      </c>
      <c r="AW357" s="53">
        <v>0</v>
      </c>
      <c r="AX357" s="53">
        <v>0</v>
      </c>
      <c r="AY357" s="53">
        <v>0</v>
      </c>
      <c r="AZ357" s="53">
        <v>0</v>
      </c>
      <c r="BA357" s="53">
        <v>0</v>
      </c>
      <c r="BB357" s="53">
        <v>0</v>
      </c>
      <c r="BC357" s="53">
        <v>0</v>
      </c>
      <c r="BD357" s="53">
        <v>0</v>
      </c>
      <c r="BE357" s="53">
        <v>0</v>
      </c>
      <c r="BF357" s="53">
        <v>0</v>
      </c>
      <c r="BG357" s="53">
        <v>0</v>
      </c>
      <c r="BH357" s="53">
        <v>0</v>
      </c>
      <c r="BI357" s="53">
        <v>0</v>
      </c>
      <c r="BJ357" s="53">
        <v>0</v>
      </c>
      <c r="BK357" s="53">
        <v>0</v>
      </c>
      <c r="BL357" s="53">
        <v>0</v>
      </c>
      <c r="BM357" s="53">
        <v>0</v>
      </c>
      <c r="BN357" s="53">
        <v>0</v>
      </c>
      <c r="BO357" s="53">
        <v>0</v>
      </c>
      <c r="BP357" s="53">
        <v>0</v>
      </c>
      <c r="BQ357" s="53">
        <v>0</v>
      </c>
      <c r="BR357" s="53">
        <v>0</v>
      </c>
      <c r="BS357" s="53">
        <v>0</v>
      </c>
      <c r="BT357" s="53">
        <v>0</v>
      </c>
      <c r="BU357" s="53">
        <v>0</v>
      </c>
      <c r="BV357" s="53">
        <v>0</v>
      </c>
      <c r="BW357" s="53">
        <v>0</v>
      </c>
      <c r="BX357" s="53">
        <v>0</v>
      </c>
      <c r="BY357" s="54">
        <v>1734990</v>
      </c>
    </row>
    <row r="358" spans="1:77" x14ac:dyDescent="0.2">
      <c r="A358" s="51" t="s">
        <v>43</v>
      </c>
      <c r="B358" s="52" t="s">
        <v>906</v>
      </c>
      <c r="C358" s="51" t="s">
        <v>907</v>
      </c>
      <c r="D358" s="53">
        <v>0</v>
      </c>
      <c r="E358" s="53">
        <v>0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>
        <v>0</v>
      </c>
      <c r="X358" s="53">
        <v>0</v>
      </c>
      <c r="Y358" s="53">
        <v>0</v>
      </c>
      <c r="Z358" s="53">
        <v>0</v>
      </c>
      <c r="AA358" s="53">
        <v>0</v>
      </c>
      <c r="AB358" s="53">
        <v>0</v>
      </c>
      <c r="AC358" s="53">
        <v>0</v>
      </c>
      <c r="AD358" s="53">
        <v>0</v>
      </c>
      <c r="AE358" s="53">
        <v>14045.3</v>
      </c>
      <c r="AF358" s="53">
        <v>0</v>
      </c>
      <c r="AG358" s="53">
        <v>0</v>
      </c>
      <c r="AH358" s="53">
        <v>0</v>
      </c>
      <c r="AI358" s="53">
        <v>0</v>
      </c>
      <c r="AJ358" s="53">
        <v>0</v>
      </c>
      <c r="AK358" s="53">
        <v>0</v>
      </c>
      <c r="AL358" s="53">
        <v>0</v>
      </c>
      <c r="AM358" s="53">
        <v>0</v>
      </c>
      <c r="AN358" s="53">
        <v>0</v>
      </c>
      <c r="AO358" s="53">
        <v>0</v>
      </c>
      <c r="AP358" s="53">
        <v>0</v>
      </c>
      <c r="AQ358" s="53">
        <v>0</v>
      </c>
      <c r="AR358" s="53">
        <v>0</v>
      </c>
      <c r="AS358" s="53">
        <v>0</v>
      </c>
      <c r="AT358" s="53">
        <v>0</v>
      </c>
      <c r="AU358" s="53">
        <v>0</v>
      </c>
      <c r="AV358" s="53">
        <v>0</v>
      </c>
      <c r="AW358" s="53">
        <v>0</v>
      </c>
      <c r="AX358" s="53">
        <v>0</v>
      </c>
      <c r="AY358" s="53">
        <v>0</v>
      </c>
      <c r="AZ358" s="53">
        <v>0</v>
      </c>
      <c r="BA358" s="53">
        <v>0</v>
      </c>
      <c r="BB358" s="53">
        <v>0</v>
      </c>
      <c r="BC358" s="53">
        <v>0</v>
      </c>
      <c r="BD358" s="53">
        <v>0</v>
      </c>
      <c r="BE358" s="53">
        <v>0</v>
      </c>
      <c r="BF358" s="53">
        <v>0</v>
      </c>
      <c r="BG358" s="53">
        <v>0</v>
      </c>
      <c r="BH358" s="53">
        <v>0</v>
      </c>
      <c r="BI358" s="53">
        <v>0</v>
      </c>
      <c r="BJ358" s="53">
        <v>0</v>
      </c>
      <c r="BK358" s="53">
        <v>0</v>
      </c>
      <c r="BL358" s="53">
        <v>0</v>
      </c>
      <c r="BM358" s="53">
        <v>0</v>
      </c>
      <c r="BN358" s="53">
        <v>0</v>
      </c>
      <c r="BO358" s="53">
        <v>0</v>
      </c>
      <c r="BP358" s="53">
        <v>0</v>
      </c>
      <c r="BQ358" s="53">
        <v>0</v>
      </c>
      <c r="BR358" s="53">
        <v>0</v>
      </c>
      <c r="BS358" s="53">
        <v>0</v>
      </c>
      <c r="BT358" s="53">
        <v>0</v>
      </c>
      <c r="BU358" s="53">
        <v>0</v>
      </c>
      <c r="BV358" s="53">
        <v>0</v>
      </c>
      <c r="BW358" s="53">
        <v>0</v>
      </c>
      <c r="BX358" s="53">
        <v>0</v>
      </c>
      <c r="BY358" s="54">
        <v>1600996</v>
      </c>
    </row>
    <row r="359" spans="1:77" x14ac:dyDescent="0.2">
      <c r="A359" s="51" t="s">
        <v>43</v>
      </c>
      <c r="B359" s="52" t="s">
        <v>908</v>
      </c>
      <c r="C359" s="51" t="s">
        <v>909</v>
      </c>
      <c r="D359" s="53">
        <v>20470675.640000001</v>
      </c>
      <c r="E359" s="53">
        <v>3776407.77</v>
      </c>
      <c r="F359" s="53">
        <v>5885674.0999999996</v>
      </c>
      <c r="G359" s="53">
        <v>4995340.2300000004</v>
      </c>
      <c r="H359" s="53">
        <v>3566642.79</v>
      </c>
      <c r="I359" s="53">
        <v>3742368.21</v>
      </c>
      <c r="J359" s="53">
        <v>24915107.690000001</v>
      </c>
      <c r="K359" s="53">
        <v>6379171.5</v>
      </c>
      <c r="L359" s="53">
        <v>3429515.5</v>
      </c>
      <c r="M359" s="53">
        <v>12778602.5</v>
      </c>
      <c r="N359" s="53">
        <v>1111865.5</v>
      </c>
      <c r="O359" s="53">
        <v>4432923.05</v>
      </c>
      <c r="P359" s="53">
        <v>11648520.74</v>
      </c>
      <c r="Q359" s="53">
        <v>11178500</v>
      </c>
      <c r="R359" s="53">
        <v>526624.79</v>
      </c>
      <c r="S359" s="53">
        <v>6502300</v>
      </c>
      <c r="T359" s="53">
        <v>4095217.88</v>
      </c>
      <c r="U359" s="53">
        <v>2157285.56</v>
      </c>
      <c r="V359" s="53">
        <v>21661247.059999999</v>
      </c>
      <c r="W359" s="53">
        <v>3184071.57</v>
      </c>
      <c r="X359" s="53">
        <v>2634447.37</v>
      </c>
      <c r="Y359" s="53">
        <v>8368003.5599999996</v>
      </c>
      <c r="Z359" s="53">
        <v>5056325.6500000004</v>
      </c>
      <c r="AA359" s="53">
        <v>2318375.87</v>
      </c>
      <c r="AB359" s="53">
        <v>2234187.7999999998</v>
      </c>
      <c r="AC359" s="53">
        <v>4696500</v>
      </c>
      <c r="AD359" s="53">
        <v>3238482.71</v>
      </c>
      <c r="AE359" s="53">
        <v>21868606.43</v>
      </c>
      <c r="AF359" s="53">
        <v>2818628.15</v>
      </c>
      <c r="AG359" s="53">
        <v>1112000</v>
      </c>
      <c r="AH359" s="53">
        <v>1525255</v>
      </c>
      <c r="AI359" s="53">
        <v>3248337.57</v>
      </c>
      <c r="AJ359" s="53">
        <v>2706129.03</v>
      </c>
      <c r="AK359" s="53">
        <v>4205953.66</v>
      </c>
      <c r="AL359" s="53">
        <v>1687063.64</v>
      </c>
      <c r="AM359" s="53">
        <v>8195572.0899999999</v>
      </c>
      <c r="AN359" s="53">
        <v>3959080.28</v>
      </c>
      <c r="AO359" s="53">
        <v>1780900.92</v>
      </c>
      <c r="AP359" s="53">
        <v>1111866.23</v>
      </c>
      <c r="AQ359" s="53">
        <v>6784898.7599999998</v>
      </c>
      <c r="AR359" s="53">
        <v>1192695.25</v>
      </c>
      <c r="AS359" s="53">
        <v>1984432.01</v>
      </c>
      <c r="AT359" s="53">
        <v>1910200</v>
      </c>
      <c r="AU359" s="53">
        <v>903852.04</v>
      </c>
      <c r="AV359" s="53">
        <v>1648718.37</v>
      </c>
      <c r="AW359" s="53">
        <v>208651.51</v>
      </c>
      <c r="AX359" s="53">
        <v>14794576.41</v>
      </c>
      <c r="AY359" s="53">
        <v>507109.47</v>
      </c>
      <c r="AZ359" s="53">
        <v>4530858.78</v>
      </c>
      <c r="BA359" s="53">
        <v>3529642.86</v>
      </c>
      <c r="BB359" s="53">
        <v>3145969.54</v>
      </c>
      <c r="BC359" s="53">
        <v>1251554.3400000001</v>
      </c>
      <c r="BD359" s="53">
        <v>6250018.04</v>
      </c>
      <c r="BE359" s="53">
        <v>4859866.8099999996</v>
      </c>
      <c r="BF359" s="53">
        <v>3937483.81</v>
      </c>
      <c r="BG359" s="53">
        <v>904900.79</v>
      </c>
      <c r="BH359" s="53">
        <v>599191.36</v>
      </c>
      <c r="BI359" s="53">
        <v>6607000</v>
      </c>
      <c r="BJ359" s="53">
        <v>4757783.99</v>
      </c>
      <c r="BK359" s="53">
        <v>3095689.75</v>
      </c>
      <c r="BL359" s="53">
        <v>1059070.17</v>
      </c>
      <c r="BM359" s="53">
        <v>3599579.61</v>
      </c>
      <c r="BN359" s="53">
        <v>3661950.09</v>
      </c>
      <c r="BO359" s="53">
        <v>867338.35</v>
      </c>
      <c r="BP359" s="53">
        <v>13271626.6</v>
      </c>
      <c r="BQ359" s="53">
        <v>2920228.81</v>
      </c>
      <c r="BR359" s="53">
        <v>3655786</v>
      </c>
      <c r="BS359" s="53">
        <v>2768210.72</v>
      </c>
      <c r="BT359" s="53">
        <v>4275619.6399999997</v>
      </c>
      <c r="BU359" s="53">
        <v>6258529.2800000003</v>
      </c>
      <c r="BV359" s="53">
        <v>3742744.84</v>
      </c>
      <c r="BW359" s="53">
        <v>404800</v>
      </c>
      <c r="BX359" s="53">
        <v>1439218.19</v>
      </c>
      <c r="BY359" s="54">
        <v>5493658.0199999996</v>
      </c>
    </row>
    <row r="360" spans="1:77" x14ac:dyDescent="0.2">
      <c r="A360" s="51" t="s">
        <v>43</v>
      </c>
      <c r="B360" s="52" t="s">
        <v>910</v>
      </c>
      <c r="C360" s="51" t="s">
        <v>911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720000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3">
        <v>0</v>
      </c>
      <c r="Z360" s="53">
        <v>0</v>
      </c>
      <c r="AA360" s="53">
        <v>0</v>
      </c>
      <c r="AB360" s="53">
        <v>0</v>
      </c>
      <c r="AC360" s="53">
        <v>0</v>
      </c>
      <c r="AD360" s="53">
        <v>0</v>
      </c>
      <c r="AE360" s="53">
        <v>28090000</v>
      </c>
      <c r="AF360" s="53">
        <v>0</v>
      </c>
      <c r="AG360" s="53">
        <v>0</v>
      </c>
      <c r="AH360" s="53">
        <v>0</v>
      </c>
      <c r="AI360" s="53">
        <v>0</v>
      </c>
      <c r="AJ360" s="53">
        <v>0</v>
      </c>
      <c r="AK360" s="53">
        <v>0</v>
      </c>
      <c r="AL360" s="53">
        <v>0</v>
      </c>
      <c r="AM360" s="53">
        <v>0</v>
      </c>
      <c r="AN360" s="53">
        <v>0</v>
      </c>
      <c r="AO360" s="53">
        <v>0</v>
      </c>
      <c r="AP360" s="53">
        <v>0</v>
      </c>
      <c r="AQ360" s="53">
        <v>0</v>
      </c>
      <c r="AR360" s="53">
        <v>0</v>
      </c>
      <c r="AS360" s="53">
        <v>0</v>
      </c>
      <c r="AT360" s="53">
        <v>0</v>
      </c>
      <c r="AU360" s="53">
        <v>0</v>
      </c>
      <c r="AV360" s="53">
        <v>0</v>
      </c>
      <c r="AW360" s="53">
        <v>0</v>
      </c>
      <c r="AX360" s="53">
        <v>0</v>
      </c>
      <c r="AY360" s="53">
        <v>0</v>
      </c>
      <c r="AZ360" s="53">
        <v>0</v>
      </c>
      <c r="BA360" s="53">
        <v>0</v>
      </c>
      <c r="BB360" s="53">
        <v>0</v>
      </c>
      <c r="BC360" s="53">
        <v>0</v>
      </c>
      <c r="BD360" s="53">
        <v>0</v>
      </c>
      <c r="BE360" s="53">
        <v>0</v>
      </c>
      <c r="BF360" s="53">
        <v>23800</v>
      </c>
      <c r="BG360" s="53">
        <v>0</v>
      </c>
      <c r="BH360" s="53">
        <v>0</v>
      </c>
      <c r="BI360" s="53">
        <v>0</v>
      </c>
      <c r="BJ360" s="53">
        <v>0</v>
      </c>
      <c r="BK360" s="53">
        <v>0</v>
      </c>
      <c r="BL360" s="53">
        <v>0</v>
      </c>
      <c r="BM360" s="53">
        <v>0</v>
      </c>
      <c r="BN360" s="53">
        <v>0</v>
      </c>
      <c r="BO360" s="53">
        <v>0</v>
      </c>
      <c r="BP360" s="53">
        <v>0</v>
      </c>
      <c r="BQ360" s="53">
        <v>0</v>
      </c>
      <c r="BR360" s="53">
        <v>0</v>
      </c>
      <c r="BS360" s="53">
        <v>0</v>
      </c>
      <c r="BT360" s="53">
        <v>0</v>
      </c>
      <c r="BU360" s="53">
        <v>0</v>
      </c>
      <c r="BV360" s="53">
        <v>0</v>
      </c>
      <c r="BW360" s="53">
        <v>0</v>
      </c>
      <c r="BX360" s="53">
        <v>0</v>
      </c>
      <c r="BY360" s="54">
        <v>184422355.34</v>
      </c>
    </row>
    <row r="361" spans="1:77" x14ac:dyDescent="0.2">
      <c r="A361" s="51" t="s">
        <v>43</v>
      </c>
      <c r="B361" s="52" t="s">
        <v>912</v>
      </c>
      <c r="C361" s="51" t="s">
        <v>913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3003555.35</v>
      </c>
      <c r="K361" s="53">
        <v>0</v>
      </c>
      <c r="L361" s="53">
        <v>2007000</v>
      </c>
      <c r="M361" s="53">
        <v>22000000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3788000</v>
      </c>
      <c r="W361" s="53">
        <v>0</v>
      </c>
      <c r="X361" s="53">
        <v>0</v>
      </c>
      <c r="Y361" s="53">
        <v>0</v>
      </c>
      <c r="Z361" s="53">
        <v>0</v>
      </c>
      <c r="AA361" s="53">
        <v>0</v>
      </c>
      <c r="AB361" s="53">
        <v>0</v>
      </c>
      <c r="AC361" s="53">
        <v>0</v>
      </c>
      <c r="AD361" s="53">
        <v>0</v>
      </c>
      <c r="AE361" s="53">
        <v>0</v>
      </c>
      <c r="AF361" s="53">
        <v>0</v>
      </c>
      <c r="AG361" s="53">
        <v>0</v>
      </c>
      <c r="AH361" s="53">
        <v>0</v>
      </c>
      <c r="AI361" s="53">
        <v>0</v>
      </c>
      <c r="AJ361" s="53">
        <v>0</v>
      </c>
      <c r="AK361" s="53">
        <v>0</v>
      </c>
      <c r="AL361" s="53">
        <v>0</v>
      </c>
      <c r="AM361" s="53">
        <v>0</v>
      </c>
      <c r="AN361" s="53">
        <v>0</v>
      </c>
      <c r="AO361" s="53">
        <v>0</v>
      </c>
      <c r="AP361" s="53">
        <v>0</v>
      </c>
      <c r="AQ361" s="53">
        <v>0</v>
      </c>
      <c r="AR361" s="53">
        <v>0</v>
      </c>
      <c r="AS361" s="53">
        <v>0</v>
      </c>
      <c r="AT361" s="53">
        <v>0</v>
      </c>
      <c r="AU361" s="53">
        <v>0</v>
      </c>
      <c r="AV361" s="53">
        <v>0</v>
      </c>
      <c r="AW361" s="53">
        <v>0</v>
      </c>
      <c r="AX361" s="53">
        <v>0</v>
      </c>
      <c r="AY361" s="53">
        <v>0</v>
      </c>
      <c r="AZ361" s="53">
        <v>0</v>
      </c>
      <c r="BA361" s="53">
        <v>0</v>
      </c>
      <c r="BB361" s="53">
        <v>0</v>
      </c>
      <c r="BC361" s="53">
        <v>0</v>
      </c>
      <c r="BD361" s="53">
        <v>0</v>
      </c>
      <c r="BE361" s="53">
        <v>0</v>
      </c>
      <c r="BF361" s="53">
        <v>0</v>
      </c>
      <c r="BG361" s="53">
        <v>0</v>
      </c>
      <c r="BH361" s="53">
        <v>0</v>
      </c>
      <c r="BI361" s="53">
        <v>0</v>
      </c>
      <c r="BJ361" s="53">
        <v>0</v>
      </c>
      <c r="BK361" s="53">
        <v>0</v>
      </c>
      <c r="BL361" s="53">
        <v>0</v>
      </c>
      <c r="BM361" s="53">
        <v>0</v>
      </c>
      <c r="BN361" s="53">
        <v>0</v>
      </c>
      <c r="BO361" s="53">
        <v>0</v>
      </c>
      <c r="BP361" s="53">
        <v>0</v>
      </c>
      <c r="BQ361" s="53">
        <v>0</v>
      </c>
      <c r="BR361" s="53">
        <v>0</v>
      </c>
      <c r="BS361" s="53">
        <v>0</v>
      </c>
      <c r="BT361" s="53">
        <v>358564.6</v>
      </c>
      <c r="BU361" s="53">
        <v>0</v>
      </c>
      <c r="BV361" s="53">
        <v>0</v>
      </c>
      <c r="BW361" s="53">
        <v>0</v>
      </c>
      <c r="BX361" s="53">
        <v>0</v>
      </c>
      <c r="BY361" s="54">
        <v>76090748.25</v>
      </c>
    </row>
    <row r="362" spans="1:77" x14ac:dyDescent="0.2">
      <c r="A362" s="51" t="s">
        <v>43</v>
      </c>
      <c r="B362" s="52" t="s">
        <v>914</v>
      </c>
      <c r="C362" s="51" t="s">
        <v>915</v>
      </c>
      <c r="D362" s="53">
        <v>14618780.800000001</v>
      </c>
      <c r="E362" s="53">
        <v>0</v>
      </c>
      <c r="F362" s="53">
        <v>0</v>
      </c>
      <c r="G362" s="53">
        <v>0</v>
      </c>
      <c r="H362" s="53">
        <v>0</v>
      </c>
      <c r="I362" s="53">
        <v>0</v>
      </c>
      <c r="J362" s="53">
        <v>147261356.40000001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53">
        <v>0</v>
      </c>
      <c r="T362" s="53">
        <v>0</v>
      </c>
      <c r="U362" s="53">
        <v>0</v>
      </c>
      <c r="V362" s="53">
        <v>6120000</v>
      </c>
      <c r="W362" s="53">
        <v>0</v>
      </c>
      <c r="X362" s="53">
        <v>0</v>
      </c>
      <c r="Y362" s="53">
        <v>0</v>
      </c>
      <c r="Z362" s="53">
        <v>0</v>
      </c>
      <c r="AA362" s="53">
        <v>0</v>
      </c>
      <c r="AB362" s="53">
        <v>0</v>
      </c>
      <c r="AC362" s="53">
        <v>0</v>
      </c>
      <c r="AD362" s="53">
        <v>0</v>
      </c>
      <c r="AE362" s="53">
        <v>27621990</v>
      </c>
      <c r="AF362" s="53">
        <v>0</v>
      </c>
      <c r="AG362" s="53">
        <v>0</v>
      </c>
      <c r="AH362" s="53">
        <v>0</v>
      </c>
      <c r="AI362" s="53">
        <v>0</v>
      </c>
      <c r="AJ362" s="53">
        <v>0</v>
      </c>
      <c r="AK362" s="53">
        <v>0</v>
      </c>
      <c r="AL362" s="53">
        <v>0</v>
      </c>
      <c r="AM362" s="53">
        <v>0</v>
      </c>
      <c r="AN362" s="53">
        <v>0</v>
      </c>
      <c r="AO362" s="53">
        <v>0</v>
      </c>
      <c r="AP362" s="53">
        <v>0</v>
      </c>
      <c r="AQ362" s="53">
        <v>38478032</v>
      </c>
      <c r="AR362" s="53">
        <v>0</v>
      </c>
      <c r="AS362" s="53">
        <v>0</v>
      </c>
      <c r="AT362" s="53">
        <v>0</v>
      </c>
      <c r="AU362" s="53">
        <v>0</v>
      </c>
      <c r="AV362" s="53">
        <v>0</v>
      </c>
      <c r="AW362" s="53">
        <v>0</v>
      </c>
      <c r="AX362" s="53">
        <v>10330000</v>
      </c>
      <c r="AY362" s="53">
        <v>2366000</v>
      </c>
      <c r="AZ362" s="53">
        <v>0</v>
      </c>
      <c r="BA362" s="53">
        <v>0</v>
      </c>
      <c r="BB362" s="53">
        <v>0</v>
      </c>
      <c r="BC362" s="53">
        <v>0</v>
      </c>
      <c r="BD362" s="53">
        <v>0</v>
      </c>
      <c r="BE362" s="53">
        <v>0</v>
      </c>
      <c r="BF362" s="53">
        <v>0</v>
      </c>
      <c r="BG362" s="53">
        <v>0</v>
      </c>
      <c r="BH362" s="53">
        <v>0</v>
      </c>
      <c r="BI362" s="53">
        <v>28181064.989999998</v>
      </c>
      <c r="BJ362" s="53">
        <v>0</v>
      </c>
      <c r="BK362" s="53">
        <v>0</v>
      </c>
      <c r="BL362" s="53">
        <v>0</v>
      </c>
      <c r="BM362" s="53">
        <v>0</v>
      </c>
      <c r="BN362" s="53">
        <v>0</v>
      </c>
      <c r="BO362" s="53">
        <v>0</v>
      </c>
      <c r="BP362" s="53">
        <v>22603044</v>
      </c>
      <c r="BQ362" s="53">
        <v>0</v>
      </c>
      <c r="BR362" s="53">
        <v>0</v>
      </c>
      <c r="BS362" s="53">
        <v>0</v>
      </c>
      <c r="BT362" s="53">
        <v>0</v>
      </c>
      <c r="BU362" s="53">
        <v>0</v>
      </c>
      <c r="BV362" s="53">
        <v>0</v>
      </c>
      <c r="BW362" s="53">
        <v>0</v>
      </c>
      <c r="BX362" s="53">
        <v>0</v>
      </c>
      <c r="BY362" s="54">
        <v>97531.040000000008</v>
      </c>
    </row>
    <row r="363" spans="1:77" x14ac:dyDescent="0.2">
      <c r="A363" s="51" t="s">
        <v>43</v>
      </c>
      <c r="B363" s="52" t="s">
        <v>916</v>
      </c>
      <c r="C363" s="51" t="s">
        <v>917</v>
      </c>
      <c r="D363" s="53">
        <v>0</v>
      </c>
      <c r="E363" s="53">
        <v>0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1774500</v>
      </c>
      <c r="N363" s="53">
        <v>0</v>
      </c>
      <c r="O363" s="53">
        <v>0</v>
      </c>
      <c r="P363" s="53">
        <v>0</v>
      </c>
      <c r="Q363" s="53">
        <v>2429900</v>
      </c>
      <c r="R363" s="53">
        <v>0</v>
      </c>
      <c r="S363" s="53">
        <v>0</v>
      </c>
      <c r="T363" s="53">
        <v>0</v>
      </c>
      <c r="U363" s="53">
        <v>0</v>
      </c>
      <c r="V363" s="53">
        <v>0</v>
      </c>
      <c r="W363" s="53">
        <v>42635960</v>
      </c>
      <c r="X363" s="53">
        <v>0</v>
      </c>
      <c r="Y363" s="53">
        <v>0</v>
      </c>
      <c r="Z363" s="53">
        <v>0</v>
      </c>
      <c r="AA363" s="53">
        <v>0</v>
      </c>
      <c r="AB363" s="53">
        <v>0</v>
      </c>
      <c r="AC363" s="53">
        <v>0</v>
      </c>
      <c r="AD363" s="53">
        <v>0</v>
      </c>
      <c r="AE363" s="53">
        <v>0</v>
      </c>
      <c r="AF363" s="53">
        <v>0</v>
      </c>
      <c r="AG363" s="53">
        <v>0</v>
      </c>
      <c r="AH363" s="53">
        <v>461000</v>
      </c>
      <c r="AI363" s="53">
        <v>0</v>
      </c>
      <c r="AJ363" s="53">
        <v>0</v>
      </c>
      <c r="AK363" s="53">
        <v>0</v>
      </c>
      <c r="AL363" s="53">
        <v>0</v>
      </c>
      <c r="AM363" s="53">
        <v>294650</v>
      </c>
      <c r="AN363" s="53">
        <v>0</v>
      </c>
      <c r="AO363" s="53">
        <v>0</v>
      </c>
      <c r="AP363" s="53">
        <v>3454700</v>
      </c>
      <c r="AQ363" s="53">
        <v>0</v>
      </c>
      <c r="AR363" s="53">
        <v>0</v>
      </c>
      <c r="AS363" s="53">
        <v>0</v>
      </c>
      <c r="AT363" s="53">
        <v>0</v>
      </c>
      <c r="AU363" s="53">
        <v>0</v>
      </c>
      <c r="AV363" s="53">
        <v>0</v>
      </c>
      <c r="AW363" s="53">
        <v>0</v>
      </c>
      <c r="AX363" s="53">
        <v>0</v>
      </c>
      <c r="AY363" s="53">
        <v>0</v>
      </c>
      <c r="AZ363" s="53">
        <v>0</v>
      </c>
      <c r="BA363" s="53">
        <v>0</v>
      </c>
      <c r="BB363" s="53">
        <v>0</v>
      </c>
      <c r="BC363" s="53">
        <v>0</v>
      </c>
      <c r="BD363" s="53">
        <v>2646000</v>
      </c>
      <c r="BE363" s="53">
        <v>0</v>
      </c>
      <c r="BF363" s="53">
        <v>1227000</v>
      </c>
      <c r="BG363" s="53">
        <v>0</v>
      </c>
      <c r="BH363" s="53">
        <v>0</v>
      </c>
      <c r="BI363" s="53">
        <v>0</v>
      </c>
      <c r="BJ363" s="53">
        <v>0</v>
      </c>
      <c r="BK363" s="53">
        <v>0</v>
      </c>
      <c r="BL363" s="53">
        <v>0</v>
      </c>
      <c r="BM363" s="53">
        <v>0</v>
      </c>
      <c r="BN363" s="53">
        <v>1422000</v>
      </c>
      <c r="BO363" s="53">
        <v>0</v>
      </c>
      <c r="BP363" s="53">
        <v>0</v>
      </c>
      <c r="BQ363" s="53">
        <v>0</v>
      </c>
      <c r="BR363" s="53">
        <v>0</v>
      </c>
      <c r="BS363" s="53">
        <v>0</v>
      </c>
      <c r="BT363" s="53">
        <v>0</v>
      </c>
      <c r="BU363" s="53">
        <v>0</v>
      </c>
      <c r="BV363" s="53">
        <v>0</v>
      </c>
      <c r="BW363" s="53">
        <v>0</v>
      </c>
      <c r="BX363" s="53">
        <v>0</v>
      </c>
      <c r="BY363" s="54">
        <v>299932.65999999997</v>
      </c>
    </row>
    <row r="364" spans="1:77" x14ac:dyDescent="0.2">
      <c r="A364" s="51" t="s">
        <v>43</v>
      </c>
      <c r="B364" s="52" t="s">
        <v>918</v>
      </c>
      <c r="C364" s="51" t="s">
        <v>919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3">
        <v>0</v>
      </c>
      <c r="Z364" s="53">
        <v>0</v>
      </c>
      <c r="AA364" s="53">
        <v>0</v>
      </c>
      <c r="AB364" s="53">
        <v>0</v>
      </c>
      <c r="AC364" s="53">
        <v>0</v>
      </c>
      <c r="AD364" s="53">
        <v>0</v>
      </c>
      <c r="AE364" s="53">
        <v>0</v>
      </c>
      <c r="AF364" s="53">
        <v>0</v>
      </c>
      <c r="AG364" s="53">
        <v>0</v>
      </c>
      <c r="AH364" s="53">
        <v>0</v>
      </c>
      <c r="AI364" s="53">
        <v>0</v>
      </c>
      <c r="AJ364" s="53">
        <v>0</v>
      </c>
      <c r="AK364" s="53">
        <v>0</v>
      </c>
      <c r="AL364" s="53">
        <v>0</v>
      </c>
      <c r="AM364" s="53">
        <v>0</v>
      </c>
      <c r="AN364" s="53">
        <v>0</v>
      </c>
      <c r="AO364" s="53">
        <v>0</v>
      </c>
      <c r="AP364" s="53">
        <v>0</v>
      </c>
      <c r="AQ364" s="53">
        <v>0</v>
      </c>
      <c r="AR364" s="53">
        <v>0</v>
      </c>
      <c r="AS364" s="53">
        <v>0</v>
      </c>
      <c r="AT364" s="53">
        <v>0</v>
      </c>
      <c r="AU364" s="53">
        <v>0</v>
      </c>
      <c r="AV364" s="53">
        <v>0</v>
      </c>
      <c r="AW364" s="53">
        <v>0</v>
      </c>
      <c r="AX364" s="53">
        <v>0</v>
      </c>
      <c r="AY364" s="53">
        <v>0</v>
      </c>
      <c r="AZ364" s="53">
        <v>0</v>
      </c>
      <c r="BA364" s="53">
        <v>0</v>
      </c>
      <c r="BB364" s="53">
        <v>0</v>
      </c>
      <c r="BC364" s="53">
        <v>0</v>
      </c>
      <c r="BD364" s="53">
        <v>0</v>
      </c>
      <c r="BE364" s="53">
        <v>0</v>
      </c>
      <c r="BF364" s="53">
        <v>0</v>
      </c>
      <c r="BG364" s="53">
        <v>0</v>
      </c>
      <c r="BH364" s="53">
        <v>0</v>
      </c>
      <c r="BI364" s="53">
        <v>0</v>
      </c>
      <c r="BJ364" s="53">
        <v>0</v>
      </c>
      <c r="BK364" s="53">
        <v>0</v>
      </c>
      <c r="BL364" s="53">
        <v>0</v>
      </c>
      <c r="BM364" s="53">
        <v>0</v>
      </c>
      <c r="BN364" s="53">
        <v>0</v>
      </c>
      <c r="BO364" s="53">
        <v>0</v>
      </c>
      <c r="BP364" s="53">
        <v>0</v>
      </c>
      <c r="BQ364" s="53">
        <v>0</v>
      </c>
      <c r="BR364" s="53">
        <v>0</v>
      </c>
      <c r="BS364" s="53">
        <v>0</v>
      </c>
      <c r="BT364" s="53">
        <v>0</v>
      </c>
      <c r="BU364" s="53">
        <v>0</v>
      </c>
      <c r="BV364" s="53">
        <v>0</v>
      </c>
      <c r="BW364" s="53">
        <v>0</v>
      </c>
      <c r="BX364" s="53">
        <v>0</v>
      </c>
      <c r="BY364" s="54">
        <v>15449667.85</v>
      </c>
    </row>
    <row r="365" spans="1:77" x14ac:dyDescent="0.2">
      <c r="A365" s="51" t="s">
        <v>43</v>
      </c>
      <c r="B365" s="52" t="s">
        <v>920</v>
      </c>
      <c r="C365" s="51" t="s">
        <v>921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65621.399999999994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50958.66</v>
      </c>
      <c r="W365" s="53">
        <v>0</v>
      </c>
      <c r="X365" s="53">
        <v>0</v>
      </c>
      <c r="Y365" s="53">
        <v>0</v>
      </c>
      <c r="Z365" s="53">
        <v>0</v>
      </c>
      <c r="AA365" s="53">
        <v>0</v>
      </c>
      <c r="AB365" s="53">
        <v>0</v>
      </c>
      <c r="AC365" s="53">
        <v>0</v>
      </c>
      <c r="AD365" s="53">
        <v>0</v>
      </c>
      <c r="AE365" s="53">
        <v>0</v>
      </c>
      <c r="AF365" s="53">
        <v>0</v>
      </c>
      <c r="AG365" s="53">
        <v>0</v>
      </c>
      <c r="AH365" s="53">
        <v>0</v>
      </c>
      <c r="AI365" s="53">
        <v>0</v>
      </c>
      <c r="AJ365" s="53">
        <v>0</v>
      </c>
      <c r="AK365" s="53">
        <v>0</v>
      </c>
      <c r="AL365" s="53">
        <v>0</v>
      </c>
      <c r="AM365" s="53">
        <v>0</v>
      </c>
      <c r="AN365" s="53">
        <v>0</v>
      </c>
      <c r="AO365" s="53">
        <v>0</v>
      </c>
      <c r="AP365" s="53">
        <v>0</v>
      </c>
      <c r="AQ365" s="53">
        <v>190399.71</v>
      </c>
      <c r="AR365" s="53">
        <v>0</v>
      </c>
      <c r="AS365" s="53">
        <v>0</v>
      </c>
      <c r="AT365" s="53">
        <v>0</v>
      </c>
      <c r="AU365" s="53">
        <v>0</v>
      </c>
      <c r="AV365" s="53">
        <v>0</v>
      </c>
      <c r="AW365" s="53">
        <v>0</v>
      </c>
      <c r="AX365" s="53">
        <v>93423.6</v>
      </c>
      <c r="AY365" s="53">
        <v>0</v>
      </c>
      <c r="AZ365" s="53">
        <v>0</v>
      </c>
      <c r="BA365" s="53">
        <v>0</v>
      </c>
      <c r="BB365" s="53">
        <v>0</v>
      </c>
      <c r="BC365" s="53">
        <v>0</v>
      </c>
      <c r="BD365" s="53">
        <v>0</v>
      </c>
      <c r="BE365" s="53">
        <v>0</v>
      </c>
      <c r="BF365" s="53">
        <v>0</v>
      </c>
      <c r="BG365" s="53">
        <v>0</v>
      </c>
      <c r="BH365" s="53">
        <v>0</v>
      </c>
      <c r="BI365" s="53">
        <v>65282.1</v>
      </c>
      <c r="BJ365" s="53">
        <v>0</v>
      </c>
      <c r="BK365" s="53">
        <v>0</v>
      </c>
      <c r="BL365" s="53">
        <v>0</v>
      </c>
      <c r="BM365" s="53">
        <v>0</v>
      </c>
      <c r="BN365" s="53">
        <v>0</v>
      </c>
      <c r="BO365" s="53">
        <v>0</v>
      </c>
      <c r="BP365" s="53">
        <v>0</v>
      </c>
      <c r="BQ365" s="53">
        <v>0</v>
      </c>
      <c r="BR365" s="53">
        <v>0</v>
      </c>
      <c r="BS365" s="53">
        <v>0</v>
      </c>
      <c r="BT365" s="53">
        <v>0</v>
      </c>
      <c r="BU365" s="53">
        <v>0</v>
      </c>
      <c r="BV365" s="53">
        <v>0</v>
      </c>
      <c r="BW365" s="53">
        <v>0</v>
      </c>
      <c r="BX365" s="53">
        <v>0</v>
      </c>
      <c r="BY365" s="54">
        <v>19322196.5</v>
      </c>
    </row>
    <row r="366" spans="1:77" x14ac:dyDescent="0.2">
      <c r="A366" s="51" t="s">
        <v>43</v>
      </c>
      <c r="B366" s="52" t="s">
        <v>922</v>
      </c>
      <c r="C366" s="51" t="s">
        <v>923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>
        <v>0</v>
      </c>
      <c r="X366" s="53">
        <v>0</v>
      </c>
      <c r="Y366" s="53">
        <v>0</v>
      </c>
      <c r="Z366" s="53">
        <v>0</v>
      </c>
      <c r="AA366" s="53">
        <v>0</v>
      </c>
      <c r="AB366" s="53">
        <v>0</v>
      </c>
      <c r="AC366" s="53">
        <v>0</v>
      </c>
      <c r="AD366" s="53">
        <v>0</v>
      </c>
      <c r="AE366" s="53">
        <v>0</v>
      </c>
      <c r="AF366" s="53">
        <v>0</v>
      </c>
      <c r="AG366" s="53">
        <v>0</v>
      </c>
      <c r="AH366" s="53">
        <v>0</v>
      </c>
      <c r="AI366" s="53">
        <v>0</v>
      </c>
      <c r="AJ366" s="53">
        <v>0</v>
      </c>
      <c r="AK366" s="53">
        <v>0</v>
      </c>
      <c r="AL366" s="53">
        <v>0</v>
      </c>
      <c r="AM366" s="53">
        <v>0</v>
      </c>
      <c r="AN366" s="53">
        <v>0</v>
      </c>
      <c r="AO366" s="53">
        <v>0</v>
      </c>
      <c r="AP366" s="53">
        <v>0</v>
      </c>
      <c r="AQ366" s="53">
        <v>0</v>
      </c>
      <c r="AR366" s="53">
        <v>0</v>
      </c>
      <c r="AS366" s="53">
        <v>0</v>
      </c>
      <c r="AT366" s="53">
        <v>0</v>
      </c>
      <c r="AU366" s="53">
        <v>0</v>
      </c>
      <c r="AV366" s="53">
        <v>0</v>
      </c>
      <c r="AW366" s="53">
        <v>0</v>
      </c>
      <c r="AX366" s="53">
        <v>0</v>
      </c>
      <c r="AY366" s="53">
        <v>0</v>
      </c>
      <c r="AZ366" s="53">
        <v>0</v>
      </c>
      <c r="BA366" s="53">
        <v>0</v>
      </c>
      <c r="BB366" s="53">
        <v>0</v>
      </c>
      <c r="BC366" s="53">
        <v>0</v>
      </c>
      <c r="BD366" s="53">
        <v>0</v>
      </c>
      <c r="BE366" s="53">
        <v>0</v>
      </c>
      <c r="BF366" s="53">
        <v>0</v>
      </c>
      <c r="BG366" s="53">
        <v>0</v>
      </c>
      <c r="BH366" s="53">
        <v>0</v>
      </c>
      <c r="BI366" s="53">
        <v>0</v>
      </c>
      <c r="BJ366" s="53">
        <v>0</v>
      </c>
      <c r="BK366" s="53">
        <v>0</v>
      </c>
      <c r="BL366" s="53">
        <v>0</v>
      </c>
      <c r="BM366" s="53">
        <v>0</v>
      </c>
      <c r="BN366" s="53">
        <v>0</v>
      </c>
      <c r="BO366" s="53">
        <v>0</v>
      </c>
      <c r="BP366" s="53">
        <v>0</v>
      </c>
      <c r="BQ366" s="53">
        <v>0</v>
      </c>
      <c r="BR366" s="53">
        <v>0</v>
      </c>
      <c r="BS366" s="53">
        <v>0</v>
      </c>
      <c r="BT366" s="53">
        <v>0</v>
      </c>
      <c r="BU366" s="53">
        <v>0</v>
      </c>
      <c r="BV366" s="53">
        <v>0</v>
      </c>
      <c r="BW366" s="53">
        <v>0</v>
      </c>
      <c r="BX366" s="53">
        <v>0</v>
      </c>
      <c r="BY366" s="54">
        <v>445548.6</v>
      </c>
    </row>
    <row r="367" spans="1:77" x14ac:dyDescent="0.2">
      <c r="A367" s="51" t="s">
        <v>43</v>
      </c>
      <c r="B367" s="52" t="s">
        <v>924</v>
      </c>
      <c r="C367" s="51" t="s">
        <v>419</v>
      </c>
      <c r="D367" s="53">
        <v>65900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274684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0</v>
      </c>
      <c r="R367" s="53">
        <v>0</v>
      </c>
      <c r="S367" s="53">
        <v>0</v>
      </c>
      <c r="T367" s="53">
        <v>168620</v>
      </c>
      <c r="U367" s="53">
        <v>0</v>
      </c>
      <c r="V367" s="53">
        <v>282900</v>
      </c>
      <c r="W367" s="53">
        <v>0</v>
      </c>
      <c r="X367" s="53">
        <v>0</v>
      </c>
      <c r="Y367" s="53">
        <v>0</v>
      </c>
      <c r="Z367" s="53">
        <v>0</v>
      </c>
      <c r="AA367" s="53">
        <v>0</v>
      </c>
      <c r="AB367" s="53">
        <v>0</v>
      </c>
      <c r="AC367" s="53">
        <v>0</v>
      </c>
      <c r="AD367" s="53">
        <v>0</v>
      </c>
      <c r="AE367" s="53">
        <v>240000</v>
      </c>
      <c r="AF367" s="53">
        <v>101693.75</v>
      </c>
      <c r="AG367" s="53">
        <v>0</v>
      </c>
      <c r="AH367" s="53">
        <v>0</v>
      </c>
      <c r="AI367" s="53">
        <v>0</v>
      </c>
      <c r="AJ367" s="53">
        <v>0</v>
      </c>
      <c r="AK367" s="53">
        <v>152261.5</v>
      </c>
      <c r="AL367" s="53">
        <v>0</v>
      </c>
      <c r="AM367" s="53">
        <v>0</v>
      </c>
      <c r="AN367" s="53">
        <v>0</v>
      </c>
      <c r="AO367" s="53">
        <v>0</v>
      </c>
      <c r="AP367" s="53">
        <v>0</v>
      </c>
      <c r="AQ367" s="53">
        <v>260520</v>
      </c>
      <c r="AR367" s="53">
        <v>0</v>
      </c>
      <c r="AS367" s="53">
        <v>0</v>
      </c>
      <c r="AT367" s="53">
        <v>0</v>
      </c>
      <c r="AU367" s="53">
        <v>0</v>
      </c>
      <c r="AV367" s="53">
        <v>0</v>
      </c>
      <c r="AW367" s="53">
        <v>0</v>
      </c>
      <c r="AX367" s="53">
        <v>100000</v>
      </c>
      <c r="AY367" s="53">
        <v>0</v>
      </c>
      <c r="AZ367" s="53">
        <v>87500</v>
      </c>
      <c r="BA367" s="53">
        <v>0</v>
      </c>
      <c r="BB367" s="53">
        <v>0</v>
      </c>
      <c r="BC367" s="53">
        <v>0</v>
      </c>
      <c r="BD367" s="53">
        <v>0</v>
      </c>
      <c r="BE367" s="53">
        <v>193349</v>
      </c>
      <c r="BF367" s="53">
        <v>0</v>
      </c>
      <c r="BG367" s="53">
        <v>0</v>
      </c>
      <c r="BH367" s="53">
        <v>0</v>
      </c>
      <c r="BI367" s="53">
        <v>49450</v>
      </c>
      <c r="BJ367" s="53">
        <v>0</v>
      </c>
      <c r="BK367" s="53">
        <v>17813.75</v>
      </c>
      <c r="BL367" s="53">
        <v>0</v>
      </c>
      <c r="BM367" s="53">
        <v>180150</v>
      </c>
      <c r="BN367" s="53">
        <v>0</v>
      </c>
      <c r="BO367" s="53">
        <v>31000</v>
      </c>
      <c r="BP367" s="53">
        <v>25000</v>
      </c>
      <c r="BQ367" s="53">
        <v>0</v>
      </c>
      <c r="BR367" s="53">
        <v>0</v>
      </c>
      <c r="BS367" s="53">
        <v>0</v>
      </c>
      <c r="BT367" s="53">
        <v>0</v>
      </c>
      <c r="BU367" s="53">
        <v>0</v>
      </c>
      <c r="BV367" s="53">
        <v>0</v>
      </c>
      <c r="BW367" s="53">
        <v>0</v>
      </c>
      <c r="BX367" s="53">
        <v>0</v>
      </c>
      <c r="BY367" s="54">
        <v>1968558.5</v>
      </c>
    </row>
    <row r="368" spans="1:77" x14ac:dyDescent="0.2">
      <c r="A368" s="51" t="s">
        <v>43</v>
      </c>
      <c r="B368" s="52" t="s">
        <v>925</v>
      </c>
      <c r="C368" s="51" t="s">
        <v>926</v>
      </c>
      <c r="D368" s="53">
        <v>91758.3</v>
      </c>
      <c r="E368" s="53">
        <v>0</v>
      </c>
      <c r="F368" s="53">
        <v>0</v>
      </c>
      <c r="G368" s="53">
        <v>0</v>
      </c>
      <c r="H368" s="53">
        <v>0</v>
      </c>
      <c r="I368" s="53">
        <v>1500</v>
      </c>
      <c r="J368" s="53">
        <v>1898843.7</v>
      </c>
      <c r="K368" s="53">
        <v>0</v>
      </c>
      <c r="L368" s="53">
        <v>14490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140154</v>
      </c>
      <c r="W368" s="53">
        <v>0</v>
      </c>
      <c r="X368" s="53">
        <v>0</v>
      </c>
      <c r="Y368" s="53">
        <v>0</v>
      </c>
      <c r="Z368" s="53">
        <v>0</v>
      </c>
      <c r="AA368" s="53">
        <v>0</v>
      </c>
      <c r="AB368" s="53">
        <v>16943</v>
      </c>
      <c r="AC368" s="53">
        <v>0</v>
      </c>
      <c r="AD368" s="53">
        <v>0</v>
      </c>
      <c r="AE368" s="53">
        <v>1438698.5</v>
      </c>
      <c r="AF368" s="53">
        <v>0</v>
      </c>
      <c r="AG368" s="53">
        <v>0</v>
      </c>
      <c r="AH368" s="53">
        <v>0</v>
      </c>
      <c r="AI368" s="53">
        <v>0</v>
      </c>
      <c r="AJ368" s="53">
        <v>0</v>
      </c>
      <c r="AK368" s="53">
        <v>36365</v>
      </c>
      <c r="AL368" s="53">
        <v>0</v>
      </c>
      <c r="AM368" s="53">
        <v>0</v>
      </c>
      <c r="AN368" s="53">
        <v>0</v>
      </c>
      <c r="AO368" s="53">
        <v>0</v>
      </c>
      <c r="AP368" s="53">
        <v>0</v>
      </c>
      <c r="AQ368" s="53">
        <v>989217.5</v>
      </c>
      <c r="AR368" s="53">
        <v>0</v>
      </c>
      <c r="AS368" s="53">
        <v>0</v>
      </c>
      <c r="AT368" s="53">
        <v>0</v>
      </c>
      <c r="AU368" s="53">
        <v>0</v>
      </c>
      <c r="AV368" s="53">
        <v>0</v>
      </c>
      <c r="AW368" s="53">
        <v>0</v>
      </c>
      <c r="AX368" s="53">
        <v>128601</v>
      </c>
      <c r="AY368" s="53">
        <v>2110</v>
      </c>
      <c r="AZ368" s="53">
        <v>0</v>
      </c>
      <c r="BA368" s="53">
        <v>0</v>
      </c>
      <c r="BB368" s="53">
        <v>0</v>
      </c>
      <c r="BC368" s="53">
        <v>0</v>
      </c>
      <c r="BD368" s="53">
        <v>0</v>
      </c>
      <c r="BE368" s="53">
        <v>0</v>
      </c>
      <c r="BF368" s="53">
        <v>0</v>
      </c>
      <c r="BG368" s="53">
        <v>0</v>
      </c>
      <c r="BH368" s="53">
        <v>0</v>
      </c>
      <c r="BI368" s="53">
        <v>208556</v>
      </c>
      <c r="BJ368" s="53">
        <v>0</v>
      </c>
      <c r="BK368" s="53">
        <v>938</v>
      </c>
      <c r="BL368" s="53">
        <v>0</v>
      </c>
      <c r="BM368" s="53">
        <v>0</v>
      </c>
      <c r="BN368" s="53">
        <v>0</v>
      </c>
      <c r="BO368" s="53">
        <v>0</v>
      </c>
      <c r="BP368" s="53">
        <v>0</v>
      </c>
      <c r="BQ368" s="53">
        <v>0</v>
      </c>
      <c r="BR368" s="53">
        <v>0</v>
      </c>
      <c r="BS368" s="53">
        <v>0</v>
      </c>
      <c r="BT368" s="53">
        <v>0</v>
      </c>
      <c r="BU368" s="53">
        <v>0</v>
      </c>
      <c r="BV368" s="53">
        <v>0</v>
      </c>
      <c r="BW368" s="53">
        <v>0</v>
      </c>
      <c r="BX368" s="53">
        <v>0</v>
      </c>
      <c r="BY368" s="54">
        <v>2797470.45</v>
      </c>
    </row>
    <row r="369" spans="1:77" x14ac:dyDescent="0.2">
      <c r="A369" s="51" t="s">
        <v>43</v>
      </c>
      <c r="B369" s="52" t="s">
        <v>927</v>
      </c>
      <c r="C369" s="51" t="s">
        <v>928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3">
        <v>0</v>
      </c>
      <c r="Z369" s="53">
        <v>0</v>
      </c>
      <c r="AA369" s="53">
        <v>0</v>
      </c>
      <c r="AB369" s="53">
        <v>0</v>
      </c>
      <c r="AC369" s="53">
        <v>0</v>
      </c>
      <c r="AD369" s="53">
        <v>0</v>
      </c>
      <c r="AE369" s="53">
        <v>0</v>
      </c>
      <c r="AF369" s="53">
        <v>0</v>
      </c>
      <c r="AG369" s="53">
        <v>0</v>
      </c>
      <c r="AH369" s="53">
        <v>0</v>
      </c>
      <c r="AI369" s="53">
        <v>0</v>
      </c>
      <c r="AJ369" s="53">
        <v>0</v>
      </c>
      <c r="AK369" s="53">
        <v>0</v>
      </c>
      <c r="AL369" s="53">
        <v>0</v>
      </c>
      <c r="AM369" s="53">
        <v>0</v>
      </c>
      <c r="AN369" s="53">
        <v>0</v>
      </c>
      <c r="AO369" s="53">
        <v>0</v>
      </c>
      <c r="AP369" s="53">
        <v>0</v>
      </c>
      <c r="AQ369" s="53">
        <v>0</v>
      </c>
      <c r="AR369" s="53">
        <v>0</v>
      </c>
      <c r="AS369" s="53">
        <v>0</v>
      </c>
      <c r="AT369" s="53">
        <v>0</v>
      </c>
      <c r="AU369" s="53">
        <v>0</v>
      </c>
      <c r="AV369" s="53">
        <v>0</v>
      </c>
      <c r="AW369" s="53">
        <v>0</v>
      </c>
      <c r="AX369" s="53">
        <v>0</v>
      </c>
      <c r="AY369" s="53">
        <v>0</v>
      </c>
      <c r="AZ369" s="53">
        <v>0</v>
      </c>
      <c r="BA369" s="53">
        <v>0</v>
      </c>
      <c r="BB369" s="53">
        <v>0</v>
      </c>
      <c r="BC369" s="53">
        <v>0</v>
      </c>
      <c r="BD369" s="53">
        <v>0</v>
      </c>
      <c r="BE369" s="53">
        <v>0</v>
      </c>
      <c r="BF369" s="53">
        <v>0</v>
      </c>
      <c r="BG369" s="53">
        <v>0</v>
      </c>
      <c r="BH369" s="53">
        <v>0</v>
      </c>
      <c r="BI369" s="53">
        <v>0</v>
      </c>
      <c r="BJ369" s="53">
        <v>0</v>
      </c>
      <c r="BK369" s="53">
        <v>0</v>
      </c>
      <c r="BL369" s="53">
        <v>0</v>
      </c>
      <c r="BM369" s="53">
        <v>0</v>
      </c>
      <c r="BN369" s="53">
        <v>0</v>
      </c>
      <c r="BO369" s="53">
        <v>0</v>
      </c>
      <c r="BP369" s="53">
        <v>0</v>
      </c>
      <c r="BQ369" s="53">
        <v>0</v>
      </c>
      <c r="BR369" s="53">
        <v>0</v>
      </c>
      <c r="BS369" s="53">
        <v>0</v>
      </c>
      <c r="BT369" s="53">
        <v>0</v>
      </c>
      <c r="BU369" s="53">
        <v>0</v>
      </c>
      <c r="BV369" s="53">
        <v>0</v>
      </c>
      <c r="BW369" s="53">
        <v>0</v>
      </c>
      <c r="BX369" s="53">
        <v>0</v>
      </c>
      <c r="BY369" s="54">
        <v>58139.5</v>
      </c>
    </row>
    <row r="370" spans="1:77" x14ac:dyDescent="0.2">
      <c r="A370" s="51" t="s">
        <v>43</v>
      </c>
      <c r="B370" s="52" t="s">
        <v>929</v>
      </c>
      <c r="C370" s="51" t="s">
        <v>930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  <c r="Q370" s="53">
        <v>0</v>
      </c>
      <c r="R370" s="53">
        <v>0</v>
      </c>
      <c r="S370" s="53">
        <v>0</v>
      </c>
      <c r="T370" s="53">
        <v>0</v>
      </c>
      <c r="U370" s="53">
        <v>0</v>
      </c>
      <c r="V370" s="53">
        <v>16400</v>
      </c>
      <c r="W370" s="53">
        <v>0</v>
      </c>
      <c r="X370" s="53">
        <v>0</v>
      </c>
      <c r="Y370" s="53">
        <v>0</v>
      </c>
      <c r="Z370" s="53">
        <v>0</v>
      </c>
      <c r="AA370" s="53">
        <v>0</v>
      </c>
      <c r="AB370" s="53">
        <v>0</v>
      </c>
      <c r="AC370" s="53">
        <v>0</v>
      </c>
      <c r="AD370" s="53">
        <v>0</v>
      </c>
      <c r="AE370" s="53">
        <v>0</v>
      </c>
      <c r="AF370" s="53">
        <v>0</v>
      </c>
      <c r="AG370" s="53">
        <v>0</v>
      </c>
      <c r="AH370" s="53">
        <v>0</v>
      </c>
      <c r="AI370" s="53">
        <v>0</v>
      </c>
      <c r="AJ370" s="53">
        <v>0</v>
      </c>
      <c r="AK370" s="53">
        <v>0</v>
      </c>
      <c r="AL370" s="53">
        <v>0</v>
      </c>
      <c r="AM370" s="53">
        <v>0</v>
      </c>
      <c r="AN370" s="53">
        <v>0</v>
      </c>
      <c r="AO370" s="53">
        <v>0</v>
      </c>
      <c r="AP370" s="53">
        <v>0</v>
      </c>
      <c r="AQ370" s="53">
        <v>0</v>
      </c>
      <c r="AR370" s="53">
        <v>0</v>
      </c>
      <c r="AS370" s="53">
        <v>0</v>
      </c>
      <c r="AT370" s="53">
        <v>0</v>
      </c>
      <c r="AU370" s="53">
        <v>0</v>
      </c>
      <c r="AV370" s="53">
        <v>0</v>
      </c>
      <c r="AW370" s="53">
        <v>0</v>
      </c>
      <c r="AX370" s="53">
        <v>0</v>
      </c>
      <c r="AY370" s="53">
        <v>0</v>
      </c>
      <c r="AZ370" s="53">
        <v>0</v>
      </c>
      <c r="BA370" s="53">
        <v>0</v>
      </c>
      <c r="BB370" s="53">
        <v>0</v>
      </c>
      <c r="BC370" s="53">
        <v>0</v>
      </c>
      <c r="BD370" s="53">
        <v>0</v>
      </c>
      <c r="BE370" s="53">
        <v>0</v>
      </c>
      <c r="BF370" s="53">
        <v>0</v>
      </c>
      <c r="BG370" s="53">
        <v>0</v>
      </c>
      <c r="BH370" s="53">
        <v>0</v>
      </c>
      <c r="BI370" s="53">
        <v>0</v>
      </c>
      <c r="BJ370" s="53">
        <v>0</v>
      </c>
      <c r="BK370" s="53">
        <v>0</v>
      </c>
      <c r="BL370" s="53">
        <v>0</v>
      </c>
      <c r="BM370" s="53">
        <v>0</v>
      </c>
      <c r="BN370" s="53">
        <v>0</v>
      </c>
      <c r="BO370" s="53">
        <v>0</v>
      </c>
      <c r="BP370" s="53">
        <v>0</v>
      </c>
      <c r="BQ370" s="53">
        <v>0</v>
      </c>
      <c r="BR370" s="53">
        <v>0</v>
      </c>
      <c r="BS370" s="53">
        <v>0</v>
      </c>
      <c r="BT370" s="53">
        <v>0</v>
      </c>
      <c r="BU370" s="53">
        <v>0</v>
      </c>
      <c r="BV370" s="53">
        <v>0</v>
      </c>
      <c r="BW370" s="53">
        <v>0</v>
      </c>
      <c r="BX370" s="53">
        <v>0</v>
      </c>
      <c r="BY370" s="54"/>
    </row>
    <row r="371" spans="1:77" x14ac:dyDescent="0.2">
      <c r="A371" s="51" t="s">
        <v>43</v>
      </c>
      <c r="B371" s="52" t="s">
        <v>931</v>
      </c>
      <c r="C371" s="51" t="s">
        <v>932</v>
      </c>
      <c r="D371" s="53">
        <v>12000</v>
      </c>
      <c r="E371" s="53">
        <v>0</v>
      </c>
      <c r="F371" s="53">
        <v>0</v>
      </c>
      <c r="G371" s="53">
        <v>0</v>
      </c>
      <c r="H371" s="53">
        <v>0</v>
      </c>
      <c r="I371" s="53">
        <v>0</v>
      </c>
      <c r="J371" s="53">
        <v>69511.75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0</v>
      </c>
      <c r="R371" s="53">
        <v>0</v>
      </c>
      <c r="S371" s="53">
        <v>0</v>
      </c>
      <c r="T371" s="53">
        <v>0</v>
      </c>
      <c r="U371" s="53">
        <v>0</v>
      </c>
      <c r="V371" s="53">
        <v>0</v>
      </c>
      <c r="W371" s="53">
        <v>0</v>
      </c>
      <c r="X371" s="53">
        <v>0</v>
      </c>
      <c r="Y371" s="53">
        <v>0</v>
      </c>
      <c r="Z371" s="53">
        <v>0</v>
      </c>
      <c r="AA371" s="53">
        <v>0</v>
      </c>
      <c r="AB371" s="53">
        <v>0</v>
      </c>
      <c r="AC371" s="53">
        <v>0</v>
      </c>
      <c r="AD371" s="53">
        <v>0</v>
      </c>
      <c r="AE371" s="53">
        <v>11000</v>
      </c>
      <c r="AF371" s="53">
        <v>0</v>
      </c>
      <c r="AG371" s="53">
        <v>0</v>
      </c>
      <c r="AH371" s="53">
        <v>0</v>
      </c>
      <c r="AI371" s="53">
        <v>0</v>
      </c>
      <c r="AJ371" s="53">
        <v>0</v>
      </c>
      <c r="AK371" s="53">
        <v>0</v>
      </c>
      <c r="AL371" s="53">
        <v>0</v>
      </c>
      <c r="AM371" s="53">
        <v>0</v>
      </c>
      <c r="AN371" s="53">
        <v>0</v>
      </c>
      <c r="AO371" s="53">
        <v>0</v>
      </c>
      <c r="AP371" s="53">
        <v>0</v>
      </c>
      <c r="AQ371" s="53">
        <v>17266.02</v>
      </c>
      <c r="AR371" s="53">
        <v>0</v>
      </c>
      <c r="AS371" s="53">
        <v>0</v>
      </c>
      <c r="AT371" s="53">
        <v>0</v>
      </c>
      <c r="AU371" s="53">
        <v>0</v>
      </c>
      <c r="AV371" s="53">
        <v>0</v>
      </c>
      <c r="AW371" s="53">
        <v>0</v>
      </c>
      <c r="AX371" s="53">
        <v>0</v>
      </c>
      <c r="AY371" s="53">
        <v>0</v>
      </c>
      <c r="AZ371" s="53">
        <v>0</v>
      </c>
      <c r="BA371" s="53">
        <v>0</v>
      </c>
      <c r="BB371" s="53">
        <v>0</v>
      </c>
      <c r="BC371" s="53">
        <v>0</v>
      </c>
      <c r="BD371" s="53">
        <v>0</v>
      </c>
      <c r="BE371" s="53">
        <v>0</v>
      </c>
      <c r="BF371" s="53">
        <v>0</v>
      </c>
      <c r="BG371" s="53">
        <v>0</v>
      </c>
      <c r="BH371" s="53">
        <v>0</v>
      </c>
      <c r="BI371" s="53">
        <v>0</v>
      </c>
      <c r="BJ371" s="53">
        <v>0</v>
      </c>
      <c r="BK371" s="53">
        <v>0</v>
      </c>
      <c r="BL371" s="53">
        <v>0</v>
      </c>
      <c r="BM371" s="53">
        <v>0</v>
      </c>
      <c r="BN371" s="53">
        <v>0</v>
      </c>
      <c r="BO371" s="53">
        <v>0</v>
      </c>
      <c r="BP371" s="53">
        <v>0</v>
      </c>
      <c r="BQ371" s="53">
        <v>0</v>
      </c>
      <c r="BR371" s="53">
        <v>0</v>
      </c>
      <c r="BS371" s="53">
        <v>0</v>
      </c>
      <c r="BT371" s="53">
        <v>0</v>
      </c>
      <c r="BU371" s="53">
        <v>0</v>
      </c>
      <c r="BV371" s="53">
        <v>0</v>
      </c>
      <c r="BW371" s="53">
        <v>0</v>
      </c>
      <c r="BX371" s="53">
        <v>0</v>
      </c>
      <c r="BY371" s="54">
        <v>82758.55</v>
      </c>
    </row>
    <row r="372" spans="1:77" x14ac:dyDescent="0.2">
      <c r="A372" s="51" t="s">
        <v>43</v>
      </c>
      <c r="B372" s="52" t="s">
        <v>933</v>
      </c>
      <c r="C372" s="51" t="s">
        <v>934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3">
        <v>0</v>
      </c>
      <c r="Z372" s="53">
        <v>0</v>
      </c>
      <c r="AA372" s="53">
        <v>0</v>
      </c>
      <c r="AB372" s="53">
        <v>0</v>
      </c>
      <c r="AC372" s="53">
        <v>0</v>
      </c>
      <c r="AD372" s="53">
        <v>0</v>
      </c>
      <c r="AE372" s="53">
        <v>480</v>
      </c>
      <c r="AF372" s="53">
        <v>0</v>
      </c>
      <c r="AG372" s="53">
        <v>0</v>
      </c>
      <c r="AH372" s="53">
        <v>0</v>
      </c>
      <c r="AI372" s="53">
        <v>0</v>
      </c>
      <c r="AJ372" s="53">
        <v>0</v>
      </c>
      <c r="AK372" s="53">
        <v>0</v>
      </c>
      <c r="AL372" s="53">
        <v>0</v>
      </c>
      <c r="AM372" s="53">
        <v>0</v>
      </c>
      <c r="AN372" s="53">
        <v>0</v>
      </c>
      <c r="AO372" s="53">
        <v>0</v>
      </c>
      <c r="AP372" s="53">
        <v>0</v>
      </c>
      <c r="AQ372" s="53">
        <v>0</v>
      </c>
      <c r="AR372" s="53">
        <v>0</v>
      </c>
      <c r="AS372" s="53">
        <v>0</v>
      </c>
      <c r="AT372" s="53">
        <v>0</v>
      </c>
      <c r="AU372" s="53">
        <v>0</v>
      </c>
      <c r="AV372" s="53">
        <v>0</v>
      </c>
      <c r="AW372" s="53">
        <v>0</v>
      </c>
      <c r="AX372" s="53">
        <v>0</v>
      </c>
      <c r="AY372" s="53">
        <v>0</v>
      </c>
      <c r="AZ372" s="53">
        <v>0</v>
      </c>
      <c r="BA372" s="53">
        <v>0</v>
      </c>
      <c r="BB372" s="53">
        <v>0</v>
      </c>
      <c r="BC372" s="53">
        <v>0</v>
      </c>
      <c r="BD372" s="53">
        <v>0</v>
      </c>
      <c r="BE372" s="53">
        <v>0</v>
      </c>
      <c r="BF372" s="53">
        <v>0</v>
      </c>
      <c r="BG372" s="53">
        <v>0</v>
      </c>
      <c r="BH372" s="53">
        <v>0</v>
      </c>
      <c r="BI372" s="53">
        <v>0</v>
      </c>
      <c r="BJ372" s="53">
        <v>0</v>
      </c>
      <c r="BK372" s="53">
        <v>0</v>
      </c>
      <c r="BL372" s="53">
        <v>0</v>
      </c>
      <c r="BM372" s="53">
        <v>0</v>
      </c>
      <c r="BN372" s="53">
        <v>0</v>
      </c>
      <c r="BO372" s="53">
        <v>0</v>
      </c>
      <c r="BP372" s="53">
        <v>0</v>
      </c>
      <c r="BQ372" s="53">
        <v>0</v>
      </c>
      <c r="BR372" s="53">
        <v>0</v>
      </c>
      <c r="BS372" s="53">
        <v>0</v>
      </c>
      <c r="BT372" s="53">
        <v>0</v>
      </c>
      <c r="BU372" s="53">
        <v>0</v>
      </c>
      <c r="BV372" s="53">
        <v>0</v>
      </c>
      <c r="BW372" s="53">
        <v>0</v>
      </c>
      <c r="BX372" s="53">
        <v>0</v>
      </c>
      <c r="BY372" s="54">
        <v>808413.02</v>
      </c>
    </row>
    <row r="373" spans="1:77" x14ac:dyDescent="0.2">
      <c r="A373" s="51" t="s">
        <v>43</v>
      </c>
      <c r="B373" s="52" t="s">
        <v>935</v>
      </c>
      <c r="C373" s="51" t="s">
        <v>936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3">
        <v>0</v>
      </c>
      <c r="Z373" s="53">
        <v>0</v>
      </c>
      <c r="AA373" s="53">
        <v>0</v>
      </c>
      <c r="AB373" s="53">
        <v>0</v>
      </c>
      <c r="AC373" s="53">
        <v>0</v>
      </c>
      <c r="AD373" s="53">
        <v>0</v>
      </c>
      <c r="AE373" s="53">
        <v>0</v>
      </c>
      <c r="AF373" s="53">
        <v>0</v>
      </c>
      <c r="AG373" s="53">
        <v>0</v>
      </c>
      <c r="AH373" s="53">
        <v>0</v>
      </c>
      <c r="AI373" s="53">
        <v>0</v>
      </c>
      <c r="AJ373" s="53">
        <v>0</v>
      </c>
      <c r="AK373" s="53">
        <v>0</v>
      </c>
      <c r="AL373" s="53">
        <v>0</v>
      </c>
      <c r="AM373" s="53">
        <v>0</v>
      </c>
      <c r="AN373" s="53">
        <v>0</v>
      </c>
      <c r="AO373" s="53">
        <v>0</v>
      </c>
      <c r="AP373" s="53">
        <v>0</v>
      </c>
      <c r="AQ373" s="53">
        <v>0</v>
      </c>
      <c r="AR373" s="53">
        <v>0</v>
      </c>
      <c r="AS373" s="53">
        <v>0</v>
      </c>
      <c r="AT373" s="53">
        <v>0</v>
      </c>
      <c r="AU373" s="53">
        <v>0</v>
      </c>
      <c r="AV373" s="53">
        <v>0</v>
      </c>
      <c r="AW373" s="53">
        <v>0</v>
      </c>
      <c r="AX373" s="53">
        <v>0</v>
      </c>
      <c r="AY373" s="53">
        <v>0</v>
      </c>
      <c r="AZ373" s="53">
        <v>0</v>
      </c>
      <c r="BA373" s="53">
        <v>0</v>
      </c>
      <c r="BB373" s="53">
        <v>0</v>
      </c>
      <c r="BC373" s="53">
        <v>0</v>
      </c>
      <c r="BD373" s="53">
        <v>0</v>
      </c>
      <c r="BE373" s="53">
        <v>0</v>
      </c>
      <c r="BF373" s="53">
        <v>0</v>
      </c>
      <c r="BG373" s="53">
        <v>0</v>
      </c>
      <c r="BH373" s="53">
        <v>0</v>
      </c>
      <c r="BI373" s="53">
        <v>819.84</v>
      </c>
      <c r="BJ373" s="53">
        <v>0</v>
      </c>
      <c r="BK373" s="53">
        <v>0</v>
      </c>
      <c r="BL373" s="53">
        <v>0</v>
      </c>
      <c r="BM373" s="53">
        <v>0</v>
      </c>
      <c r="BN373" s="53">
        <v>0</v>
      </c>
      <c r="BO373" s="53">
        <v>0</v>
      </c>
      <c r="BP373" s="53">
        <v>0</v>
      </c>
      <c r="BQ373" s="53">
        <v>0</v>
      </c>
      <c r="BR373" s="53">
        <v>0</v>
      </c>
      <c r="BS373" s="53">
        <v>0</v>
      </c>
      <c r="BT373" s="53">
        <v>0</v>
      </c>
      <c r="BU373" s="53">
        <v>0</v>
      </c>
      <c r="BV373" s="53">
        <v>0</v>
      </c>
      <c r="BW373" s="53">
        <v>0</v>
      </c>
      <c r="BX373" s="53">
        <v>0</v>
      </c>
      <c r="BY373" s="54">
        <v>19453504.259999998</v>
      </c>
    </row>
    <row r="374" spans="1:77" x14ac:dyDescent="0.2">
      <c r="A374" s="51" t="s">
        <v>43</v>
      </c>
      <c r="B374" s="52" t="s">
        <v>937</v>
      </c>
      <c r="C374" s="51" t="s">
        <v>938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>
        <v>0</v>
      </c>
      <c r="X374" s="53">
        <v>0</v>
      </c>
      <c r="Y374" s="53">
        <v>0</v>
      </c>
      <c r="Z374" s="53">
        <v>0</v>
      </c>
      <c r="AA374" s="53">
        <v>0</v>
      </c>
      <c r="AB374" s="53">
        <v>0</v>
      </c>
      <c r="AC374" s="53">
        <v>0</v>
      </c>
      <c r="AD374" s="53">
        <v>0</v>
      </c>
      <c r="AE374" s="53">
        <v>0</v>
      </c>
      <c r="AF374" s="53">
        <v>0</v>
      </c>
      <c r="AG374" s="53">
        <v>0</v>
      </c>
      <c r="AH374" s="53">
        <v>0</v>
      </c>
      <c r="AI374" s="53">
        <v>0</v>
      </c>
      <c r="AJ374" s="53">
        <v>0</v>
      </c>
      <c r="AK374" s="53">
        <v>0</v>
      </c>
      <c r="AL374" s="53">
        <v>0</v>
      </c>
      <c r="AM374" s="53">
        <v>0</v>
      </c>
      <c r="AN374" s="53">
        <v>0</v>
      </c>
      <c r="AO374" s="53">
        <v>0</v>
      </c>
      <c r="AP374" s="53">
        <v>0</v>
      </c>
      <c r="AQ374" s="53">
        <v>0</v>
      </c>
      <c r="AR374" s="53">
        <v>0</v>
      </c>
      <c r="AS374" s="53">
        <v>0</v>
      </c>
      <c r="AT374" s="53">
        <v>0</v>
      </c>
      <c r="AU374" s="53">
        <v>0</v>
      </c>
      <c r="AV374" s="53">
        <v>0</v>
      </c>
      <c r="AW374" s="53">
        <v>0</v>
      </c>
      <c r="AX374" s="53">
        <v>0</v>
      </c>
      <c r="AY374" s="53">
        <v>0</v>
      </c>
      <c r="AZ374" s="53">
        <v>0</v>
      </c>
      <c r="BA374" s="53">
        <v>0</v>
      </c>
      <c r="BB374" s="53">
        <v>0</v>
      </c>
      <c r="BC374" s="53">
        <v>0</v>
      </c>
      <c r="BD374" s="53">
        <v>0</v>
      </c>
      <c r="BE374" s="53">
        <v>0</v>
      </c>
      <c r="BF374" s="53">
        <v>0</v>
      </c>
      <c r="BG374" s="53">
        <v>0</v>
      </c>
      <c r="BH374" s="53">
        <v>0</v>
      </c>
      <c r="BI374" s="53">
        <v>0</v>
      </c>
      <c r="BJ374" s="53">
        <v>0</v>
      </c>
      <c r="BK374" s="53">
        <v>0</v>
      </c>
      <c r="BL374" s="53">
        <v>0</v>
      </c>
      <c r="BM374" s="53">
        <v>0</v>
      </c>
      <c r="BN374" s="53">
        <v>0</v>
      </c>
      <c r="BO374" s="53">
        <v>0</v>
      </c>
      <c r="BP374" s="53">
        <v>0</v>
      </c>
      <c r="BQ374" s="53">
        <v>0</v>
      </c>
      <c r="BR374" s="53">
        <v>0</v>
      </c>
      <c r="BS374" s="53">
        <v>0</v>
      </c>
      <c r="BT374" s="53">
        <v>0</v>
      </c>
      <c r="BU374" s="53">
        <v>0</v>
      </c>
      <c r="BV374" s="53">
        <v>0</v>
      </c>
      <c r="BW374" s="53">
        <v>0</v>
      </c>
      <c r="BX374" s="53">
        <v>0</v>
      </c>
      <c r="BY374" s="54">
        <v>219575464.84999999</v>
      </c>
    </row>
    <row r="375" spans="1:77" x14ac:dyDescent="0.2">
      <c r="A375" s="51" t="s">
        <v>43</v>
      </c>
      <c r="B375" s="52" t="s">
        <v>939</v>
      </c>
      <c r="C375" s="51" t="s">
        <v>940</v>
      </c>
      <c r="D375" s="53">
        <v>0</v>
      </c>
      <c r="E375" s="53">
        <v>0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374578</v>
      </c>
      <c r="L375" s="53">
        <v>0</v>
      </c>
      <c r="M375" s="53">
        <v>0</v>
      </c>
      <c r="N375" s="53">
        <v>0</v>
      </c>
      <c r="O375" s="53">
        <v>183803</v>
      </c>
      <c r="P375" s="53">
        <v>0</v>
      </c>
      <c r="Q375" s="53">
        <v>0</v>
      </c>
      <c r="R375" s="53">
        <v>0</v>
      </c>
      <c r="S375" s="53">
        <v>0</v>
      </c>
      <c r="T375" s="53">
        <v>0</v>
      </c>
      <c r="U375" s="53">
        <v>0</v>
      </c>
      <c r="V375" s="53">
        <v>148327.5</v>
      </c>
      <c r="W375" s="53">
        <v>15825.08</v>
      </c>
      <c r="X375" s="53">
        <v>0</v>
      </c>
      <c r="Y375" s="53">
        <v>0</v>
      </c>
      <c r="Z375" s="53">
        <v>0</v>
      </c>
      <c r="AA375" s="53">
        <v>0</v>
      </c>
      <c r="AB375" s="53">
        <v>0</v>
      </c>
      <c r="AC375" s="53">
        <v>0</v>
      </c>
      <c r="AD375" s="53">
        <v>0</v>
      </c>
      <c r="AE375" s="53">
        <v>0</v>
      </c>
      <c r="AF375" s="53">
        <v>0</v>
      </c>
      <c r="AG375" s="53">
        <v>0</v>
      </c>
      <c r="AH375" s="53">
        <v>0</v>
      </c>
      <c r="AI375" s="53">
        <v>0</v>
      </c>
      <c r="AJ375" s="53">
        <v>0</v>
      </c>
      <c r="AK375" s="53">
        <v>0</v>
      </c>
      <c r="AL375" s="53">
        <v>0</v>
      </c>
      <c r="AM375" s="53">
        <v>0</v>
      </c>
      <c r="AN375" s="53">
        <v>0</v>
      </c>
      <c r="AO375" s="53">
        <v>0</v>
      </c>
      <c r="AP375" s="53">
        <v>0</v>
      </c>
      <c r="AQ375" s="53">
        <v>0</v>
      </c>
      <c r="AR375" s="53">
        <v>0</v>
      </c>
      <c r="AS375" s="53">
        <v>29298</v>
      </c>
      <c r="AT375" s="53">
        <v>0</v>
      </c>
      <c r="AU375" s="53">
        <v>0</v>
      </c>
      <c r="AV375" s="53">
        <v>0</v>
      </c>
      <c r="AW375" s="53">
        <v>0</v>
      </c>
      <c r="AX375" s="53">
        <v>401.35</v>
      </c>
      <c r="AY375" s="53">
        <v>0</v>
      </c>
      <c r="AZ375" s="53">
        <v>0</v>
      </c>
      <c r="BA375" s="53">
        <v>4184504</v>
      </c>
      <c r="BB375" s="53">
        <v>0</v>
      </c>
      <c r="BC375" s="53">
        <v>0</v>
      </c>
      <c r="BD375" s="53">
        <v>0</v>
      </c>
      <c r="BE375" s="53">
        <v>0</v>
      </c>
      <c r="BF375" s="53">
        <v>0</v>
      </c>
      <c r="BG375" s="53">
        <v>0</v>
      </c>
      <c r="BH375" s="53">
        <v>0</v>
      </c>
      <c r="BI375" s="53">
        <v>1983128.4</v>
      </c>
      <c r="BJ375" s="53">
        <v>0</v>
      </c>
      <c r="BK375" s="53">
        <v>0</v>
      </c>
      <c r="BL375" s="53">
        <v>2139</v>
      </c>
      <c r="BM375" s="53">
        <v>0</v>
      </c>
      <c r="BN375" s="53">
        <v>0</v>
      </c>
      <c r="BO375" s="53">
        <v>0</v>
      </c>
      <c r="BP375" s="53">
        <v>0</v>
      </c>
      <c r="BQ375" s="53">
        <v>275363</v>
      </c>
      <c r="BR375" s="53">
        <v>0</v>
      </c>
      <c r="BS375" s="53">
        <v>0</v>
      </c>
      <c r="BT375" s="53">
        <v>0</v>
      </c>
      <c r="BU375" s="53">
        <v>3904536</v>
      </c>
      <c r="BV375" s="53">
        <v>0</v>
      </c>
      <c r="BW375" s="53">
        <v>0</v>
      </c>
      <c r="BX375" s="53">
        <v>0</v>
      </c>
      <c r="BY375" s="54">
        <v>110155595.43000001</v>
      </c>
    </row>
    <row r="376" spans="1:77" x14ac:dyDescent="0.2">
      <c r="A376" s="51" t="s">
        <v>43</v>
      </c>
      <c r="B376" s="52" t="s">
        <v>941</v>
      </c>
      <c r="C376" s="51" t="s">
        <v>942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231964</v>
      </c>
      <c r="L376" s="53">
        <v>0</v>
      </c>
      <c r="M376" s="53">
        <v>0</v>
      </c>
      <c r="N376" s="53">
        <v>0</v>
      </c>
      <c r="O376" s="53">
        <v>227275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2118798.2400000002</v>
      </c>
      <c r="W376" s="53">
        <v>0</v>
      </c>
      <c r="X376" s="53">
        <v>0</v>
      </c>
      <c r="Y376" s="53">
        <v>0</v>
      </c>
      <c r="Z376" s="53">
        <v>0</v>
      </c>
      <c r="AA376" s="53">
        <v>0</v>
      </c>
      <c r="AB376" s="53">
        <v>0</v>
      </c>
      <c r="AC376" s="53">
        <v>0</v>
      </c>
      <c r="AD376" s="53">
        <v>0</v>
      </c>
      <c r="AE376" s="53">
        <v>0</v>
      </c>
      <c r="AF376" s="53">
        <v>0</v>
      </c>
      <c r="AG376" s="53">
        <v>0</v>
      </c>
      <c r="AH376" s="53">
        <v>0</v>
      </c>
      <c r="AI376" s="53">
        <v>0</v>
      </c>
      <c r="AJ376" s="53">
        <v>0</v>
      </c>
      <c r="AK376" s="53">
        <v>0</v>
      </c>
      <c r="AL376" s="53">
        <v>0</v>
      </c>
      <c r="AM376" s="53">
        <v>0</v>
      </c>
      <c r="AN376" s="53">
        <v>0</v>
      </c>
      <c r="AO376" s="53">
        <v>0</v>
      </c>
      <c r="AP376" s="53">
        <v>0</v>
      </c>
      <c r="AQ376" s="53">
        <v>0</v>
      </c>
      <c r="AR376" s="53">
        <v>0</v>
      </c>
      <c r="AS376" s="53">
        <v>0</v>
      </c>
      <c r="AT376" s="53">
        <v>0</v>
      </c>
      <c r="AU376" s="53">
        <v>0</v>
      </c>
      <c r="AV376" s="53">
        <v>0</v>
      </c>
      <c r="AW376" s="53">
        <v>0</v>
      </c>
      <c r="AX376" s="53">
        <v>944.05</v>
      </c>
      <c r="AY376" s="53">
        <v>0</v>
      </c>
      <c r="AZ376" s="53">
        <v>0</v>
      </c>
      <c r="BA376" s="53">
        <v>2926969</v>
      </c>
      <c r="BB376" s="53">
        <v>0</v>
      </c>
      <c r="BC376" s="53">
        <v>0</v>
      </c>
      <c r="BD376" s="53">
        <v>0</v>
      </c>
      <c r="BE376" s="53">
        <v>0</v>
      </c>
      <c r="BF376" s="53">
        <v>0</v>
      </c>
      <c r="BG376" s="53">
        <v>0</v>
      </c>
      <c r="BH376" s="53">
        <v>0</v>
      </c>
      <c r="BI376" s="53">
        <v>238196.58</v>
      </c>
      <c r="BJ376" s="53">
        <v>0</v>
      </c>
      <c r="BK376" s="53">
        <v>0</v>
      </c>
      <c r="BL376" s="53">
        <v>0</v>
      </c>
      <c r="BM376" s="53">
        <v>0</v>
      </c>
      <c r="BN376" s="53">
        <v>0</v>
      </c>
      <c r="BO376" s="53">
        <v>0</v>
      </c>
      <c r="BP376" s="53">
        <v>0</v>
      </c>
      <c r="BQ376" s="53">
        <v>228599.02</v>
      </c>
      <c r="BR376" s="53">
        <v>0</v>
      </c>
      <c r="BS376" s="53">
        <v>0</v>
      </c>
      <c r="BT376" s="53">
        <v>0</v>
      </c>
      <c r="BU376" s="53">
        <v>1766067</v>
      </c>
      <c r="BV376" s="53">
        <v>0</v>
      </c>
      <c r="BW376" s="53">
        <v>0</v>
      </c>
      <c r="BX376" s="53">
        <v>0</v>
      </c>
      <c r="BY376" s="54">
        <v>892163.36999999988</v>
      </c>
    </row>
    <row r="377" spans="1:77" x14ac:dyDescent="0.2">
      <c r="A377" s="51" t="s">
        <v>43</v>
      </c>
      <c r="B377" s="52" t="s">
        <v>943</v>
      </c>
      <c r="C377" s="51" t="s">
        <v>944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52622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3">
        <v>0</v>
      </c>
      <c r="Z377" s="53">
        <v>0</v>
      </c>
      <c r="AA377" s="53">
        <v>0</v>
      </c>
      <c r="AB377" s="53">
        <v>0</v>
      </c>
      <c r="AC377" s="53">
        <v>0</v>
      </c>
      <c r="AD377" s="53">
        <v>0</v>
      </c>
      <c r="AE377" s="53">
        <v>0</v>
      </c>
      <c r="AF377" s="53">
        <v>0</v>
      </c>
      <c r="AG377" s="53">
        <v>0</v>
      </c>
      <c r="AH377" s="53">
        <v>0</v>
      </c>
      <c r="AI377" s="53">
        <v>0</v>
      </c>
      <c r="AJ377" s="53">
        <v>0</v>
      </c>
      <c r="AK377" s="53">
        <v>0</v>
      </c>
      <c r="AL377" s="53">
        <v>0</v>
      </c>
      <c r="AM377" s="53">
        <v>0</v>
      </c>
      <c r="AN377" s="53">
        <v>0</v>
      </c>
      <c r="AO377" s="53">
        <v>12268</v>
      </c>
      <c r="AP377" s="53">
        <v>0</v>
      </c>
      <c r="AQ377" s="53">
        <v>0</v>
      </c>
      <c r="AR377" s="53">
        <v>0</v>
      </c>
      <c r="AS377" s="53">
        <v>0</v>
      </c>
      <c r="AT377" s="53">
        <v>0</v>
      </c>
      <c r="AU377" s="53">
        <v>0</v>
      </c>
      <c r="AV377" s="53">
        <v>0</v>
      </c>
      <c r="AW377" s="53">
        <v>0</v>
      </c>
      <c r="AX377" s="53">
        <v>0</v>
      </c>
      <c r="AY377" s="53">
        <v>0</v>
      </c>
      <c r="AZ377" s="53">
        <v>0</v>
      </c>
      <c r="BA377" s="53">
        <v>0</v>
      </c>
      <c r="BB377" s="53">
        <v>0</v>
      </c>
      <c r="BC377" s="53">
        <v>0</v>
      </c>
      <c r="BD377" s="53">
        <v>0</v>
      </c>
      <c r="BE377" s="53">
        <v>0</v>
      </c>
      <c r="BF377" s="53">
        <v>0</v>
      </c>
      <c r="BG377" s="53">
        <v>0</v>
      </c>
      <c r="BH377" s="53">
        <v>0</v>
      </c>
      <c r="BI377" s="53">
        <v>0</v>
      </c>
      <c r="BJ377" s="53">
        <v>0</v>
      </c>
      <c r="BK377" s="53">
        <v>0</v>
      </c>
      <c r="BL377" s="53">
        <v>0</v>
      </c>
      <c r="BM377" s="53">
        <v>0</v>
      </c>
      <c r="BN377" s="53">
        <v>0</v>
      </c>
      <c r="BO377" s="53">
        <v>0</v>
      </c>
      <c r="BP377" s="53">
        <v>0</v>
      </c>
      <c r="BQ377" s="53">
        <v>0</v>
      </c>
      <c r="BR377" s="53">
        <v>0</v>
      </c>
      <c r="BS377" s="53">
        <v>0</v>
      </c>
      <c r="BT377" s="53">
        <v>0</v>
      </c>
      <c r="BU377" s="53">
        <v>0</v>
      </c>
      <c r="BV377" s="53">
        <v>0</v>
      </c>
      <c r="BW377" s="53">
        <v>0</v>
      </c>
      <c r="BX377" s="53">
        <v>0</v>
      </c>
      <c r="BY377" s="54"/>
    </row>
    <row r="378" spans="1:77" x14ac:dyDescent="0.2">
      <c r="A378" s="51" t="s">
        <v>43</v>
      </c>
      <c r="B378" s="52" t="s">
        <v>945</v>
      </c>
      <c r="C378" s="51" t="s">
        <v>946</v>
      </c>
      <c r="D378" s="53">
        <v>0</v>
      </c>
      <c r="E378" s="53">
        <v>0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>
        <v>0</v>
      </c>
      <c r="X378" s="53">
        <v>0</v>
      </c>
      <c r="Y378" s="53">
        <v>0</v>
      </c>
      <c r="Z378" s="53">
        <v>0</v>
      </c>
      <c r="AA378" s="53">
        <v>0</v>
      </c>
      <c r="AB378" s="53">
        <v>0</v>
      </c>
      <c r="AC378" s="53">
        <v>0</v>
      </c>
      <c r="AD378" s="53">
        <v>0</v>
      </c>
      <c r="AE378" s="53">
        <v>80761210</v>
      </c>
      <c r="AF378" s="53">
        <v>0</v>
      </c>
      <c r="AG378" s="53">
        <v>0</v>
      </c>
      <c r="AH378" s="53">
        <v>0</v>
      </c>
      <c r="AI378" s="53">
        <v>110524</v>
      </c>
      <c r="AJ378" s="53">
        <v>0</v>
      </c>
      <c r="AK378" s="53">
        <v>0</v>
      </c>
      <c r="AL378" s="53">
        <v>0</v>
      </c>
      <c r="AM378" s="53">
        <v>0</v>
      </c>
      <c r="AN378" s="53">
        <v>0</v>
      </c>
      <c r="AO378" s="53">
        <v>0</v>
      </c>
      <c r="AP378" s="53">
        <v>0</v>
      </c>
      <c r="AQ378" s="53">
        <v>0</v>
      </c>
      <c r="AR378" s="53">
        <v>0</v>
      </c>
      <c r="AS378" s="53">
        <v>0</v>
      </c>
      <c r="AT378" s="53">
        <v>0</v>
      </c>
      <c r="AU378" s="53">
        <v>0</v>
      </c>
      <c r="AV378" s="53">
        <v>0</v>
      </c>
      <c r="AW378" s="53">
        <v>0</v>
      </c>
      <c r="AX378" s="53">
        <v>0</v>
      </c>
      <c r="AY378" s="53">
        <v>0</v>
      </c>
      <c r="AZ378" s="53">
        <v>0</v>
      </c>
      <c r="BA378" s="53">
        <v>0</v>
      </c>
      <c r="BB378" s="53">
        <v>0</v>
      </c>
      <c r="BC378" s="53">
        <v>0</v>
      </c>
      <c r="BD378" s="53">
        <v>0</v>
      </c>
      <c r="BE378" s="53">
        <v>0</v>
      </c>
      <c r="BF378" s="53">
        <v>0</v>
      </c>
      <c r="BG378" s="53">
        <v>0</v>
      </c>
      <c r="BH378" s="53">
        <v>0</v>
      </c>
      <c r="BI378" s="53">
        <v>0</v>
      </c>
      <c r="BJ378" s="53">
        <v>0</v>
      </c>
      <c r="BK378" s="53">
        <v>0</v>
      </c>
      <c r="BL378" s="53">
        <v>0</v>
      </c>
      <c r="BM378" s="53">
        <v>0</v>
      </c>
      <c r="BN378" s="53">
        <v>0</v>
      </c>
      <c r="BO378" s="53">
        <v>0</v>
      </c>
      <c r="BP378" s="53">
        <v>2034457.23</v>
      </c>
      <c r="BQ378" s="53">
        <v>0</v>
      </c>
      <c r="BR378" s="53">
        <v>0</v>
      </c>
      <c r="BS378" s="53">
        <v>0</v>
      </c>
      <c r="BT378" s="53">
        <v>0</v>
      </c>
      <c r="BU378" s="53">
        <v>0</v>
      </c>
      <c r="BV378" s="53">
        <v>0</v>
      </c>
      <c r="BW378" s="53">
        <v>0</v>
      </c>
      <c r="BX378" s="53">
        <v>0</v>
      </c>
      <c r="BY378" s="54">
        <v>765713.5</v>
      </c>
    </row>
    <row r="379" spans="1:77" x14ac:dyDescent="0.2">
      <c r="A379" s="51" t="s">
        <v>43</v>
      </c>
      <c r="B379" s="52" t="s">
        <v>947</v>
      </c>
      <c r="C379" s="51" t="s">
        <v>948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0</v>
      </c>
      <c r="S379" s="53">
        <v>0</v>
      </c>
      <c r="T379" s="53">
        <v>0</v>
      </c>
      <c r="U379" s="53">
        <v>0</v>
      </c>
      <c r="V379" s="53">
        <v>0</v>
      </c>
      <c r="W379" s="53">
        <v>0</v>
      </c>
      <c r="X379" s="53">
        <v>0</v>
      </c>
      <c r="Y379" s="53">
        <v>0</v>
      </c>
      <c r="Z379" s="53">
        <v>0</v>
      </c>
      <c r="AA379" s="53">
        <v>0</v>
      </c>
      <c r="AB379" s="53">
        <v>0</v>
      </c>
      <c r="AC379" s="53">
        <v>0</v>
      </c>
      <c r="AD379" s="53">
        <v>0</v>
      </c>
      <c r="AE379" s="53">
        <v>0</v>
      </c>
      <c r="AF379" s="53">
        <v>0</v>
      </c>
      <c r="AG379" s="53">
        <v>0</v>
      </c>
      <c r="AH379" s="53">
        <v>0</v>
      </c>
      <c r="AI379" s="53">
        <v>0</v>
      </c>
      <c r="AJ379" s="53">
        <v>0</v>
      </c>
      <c r="AK379" s="53">
        <v>0</v>
      </c>
      <c r="AL379" s="53">
        <v>0</v>
      </c>
      <c r="AM379" s="53">
        <v>0</v>
      </c>
      <c r="AN379" s="53">
        <v>0</v>
      </c>
      <c r="AO379" s="53">
        <v>0</v>
      </c>
      <c r="AP379" s="53">
        <v>0</v>
      </c>
      <c r="AQ379" s="53">
        <v>0</v>
      </c>
      <c r="AR379" s="53">
        <v>0</v>
      </c>
      <c r="AS379" s="53">
        <v>0</v>
      </c>
      <c r="AT379" s="53">
        <v>0</v>
      </c>
      <c r="AU379" s="53">
        <v>0</v>
      </c>
      <c r="AV379" s="53">
        <v>0</v>
      </c>
      <c r="AW379" s="53">
        <v>0</v>
      </c>
      <c r="AX379" s="53">
        <v>0</v>
      </c>
      <c r="AY379" s="53">
        <v>0</v>
      </c>
      <c r="AZ379" s="53">
        <v>0</v>
      </c>
      <c r="BA379" s="53">
        <v>0</v>
      </c>
      <c r="BB379" s="53">
        <v>0</v>
      </c>
      <c r="BC379" s="53">
        <v>0</v>
      </c>
      <c r="BD379" s="53">
        <v>0</v>
      </c>
      <c r="BE379" s="53">
        <v>0</v>
      </c>
      <c r="BF379" s="53">
        <v>0</v>
      </c>
      <c r="BG379" s="53">
        <v>0</v>
      </c>
      <c r="BH379" s="53">
        <v>0</v>
      </c>
      <c r="BI379" s="53">
        <v>194.5</v>
      </c>
      <c r="BJ379" s="53">
        <v>0</v>
      </c>
      <c r="BK379" s="53">
        <v>0</v>
      </c>
      <c r="BL379" s="53">
        <v>0</v>
      </c>
      <c r="BM379" s="53">
        <v>0</v>
      </c>
      <c r="BN379" s="53">
        <v>0</v>
      </c>
      <c r="BO379" s="53">
        <v>0</v>
      </c>
      <c r="BP379" s="53">
        <v>0</v>
      </c>
      <c r="BQ379" s="53">
        <v>0</v>
      </c>
      <c r="BR379" s="53">
        <v>0</v>
      </c>
      <c r="BS379" s="53">
        <v>0</v>
      </c>
      <c r="BT379" s="53">
        <v>0</v>
      </c>
      <c r="BU379" s="53">
        <v>0</v>
      </c>
      <c r="BV379" s="53">
        <v>0</v>
      </c>
      <c r="BW379" s="53">
        <v>0</v>
      </c>
      <c r="BX379" s="53">
        <v>0</v>
      </c>
      <c r="BY379" s="54">
        <v>47202480</v>
      </c>
    </row>
    <row r="380" spans="1:77" x14ac:dyDescent="0.2">
      <c r="A380" s="51" t="s">
        <v>43</v>
      </c>
      <c r="B380" s="52" t="s">
        <v>949</v>
      </c>
      <c r="C380" s="51" t="s">
        <v>950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3">
        <v>0</v>
      </c>
      <c r="Z380" s="53">
        <v>0</v>
      </c>
      <c r="AA380" s="53">
        <v>0</v>
      </c>
      <c r="AB380" s="53">
        <v>0</v>
      </c>
      <c r="AC380" s="53">
        <v>0</v>
      </c>
      <c r="AD380" s="53">
        <v>0</v>
      </c>
      <c r="AE380" s="53">
        <v>0</v>
      </c>
      <c r="AF380" s="53">
        <v>0</v>
      </c>
      <c r="AG380" s="53">
        <v>0</v>
      </c>
      <c r="AH380" s="53">
        <v>0</v>
      </c>
      <c r="AI380" s="53">
        <v>0</v>
      </c>
      <c r="AJ380" s="53">
        <v>0</v>
      </c>
      <c r="AK380" s="53">
        <v>0</v>
      </c>
      <c r="AL380" s="53">
        <v>0</v>
      </c>
      <c r="AM380" s="53">
        <v>0</v>
      </c>
      <c r="AN380" s="53">
        <v>0</v>
      </c>
      <c r="AO380" s="53">
        <v>1583</v>
      </c>
      <c r="AP380" s="53">
        <v>0</v>
      </c>
      <c r="AQ380" s="53">
        <v>0</v>
      </c>
      <c r="AR380" s="53">
        <v>0</v>
      </c>
      <c r="AS380" s="53">
        <v>2415</v>
      </c>
      <c r="AT380" s="53">
        <v>0</v>
      </c>
      <c r="AU380" s="53">
        <v>0</v>
      </c>
      <c r="AV380" s="53">
        <v>0</v>
      </c>
      <c r="AW380" s="53">
        <v>0</v>
      </c>
      <c r="AX380" s="53">
        <v>0</v>
      </c>
      <c r="AY380" s="53">
        <v>3453</v>
      </c>
      <c r="AZ380" s="53">
        <v>0</v>
      </c>
      <c r="BA380" s="53">
        <v>0</v>
      </c>
      <c r="BB380" s="53">
        <v>0</v>
      </c>
      <c r="BC380" s="53">
        <v>0</v>
      </c>
      <c r="BD380" s="53">
        <v>0</v>
      </c>
      <c r="BE380" s="53">
        <v>0</v>
      </c>
      <c r="BF380" s="53">
        <v>0</v>
      </c>
      <c r="BG380" s="53">
        <v>0</v>
      </c>
      <c r="BH380" s="53">
        <v>0</v>
      </c>
      <c r="BI380" s="53">
        <v>0</v>
      </c>
      <c r="BJ380" s="53">
        <v>0</v>
      </c>
      <c r="BK380" s="53">
        <v>0</v>
      </c>
      <c r="BL380" s="53">
        <v>0</v>
      </c>
      <c r="BM380" s="53">
        <v>0</v>
      </c>
      <c r="BN380" s="53">
        <v>0</v>
      </c>
      <c r="BO380" s="53">
        <v>0</v>
      </c>
      <c r="BP380" s="53">
        <v>0</v>
      </c>
      <c r="BQ380" s="53">
        <v>0</v>
      </c>
      <c r="BR380" s="53">
        <v>0</v>
      </c>
      <c r="BS380" s="53">
        <v>0</v>
      </c>
      <c r="BT380" s="53">
        <v>0</v>
      </c>
      <c r="BU380" s="53">
        <v>0</v>
      </c>
      <c r="BV380" s="53">
        <v>0</v>
      </c>
      <c r="BW380" s="53">
        <v>0</v>
      </c>
      <c r="BX380" s="53">
        <v>0</v>
      </c>
      <c r="BY380" s="54"/>
    </row>
    <row r="381" spans="1:77" x14ac:dyDescent="0.2">
      <c r="A381" s="51" t="s">
        <v>43</v>
      </c>
      <c r="B381" s="52" t="s">
        <v>951</v>
      </c>
      <c r="C381" s="51" t="s">
        <v>952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3">
        <v>0</v>
      </c>
      <c r="Z381" s="53">
        <v>0</v>
      </c>
      <c r="AA381" s="53">
        <v>0</v>
      </c>
      <c r="AB381" s="53">
        <v>0</v>
      </c>
      <c r="AC381" s="53">
        <v>0</v>
      </c>
      <c r="AD381" s="53">
        <v>0</v>
      </c>
      <c r="AE381" s="53">
        <v>0</v>
      </c>
      <c r="AF381" s="53">
        <v>0</v>
      </c>
      <c r="AG381" s="53">
        <v>0</v>
      </c>
      <c r="AH381" s="53">
        <v>0</v>
      </c>
      <c r="AI381" s="53">
        <v>0</v>
      </c>
      <c r="AJ381" s="53">
        <v>0</v>
      </c>
      <c r="AK381" s="53">
        <v>0</v>
      </c>
      <c r="AL381" s="53">
        <v>0</v>
      </c>
      <c r="AM381" s="53">
        <v>0</v>
      </c>
      <c r="AN381" s="53">
        <v>0</v>
      </c>
      <c r="AO381" s="53">
        <v>345472</v>
      </c>
      <c r="AP381" s="53">
        <v>0</v>
      </c>
      <c r="AQ381" s="53">
        <v>0</v>
      </c>
      <c r="AR381" s="53">
        <v>0</v>
      </c>
      <c r="AS381" s="53">
        <v>0</v>
      </c>
      <c r="AT381" s="53">
        <v>0</v>
      </c>
      <c r="AU381" s="53">
        <v>0</v>
      </c>
      <c r="AV381" s="53">
        <v>0</v>
      </c>
      <c r="AW381" s="53">
        <v>0</v>
      </c>
      <c r="AX381" s="53">
        <v>0</v>
      </c>
      <c r="AY381" s="53">
        <v>0</v>
      </c>
      <c r="AZ381" s="53">
        <v>0</v>
      </c>
      <c r="BA381" s="53">
        <v>0</v>
      </c>
      <c r="BB381" s="53">
        <v>0</v>
      </c>
      <c r="BC381" s="53">
        <v>0</v>
      </c>
      <c r="BD381" s="53">
        <v>0</v>
      </c>
      <c r="BE381" s="53">
        <v>0</v>
      </c>
      <c r="BF381" s="53">
        <v>0</v>
      </c>
      <c r="BG381" s="53">
        <v>0</v>
      </c>
      <c r="BH381" s="53">
        <v>0</v>
      </c>
      <c r="BI381" s="53">
        <v>0</v>
      </c>
      <c r="BJ381" s="53">
        <v>0</v>
      </c>
      <c r="BK381" s="53">
        <v>0</v>
      </c>
      <c r="BL381" s="53">
        <v>0</v>
      </c>
      <c r="BM381" s="53">
        <v>0</v>
      </c>
      <c r="BN381" s="53">
        <v>0</v>
      </c>
      <c r="BO381" s="53">
        <v>0</v>
      </c>
      <c r="BP381" s="53">
        <v>0</v>
      </c>
      <c r="BQ381" s="53">
        <v>0</v>
      </c>
      <c r="BR381" s="53">
        <v>0</v>
      </c>
      <c r="BS381" s="53">
        <v>0</v>
      </c>
      <c r="BT381" s="53">
        <v>0</v>
      </c>
      <c r="BU381" s="53">
        <v>0</v>
      </c>
      <c r="BV381" s="53">
        <v>0</v>
      </c>
      <c r="BW381" s="53">
        <v>0</v>
      </c>
      <c r="BX381" s="53">
        <v>0</v>
      </c>
      <c r="BY381" s="54">
        <v>23536000</v>
      </c>
    </row>
    <row r="382" spans="1:77" x14ac:dyDescent="0.2">
      <c r="A382" s="51" t="s">
        <v>43</v>
      </c>
      <c r="B382" s="52" t="s">
        <v>953</v>
      </c>
      <c r="C382" s="51" t="s">
        <v>954</v>
      </c>
      <c r="D382" s="53">
        <v>0</v>
      </c>
      <c r="E382" s="53">
        <v>4505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1000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>
        <v>0</v>
      </c>
      <c r="X382" s="53">
        <v>0</v>
      </c>
      <c r="Y382" s="53">
        <v>0</v>
      </c>
      <c r="Z382" s="53">
        <v>0</v>
      </c>
      <c r="AA382" s="53">
        <v>0</v>
      </c>
      <c r="AB382" s="53">
        <v>0</v>
      </c>
      <c r="AC382" s="53">
        <v>0</v>
      </c>
      <c r="AD382" s="53">
        <v>0</v>
      </c>
      <c r="AE382" s="53">
        <v>10814</v>
      </c>
      <c r="AF382" s="53">
        <v>0</v>
      </c>
      <c r="AG382" s="53">
        <v>0</v>
      </c>
      <c r="AH382" s="53">
        <v>0</v>
      </c>
      <c r="AI382" s="53">
        <v>0</v>
      </c>
      <c r="AJ382" s="53">
        <v>0</v>
      </c>
      <c r="AK382" s="53">
        <v>0</v>
      </c>
      <c r="AL382" s="53">
        <v>0</v>
      </c>
      <c r="AM382" s="53">
        <v>0</v>
      </c>
      <c r="AN382" s="53">
        <v>0</v>
      </c>
      <c r="AO382" s="53">
        <v>0</v>
      </c>
      <c r="AP382" s="53">
        <v>0</v>
      </c>
      <c r="AQ382" s="53">
        <v>0</v>
      </c>
      <c r="AR382" s="53">
        <v>0</v>
      </c>
      <c r="AS382" s="53">
        <v>0</v>
      </c>
      <c r="AT382" s="53">
        <v>0</v>
      </c>
      <c r="AU382" s="53">
        <v>0</v>
      </c>
      <c r="AV382" s="53">
        <v>0</v>
      </c>
      <c r="AW382" s="53">
        <v>0</v>
      </c>
      <c r="AX382" s="53">
        <v>0</v>
      </c>
      <c r="AY382" s="53">
        <v>116</v>
      </c>
      <c r="AZ382" s="53">
        <v>0</v>
      </c>
      <c r="BA382" s="53">
        <v>0</v>
      </c>
      <c r="BB382" s="53">
        <v>0</v>
      </c>
      <c r="BC382" s="53">
        <v>0</v>
      </c>
      <c r="BD382" s="53">
        <v>0</v>
      </c>
      <c r="BE382" s="53">
        <v>0</v>
      </c>
      <c r="BF382" s="53">
        <v>0</v>
      </c>
      <c r="BG382" s="53">
        <v>0</v>
      </c>
      <c r="BH382" s="53">
        <v>0</v>
      </c>
      <c r="BI382" s="53">
        <v>31988.1</v>
      </c>
      <c r="BJ382" s="53">
        <v>0</v>
      </c>
      <c r="BK382" s="53">
        <v>0</v>
      </c>
      <c r="BL382" s="53">
        <v>0</v>
      </c>
      <c r="BM382" s="53">
        <v>0</v>
      </c>
      <c r="BN382" s="53">
        <v>0</v>
      </c>
      <c r="BO382" s="53">
        <v>0</v>
      </c>
      <c r="BP382" s="53">
        <v>0</v>
      </c>
      <c r="BQ382" s="53">
        <v>0</v>
      </c>
      <c r="BR382" s="53">
        <v>0</v>
      </c>
      <c r="BS382" s="53">
        <v>0</v>
      </c>
      <c r="BT382" s="53">
        <v>0</v>
      </c>
      <c r="BU382" s="53">
        <v>0</v>
      </c>
      <c r="BV382" s="53">
        <v>0</v>
      </c>
      <c r="BW382" s="53">
        <v>0</v>
      </c>
      <c r="BX382" s="53">
        <v>0</v>
      </c>
      <c r="BY382" s="54">
        <v>27780</v>
      </c>
    </row>
    <row r="383" spans="1:77" x14ac:dyDescent="0.2">
      <c r="A383" s="51" t="s">
        <v>43</v>
      </c>
      <c r="B383" s="52" t="s">
        <v>955</v>
      </c>
      <c r="C383" s="51" t="s">
        <v>956</v>
      </c>
      <c r="D383" s="53">
        <v>0</v>
      </c>
      <c r="E383" s="53">
        <v>0</v>
      </c>
      <c r="F383" s="53">
        <v>0</v>
      </c>
      <c r="G383" s="53">
        <v>0</v>
      </c>
      <c r="H383" s="53">
        <v>0</v>
      </c>
      <c r="I383" s="53">
        <v>0</v>
      </c>
      <c r="J383" s="53">
        <v>46506.5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  <c r="Q383" s="53">
        <v>0</v>
      </c>
      <c r="R383" s="53">
        <v>0</v>
      </c>
      <c r="S383" s="53">
        <v>0</v>
      </c>
      <c r="T383" s="53">
        <v>0</v>
      </c>
      <c r="U383" s="53">
        <v>0</v>
      </c>
      <c r="V383" s="53">
        <v>0</v>
      </c>
      <c r="W383" s="53">
        <v>0</v>
      </c>
      <c r="X383" s="53">
        <v>0</v>
      </c>
      <c r="Y383" s="53">
        <v>0</v>
      </c>
      <c r="Z383" s="53">
        <v>0</v>
      </c>
      <c r="AA383" s="53">
        <v>0</v>
      </c>
      <c r="AB383" s="53">
        <v>0</v>
      </c>
      <c r="AC383" s="53">
        <v>0</v>
      </c>
      <c r="AD383" s="53">
        <v>0</v>
      </c>
      <c r="AE383" s="53">
        <v>528889.4</v>
      </c>
      <c r="AF383" s="53">
        <v>0</v>
      </c>
      <c r="AG383" s="53">
        <v>0</v>
      </c>
      <c r="AH383" s="53">
        <v>0</v>
      </c>
      <c r="AI383" s="53">
        <v>0</v>
      </c>
      <c r="AJ383" s="53">
        <v>0</v>
      </c>
      <c r="AK383" s="53">
        <v>0</v>
      </c>
      <c r="AL383" s="53">
        <v>0</v>
      </c>
      <c r="AM383" s="53">
        <v>0</v>
      </c>
      <c r="AN383" s="53">
        <v>0</v>
      </c>
      <c r="AO383" s="53">
        <v>0</v>
      </c>
      <c r="AP383" s="53">
        <v>0</v>
      </c>
      <c r="AQ383" s="53">
        <v>7914.5</v>
      </c>
      <c r="AR383" s="53">
        <v>0</v>
      </c>
      <c r="AS383" s="53">
        <v>0</v>
      </c>
      <c r="AT383" s="53">
        <v>0</v>
      </c>
      <c r="AU383" s="53">
        <v>0</v>
      </c>
      <c r="AV383" s="53">
        <v>0</v>
      </c>
      <c r="AW383" s="53">
        <v>0</v>
      </c>
      <c r="AX383" s="53">
        <v>0</v>
      </c>
      <c r="AY383" s="53">
        <v>0</v>
      </c>
      <c r="AZ383" s="53">
        <v>0</v>
      </c>
      <c r="BA383" s="53">
        <v>0</v>
      </c>
      <c r="BB383" s="53">
        <v>0</v>
      </c>
      <c r="BC383" s="53">
        <v>0</v>
      </c>
      <c r="BD383" s="53">
        <v>0</v>
      </c>
      <c r="BE383" s="53">
        <v>0</v>
      </c>
      <c r="BF383" s="53">
        <v>0</v>
      </c>
      <c r="BG383" s="53">
        <v>0</v>
      </c>
      <c r="BH383" s="53">
        <v>0</v>
      </c>
      <c r="BI383" s="53">
        <v>1838</v>
      </c>
      <c r="BJ383" s="53">
        <v>0</v>
      </c>
      <c r="BK383" s="53">
        <v>0</v>
      </c>
      <c r="BL383" s="53">
        <v>0</v>
      </c>
      <c r="BM383" s="53">
        <v>0</v>
      </c>
      <c r="BN383" s="53">
        <v>0</v>
      </c>
      <c r="BO383" s="53">
        <v>0</v>
      </c>
      <c r="BP383" s="53">
        <v>92436</v>
      </c>
      <c r="BQ383" s="53">
        <v>0</v>
      </c>
      <c r="BR383" s="53">
        <v>0</v>
      </c>
      <c r="BS383" s="53">
        <v>0</v>
      </c>
      <c r="BT383" s="53">
        <v>0</v>
      </c>
      <c r="BU383" s="53">
        <v>496</v>
      </c>
      <c r="BV383" s="53">
        <v>0</v>
      </c>
      <c r="BW383" s="53">
        <v>0</v>
      </c>
      <c r="BX383" s="53">
        <v>0</v>
      </c>
      <c r="BY383" s="54"/>
    </row>
    <row r="384" spans="1:77" x14ac:dyDescent="0.2">
      <c r="A384" s="51" t="s">
        <v>43</v>
      </c>
      <c r="B384" s="52" t="s">
        <v>957</v>
      </c>
      <c r="C384" s="51" t="s">
        <v>958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3">
        <v>0</v>
      </c>
      <c r="Z384" s="53">
        <v>0</v>
      </c>
      <c r="AA384" s="53">
        <v>0</v>
      </c>
      <c r="AB384" s="53">
        <v>0</v>
      </c>
      <c r="AC384" s="53">
        <v>0</v>
      </c>
      <c r="AD384" s="53">
        <v>0</v>
      </c>
      <c r="AE384" s="53">
        <v>142224</v>
      </c>
      <c r="AF384" s="53">
        <v>0</v>
      </c>
      <c r="AG384" s="53">
        <v>0</v>
      </c>
      <c r="AH384" s="53">
        <v>0</v>
      </c>
      <c r="AI384" s="53">
        <v>0</v>
      </c>
      <c r="AJ384" s="53">
        <v>0</v>
      </c>
      <c r="AK384" s="53">
        <v>0</v>
      </c>
      <c r="AL384" s="53">
        <v>0</v>
      </c>
      <c r="AM384" s="53">
        <v>0</v>
      </c>
      <c r="AN384" s="53">
        <v>0</v>
      </c>
      <c r="AO384" s="53">
        <v>0</v>
      </c>
      <c r="AP384" s="53">
        <v>0</v>
      </c>
      <c r="AQ384" s="53">
        <v>0</v>
      </c>
      <c r="AR384" s="53">
        <v>0</v>
      </c>
      <c r="AS384" s="53">
        <v>0</v>
      </c>
      <c r="AT384" s="53">
        <v>0</v>
      </c>
      <c r="AU384" s="53">
        <v>0</v>
      </c>
      <c r="AV384" s="53">
        <v>0</v>
      </c>
      <c r="AW384" s="53">
        <v>0</v>
      </c>
      <c r="AX384" s="53">
        <v>0</v>
      </c>
      <c r="AY384" s="53">
        <v>0</v>
      </c>
      <c r="AZ384" s="53">
        <v>0</v>
      </c>
      <c r="BA384" s="53">
        <v>0</v>
      </c>
      <c r="BB384" s="53">
        <v>0</v>
      </c>
      <c r="BC384" s="53">
        <v>0</v>
      </c>
      <c r="BD384" s="53">
        <v>0</v>
      </c>
      <c r="BE384" s="53">
        <v>0</v>
      </c>
      <c r="BF384" s="53">
        <v>0</v>
      </c>
      <c r="BG384" s="53">
        <v>0</v>
      </c>
      <c r="BH384" s="53">
        <v>0</v>
      </c>
      <c r="BI384" s="53">
        <v>8604.7199999999993</v>
      </c>
      <c r="BJ384" s="53">
        <v>0</v>
      </c>
      <c r="BK384" s="53">
        <v>0</v>
      </c>
      <c r="BL384" s="53">
        <v>0</v>
      </c>
      <c r="BM384" s="53">
        <v>0</v>
      </c>
      <c r="BN384" s="53">
        <v>0</v>
      </c>
      <c r="BO384" s="53">
        <v>0</v>
      </c>
      <c r="BP384" s="53">
        <v>22079.51</v>
      </c>
      <c r="BQ384" s="53">
        <v>0</v>
      </c>
      <c r="BR384" s="53">
        <v>0</v>
      </c>
      <c r="BS384" s="53">
        <v>0</v>
      </c>
      <c r="BT384" s="53">
        <v>0</v>
      </c>
      <c r="BU384" s="53">
        <v>0</v>
      </c>
      <c r="BV384" s="53">
        <v>0</v>
      </c>
      <c r="BW384" s="53">
        <v>0</v>
      </c>
      <c r="BX384" s="53">
        <v>0</v>
      </c>
      <c r="BY384" s="54"/>
    </row>
    <row r="385" spans="1:77" x14ac:dyDescent="0.2">
      <c r="A385" s="51" t="s">
        <v>43</v>
      </c>
      <c r="B385" s="52" t="s">
        <v>959</v>
      </c>
      <c r="C385" s="51" t="s">
        <v>960</v>
      </c>
      <c r="D385" s="53">
        <v>0</v>
      </c>
      <c r="E385" s="53">
        <v>25188157.5</v>
      </c>
      <c r="F385" s="53">
        <v>0</v>
      </c>
      <c r="G385" s="53">
        <v>84262.15</v>
      </c>
      <c r="H385" s="53">
        <v>71330.75</v>
      </c>
      <c r="I385" s="53">
        <v>0</v>
      </c>
      <c r="J385" s="53">
        <v>8906591.5299999993</v>
      </c>
      <c r="K385" s="53">
        <v>212881.35</v>
      </c>
      <c r="L385" s="53">
        <v>235067.05</v>
      </c>
      <c r="M385" s="53">
        <v>0</v>
      </c>
      <c r="N385" s="53">
        <v>219673.25</v>
      </c>
      <c r="O385" s="53">
        <v>153191.29999999999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247498.75</v>
      </c>
      <c r="V385" s="53">
        <v>0</v>
      </c>
      <c r="W385" s="53">
        <v>0</v>
      </c>
      <c r="X385" s="53">
        <v>17370.2</v>
      </c>
      <c r="Y385" s="53">
        <v>1953167.91</v>
      </c>
      <c r="Z385" s="53">
        <v>1262028.69</v>
      </c>
      <c r="AA385" s="53">
        <v>460229.64</v>
      </c>
      <c r="AB385" s="53">
        <v>0</v>
      </c>
      <c r="AC385" s="53">
        <v>0</v>
      </c>
      <c r="AD385" s="53">
        <v>0</v>
      </c>
      <c r="AE385" s="53">
        <v>0</v>
      </c>
      <c r="AF385" s="53">
        <v>173484.73</v>
      </c>
      <c r="AG385" s="53">
        <v>0</v>
      </c>
      <c r="AH385" s="53">
        <v>34822.25</v>
      </c>
      <c r="AI385" s="53">
        <v>46285.9</v>
      </c>
      <c r="AJ385" s="53">
        <v>62039.75</v>
      </c>
      <c r="AK385" s="53">
        <v>113518.35</v>
      </c>
      <c r="AL385" s="53">
        <v>21406.35</v>
      </c>
      <c r="AM385" s="53">
        <v>388401.8</v>
      </c>
      <c r="AN385" s="53">
        <v>121701.65</v>
      </c>
      <c r="AO385" s="53">
        <v>41958.89</v>
      </c>
      <c r="AP385" s="53">
        <v>50273.1</v>
      </c>
      <c r="AQ385" s="53">
        <v>377869.62</v>
      </c>
      <c r="AR385" s="53">
        <v>0</v>
      </c>
      <c r="AS385" s="53">
        <v>260058.7</v>
      </c>
      <c r="AT385" s="53">
        <v>740408.15</v>
      </c>
      <c r="AU385" s="53">
        <v>80399.45</v>
      </c>
      <c r="AV385" s="53">
        <v>0</v>
      </c>
      <c r="AW385" s="53">
        <v>435162.7</v>
      </c>
      <c r="AX385" s="53">
        <v>23218.95</v>
      </c>
      <c r="AY385" s="53">
        <v>0</v>
      </c>
      <c r="AZ385" s="53">
        <v>757008.45</v>
      </c>
      <c r="BA385" s="53">
        <v>0</v>
      </c>
      <c r="BB385" s="53">
        <v>0</v>
      </c>
      <c r="BC385" s="53">
        <v>414761</v>
      </c>
      <c r="BD385" s="53">
        <v>818782.85</v>
      </c>
      <c r="BE385" s="53">
        <v>498913.12</v>
      </c>
      <c r="BF385" s="53">
        <v>0</v>
      </c>
      <c r="BG385" s="53">
        <v>71814.3</v>
      </c>
      <c r="BH385" s="53">
        <v>0</v>
      </c>
      <c r="BI385" s="53">
        <v>9150756.2200000007</v>
      </c>
      <c r="BJ385" s="53">
        <v>770279</v>
      </c>
      <c r="BK385" s="53">
        <v>462969.2</v>
      </c>
      <c r="BL385" s="53">
        <v>150398.29999999999</v>
      </c>
      <c r="BM385" s="53">
        <v>11160.1</v>
      </c>
      <c r="BN385" s="53">
        <v>267284.40000000002</v>
      </c>
      <c r="BO385" s="53">
        <v>36669.53</v>
      </c>
      <c r="BP385" s="53">
        <v>1930759.1</v>
      </c>
      <c r="BQ385" s="53">
        <v>91959.99</v>
      </c>
      <c r="BR385" s="53">
        <v>22919.7</v>
      </c>
      <c r="BS385" s="53">
        <v>691716.13</v>
      </c>
      <c r="BT385" s="53">
        <v>600311.18999999994</v>
      </c>
      <c r="BU385" s="53">
        <v>313075.34999999998</v>
      </c>
      <c r="BV385" s="53">
        <v>156034.65</v>
      </c>
      <c r="BW385" s="53">
        <v>617120</v>
      </c>
      <c r="BX385" s="53">
        <v>98180.97</v>
      </c>
      <c r="BY385" s="54">
        <v>4716666.2700000005</v>
      </c>
    </row>
    <row r="386" spans="1:77" x14ac:dyDescent="0.2">
      <c r="A386" s="51" t="s">
        <v>43</v>
      </c>
      <c r="B386" s="52" t="s">
        <v>961</v>
      </c>
      <c r="C386" s="51" t="s">
        <v>962</v>
      </c>
      <c r="D386" s="53">
        <v>0</v>
      </c>
      <c r="E386" s="53">
        <v>0</v>
      </c>
      <c r="F386" s="53">
        <v>0</v>
      </c>
      <c r="G386" s="53">
        <v>50314.85</v>
      </c>
      <c r="H386" s="53">
        <v>0</v>
      </c>
      <c r="I386" s="53">
        <v>0</v>
      </c>
      <c r="J386" s="53">
        <v>375317.92</v>
      </c>
      <c r="K386" s="53">
        <v>349537.78</v>
      </c>
      <c r="L386" s="53">
        <v>83982.85</v>
      </c>
      <c r="M386" s="53">
        <v>0</v>
      </c>
      <c r="N386" s="53">
        <v>22790.5</v>
      </c>
      <c r="O386" s="53">
        <v>111283</v>
      </c>
      <c r="P386" s="53">
        <v>0</v>
      </c>
      <c r="Q386" s="53">
        <v>0</v>
      </c>
      <c r="R386" s="53">
        <v>0</v>
      </c>
      <c r="S386" s="53">
        <v>0</v>
      </c>
      <c r="T386" s="53">
        <v>0</v>
      </c>
      <c r="U386" s="53">
        <v>103318.2</v>
      </c>
      <c r="V386" s="53">
        <v>0</v>
      </c>
      <c r="W386" s="53">
        <v>0</v>
      </c>
      <c r="X386" s="53">
        <v>16680.810000000001</v>
      </c>
      <c r="Y386" s="53">
        <v>4507643.5999999996</v>
      </c>
      <c r="Z386" s="53">
        <v>580914.07999999996</v>
      </c>
      <c r="AA386" s="53">
        <v>112716.08</v>
      </c>
      <c r="AB386" s="53">
        <v>0</v>
      </c>
      <c r="AC386" s="53">
        <v>0</v>
      </c>
      <c r="AD386" s="53">
        <v>0</v>
      </c>
      <c r="AE386" s="53">
        <v>0</v>
      </c>
      <c r="AF386" s="53">
        <v>22379.15</v>
      </c>
      <c r="AG386" s="53">
        <v>15793.75</v>
      </c>
      <c r="AH386" s="53">
        <v>0</v>
      </c>
      <c r="AI386" s="53">
        <v>7069.9</v>
      </c>
      <c r="AJ386" s="53">
        <v>242496.05</v>
      </c>
      <c r="AK386" s="53">
        <v>31680.6</v>
      </c>
      <c r="AL386" s="53">
        <v>21939.3</v>
      </c>
      <c r="AM386" s="53">
        <v>131205.45000000001</v>
      </c>
      <c r="AN386" s="53">
        <v>91069.85</v>
      </c>
      <c r="AO386" s="53">
        <v>14360.2</v>
      </c>
      <c r="AP386" s="53">
        <v>0</v>
      </c>
      <c r="AQ386" s="53">
        <v>6789798.0899999999</v>
      </c>
      <c r="AR386" s="53">
        <v>0</v>
      </c>
      <c r="AS386" s="53">
        <v>0</v>
      </c>
      <c r="AT386" s="53">
        <v>316441.2</v>
      </c>
      <c r="AU386" s="53">
        <v>142617.79999999999</v>
      </c>
      <c r="AV386" s="53">
        <v>0</v>
      </c>
      <c r="AW386" s="53">
        <v>257257.15</v>
      </c>
      <c r="AX386" s="53">
        <v>67224.850000000006</v>
      </c>
      <c r="AY386" s="53">
        <v>0</v>
      </c>
      <c r="AZ386" s="53">
        <v>35760.85</v>
      </c>
      <c r="BA386" s="53">
        <v>0</v>
      </c>
      <c r="BB386" s="53">
        <v>0</v>
      </c>
      <c r="BC386" s="53">
        <v>48689.8</v>
      </c>
      <c r="BD386" s="53">
        <v>650578.30000000005</v>
      </c>
      <c r="BE386" s="53">
        <v>452818.64</v>
      </c>
      <c r="BF386" s="53">
        <v>0</v>
      </c>
      <c r="BG386" s="53">
        <v>2445.3000000000002</v>
      </c>
      <c r="BH386" s="53">
        <v>0</v>
      </c>
      <c r="BI386" s="53">
        <v>7671.25</v>
      </c>
      <c r="BJ386" s="53">
        <v>400918.05</v>
      </c>
      <c r="BK386" s="53">
        <v>126512.45</v>
      </c>
      <c r="BL386" s="53">
        <v>17540.900000000001</v>
      </c>
      <c r="BM386" s="53">
        <v>7235.1</v>
      </c>
      <c r="BN386" s="53">
        <v>80098.3</v>
      </c>
      <c r="BO386" s="53">
        <v>0</v>
      </c>
      <c r="BP386" s="53">
        <v>3904646.3</v>
      </c>
      <c r="BQ386" s="53">
        <v>122245.99</v>
      </c>
      <c r="BR386" s="53">
        <v>19380.95</v>
      </c>
      <c r="BS386" s="53">
        <v>145888.93</v>
      </c>
      <c r="BT386" s="53">
        <v>261973.21</v>
      </c>
      <c r="BU386" s="53">
        <v>412467.65</v>
      </c>
      <c r="BV386" s="53">
        <v>48722.65</v>
      </c>
      <c r="BW386" s="53">
        <v>145810.75</v>
      </c>
      <c r="BX386" s="53">
        <v>32212.11</v>
      </c>
      <c r="BY386" s="54">
        <v>2797084.33</v>
      </c>
    </row>
    <row r="387" spans="1:77" x14ac:dyDescent="0.2">
      <c r="A387" s="51" t="s">
        <v>43</v>
      </c>
      <c r="B387" s="52" t="s">
        <v>963</v>
      </c>
      <c r="C387" s="51" t="s">
        <v>964</v>
      </c>
      <c r="D387" s="53">
        <v>0</v>
      </c>
      <c r="E387" s="53">
        <v>0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1080</v>
      </c>
      <c r="N387" s="53">
        <v>0</v>
      </c>
      <c r="O387" s="53">
        <v>17670</v>
      </c>
      <c r="P387" s="53">
        <v>36650</v>
      </c>
      <c r="Q387" s="53">
        <v>0</v>
      </c>
      <c r="R387" s="53">
        <v>0</v>
      </c>
      <c r="S387" s="53">
        <v>0</v>
      </c>
      <c r="T387" s="53">
        <v>0</v>
      </c>
      <c r="U387" s="53">
        <v>0</v>
      </c>
      <c r="V387" s="53">
        <v>36315.56</v>
      </c>
      <c r="W387" s="53">
        <v>0</v>
      </c>
      <c r="X387" s="53">
        <v>0</v>
      </c>
      <c r="Y387" s="53">
        <v>0</v>
      </c>
      <c r="Z387" s="53">
        <v>0</v>
      </c>
      <c r="AA387" s="53">
        <v>0</v>
      </c>
      <c r="AB387" s="53">
        <v>0</v>
      </c>
      <c r="AC387" s="53">
        <v>0</v>
      </c>
      <c r="AD387" s="53">
        <v>0</v>
      </c>
      <c r="AE387" s="53">
        <v>0</v>
      </c>
      <c r="AF387" s="53">
        <v>0</v>
      </c>
      <c r="AG387" s="53">
        <v>0</v>
      </c>
      <c r="AH387" s="53">
        <v>0</v>
      </c>
      <c r="AI387" s="53">
        <v>0</v>
      </c>
      <c r="AJ387" s="53">
        <v>0</v>
      </c>
      <c r="AK387" s="53">
        <v>0</v>
      </c>
      <c r="AL387" s="53">
        <v>0</v>
      </c>
      <c r="AM387" s="53">
        <v>0</v>
      </c>
      <c r="AN387" s="53">
        <v>0</v>
      </c>
      <c r="AO387" s="53">
        <v>0</v>
      </c>
      <c r="AP387" s="53">
        <v>0</v>
      </c>
      <c r="AQ387" s="53">
        <v>0</v>
      </c>
      <c r="AR387" s="53">
        <v>0</v>
      </c>
      <c r="AS387" s="53">
        <v>0</v>
      </c>
      <c r="AT387" s="53">
        <v>0</v>
      </c>
      <c r="AU387" s="53">
        <v>0</v>
      </c>
      <c r="AV387" s="53">
        <v>0</v>
      </c>
      <c r="AW387" s="53">
        <v>0</v>
      </c>
      <c r="AX387" s="53">
        <v>0</v>
      </c>
      <c r="AY387" s="53">
        <v>0</v>
      </c>
      <c r="AZ387" s="53">
        <v>0</v>
      </c>
      <c r="BA387" s="53">
        <v>0</v>
      </c>
      <c r="BB387" s="53">
        <v>0</v>
      </c>
      <c r="BC387" s="53">
        <v>0</v>
      </c>
      <c r="BD387" s="53">
        <v>0</v>
      </c>
      <c r="BE387" s="53">
        <v>0</v>
      </c>
      <c r="BF387" s="53">
        <v>0</v>
      </c>
      <c r="BG387" s="53">
        <v>0</v>
      </c>
      <c r="BH387" s="53">
        <v>0</v>
      </c>
      <c r="BI387" s="53">
        <v>0</v>
      </c>
      <c r="BJ387" s="53">
        <v>0</v>
      </c>
      <c r="BK387" s="53">
        <v>0</v>
      </c>
      <c r="BL387" s="53">
        <v>0</v>
      </c>
      <c r="BM387" s="53">
        <v>0</v>
      </c>
      <c r="BN387" s="53">
        <v>0</v>
      </c>
      <c r="BO387" s="53">
        <v>0</v>
      </c>
      <c r="BP387" s="53">
        <v>0</v>
      </c>
      <c r="BQ387" s="53">
        <v>0</v>
      </c>
      <c r="BR387" s="53">
        <v>0</v>
      </c>
      <c r="BS387" s="53">
        <v>0</v>
      </c>
      <c r="BT387" s="53">
        <v>234.16</v>
      </c>
      <c r="BU387" s="53">
        <v>0</v>
      </c>
      <c r="BV387" s="53">
        <v>0</v>
      </c>
      <c r="BW387" s="53">
        <v>0</v>
      </c>
      <c r="BX387" s="53">
        <v>0</v>
      </c>
      <c r="BY387" s="54">
        <v>47148.78</v>
      </c>
    </row>
    <row r="388" spans="1:77" x14ac:dyDescent="0.2">
      <c r="A388" s="51" t="s">
        <v>43</v>
      </c>
      <c r="B388" s="52" t="s">
        <v>965</v>
      </c>
      <c r="C388" s="51" t="s">
        <v>966</v>
      </c>
      <c r="D388" s="53">
        <v>5242005.25</v>
      </c>
      <c r="E388" s="53">
        <v>5728787.8099999996</v>
      </c>
      <c r="F388" s="53">
        <v>9170174.4499999993</v>
      </c>
      <c r="G388" s="53">
        <v>8308852.75</v>
      </c>
      <c r="H388" s="53">
        <v>9902337.8499999996</v>
      </c>
      <c r="I388" s="53">
        <v>4962172</v>
      </c>
      <c r="J388" s="53">
        <v>544214.4</v>
      </c>
      <c r="K388" s="53">
        <v>12822342.75</v>
      </c>
      <c r="L388" s="53">
        <v>2831165.75</v>
      </c>
      <c r="M388" s="53">
        <v>13980011.66</v>
      </c>
      <c r="N388" s="53">
        <v>3953141.85</v>
      </c>
      <c r="O388" s="53">
        <v>10372387.75</v>
      </c>
      <c r="P388" s="53">
        <v>15704606</v>
      </c>
      <c r="Q388" s="53">
        <v>4326816.75</v>
      </c>
      <c r="R388" s="53">
        <v>218779.5</v>
      </c>
      <c r="S388" s="53">
        <v>6338595.6200000001</v>
      </c>
      <c r="T388" s="53">
        <v>3472279</v>
      </c>
      <c r="U388" s="53">
        <v>3132545.3</v>
      </c>
      <c r="V388" s="53">
        <v>638799.4</v>
      </c>
      <c r="W388" s="53">
        <v>3583364.42</v>
      </c>
      <c r="X388" s="53">
        <v>4695505.9000000004</v>
      </c>
      <c r="Y388" s="53">
        <v>2130411.7000000002</v>
      </c>
      <c r="Z388" s="53">
        <v>3102012.05</v>
      </c>
      <c r="AA388" s="53">
        <v>14527081.17</v>
      </c>
      <c r="AB388" s="53">
        <v>7999489.8700000001</v>
      </c>
      <c r="AC388" s="53">
        <v>164688.75</v>
      </c>
      <c r="AD388" s="53">
        <v>3643022.22</v>
      </c>
      <c r="AE388" s="53">
        <v>1079285.45</v>
      </c>
      <c r="AF388" s="53">
        <v>10056986</v>
      </c>
      <c r="AG388" s="53">
        <v>8635876</v>
      </c>
      <c r="AH388" s="53">
        <v>4094261</v>
      </c>
      <c r="AI388" s="53">
        <v>5541328</v>
      </c>
      <c r="AJ388" s="53">
        <v>7852522</v>
      </c>
      <c r="AK388" s="53">
        <v>6767676</v>
      </c>
      <c r="AL388" s="53">
        <v>6196169</v>
      </c>
      <c r="AM388" s="53">
        <v>8105591.5</v>
      </c>
      <c r="AN388" s="53">
        <v>6913863.5</v>
      </c>
      <c r="AO388" s="53">
        <v>7954340</v>
      </c>
      <c r="AP388" s="53">
        <v>4774074</v>
      </c>
      <c r="AQ388" s="53">
        <v>4701428.26</v>
      </c>
      <c r="AR388" s="53">
        <v>2255786.75</v>
      </c>
      <c r="AS388" s="53">
        <v>8519806.5800000001</v>
      </c>
      <c r="AT388" s="53">
        <v>3366668.83</v>
      </c>
      <c r="AU388" s="53">
        <v>4644453</v>
      </c>
      <c r="AV388" s="53">
        <v>431638.5</v>
      </c>
      <c r="AW388" s="53">
        <v>1382839.05</v>
      </c>
      <c r="AX388" s="53">
        <v>2923228</v>
      </c>
      <c r="AY388" s="53">
        <v>5497928</v>
      </c>
      <c r="AZ388" s="53">
        <v>7934091.5</v>
      </c>
      <c r="BA388" s="53">
        <v>5237738.75</v>
      </c>
      <c r="BB388" s="53">
        <v>7931864.4500000002</v>
      </c>
      <c r="BC388" s="53">
        <v>591286.25</v>
      </c>
      <c r="BD388" s="53">
        <v>13064151.710000001</v>
      </c>
      <c r="BE388" s="53">
        <v>5835664.25</v>
      </c>
      <c r="BF388" s="53">
        <v>2398594.75</v>
      </c>
      <c r="BG388" s="53">
        <v>2234871</v>
      </c>
      <c r="BH388" s="53">
        <v>3435482</v>
      </c>
      <c r="BI388" s="53">
        <v>248549</v>
      </c>
      <c r="BJ388" s="53">
        <v>8099520.7000000002</v>
      </c>
      <c r="BK388" s="53">
        <v>5232073.18</v>
      </c>
      <c r="BL388" s="53">
        <v>6923840.3300000001</v>
      </c>
      <c r="BM388" s="53">
        <v>9980063.8800000008</v>
      </c>
      <c r="BN388" s="53">
        <v>11809698.93</v>
      </c>
      <c r="BO388" s="53">
        <v>2298275.21</v>
      </c>
      <c r="BP388" s="53">
        <v>1752030.01</v>
      </c>
      <c r="BQ388" s="53">
        <v>4072043.09</v>
      </c>
      <c r="BR388" s="53">
        <v>5295680.5</v>
      </c>
      <c r="BS388" s="53">
        <v>5062952.0599999996</v>
      </c>
      <c r="BT388" s="53">
        <v>10809239.75</v>
      </c>
      <c r="BU388" s="53">
        <v>4446460</v>
      </c>
      <c r="BV388" s="53">
        <v>6090532.0899999999</v>
      </c>
      <c r="BW388" s="53">
        <v>3167037.85</v>
      </c>
      <c r="BX388" s="53">
        <v>1853225</v>
      </c>
      <c r="BY388" s="54">
        <v>480</v>
      </c>
    </row>
    <row r="389" spans="1:77" x14ac:dyDescent="0.2">
      <c r="A389" s="51" t="s">
        <v>43</v>
      </c>
      <c r="B389" s="52" t="s">
        <v>967</v>
      </c>
      <c r="C389" s="51" t="s">
        <v>968</v>
      </c>
      <c r="D389" s="53">
        <v>42316853.799999997</v>
      </c>
      <c r="E389" s="53">
        <v>2241276.4900000002</v>
      </c>
      <c r="F389" s="53">
        <v>8623048.8599999994</v>
      </c>
      <c r="G389" s="53">
        <v>8520034.1999999993</v>
      </c>
      <c r="H389" s="53">
        <v>4447874.8</v>
      </c>
      <c r="I389" s="53">
        <v>3102788.15</v>
      </c>
      <c r="J389" s="53">
        <v>2483598.5</v>
      </c>
      <c r="K389" s="53">
        <v>1293252.5</v>
      </c>
      <c r="L389" s="53">
        <v>306088.75</v>
      </c>
      <c r="M389" s="53">
        <v>15120629.470000001</v>
      </c>
      <c r="N389" s="53">
        <v>176559.5</v>
      </c>
      <c r="O389" s="53">
        <v>950033.5</v>
      </c>
      <c r="P389" s="53">
        <v>1878996.5</v>
      </c>
      <c r="Q389" s="53">
        <v>3900529.65</v>
      </c>
      <c r="R389" s="53">
        <v>567404.5</v>
      </c>
      <c r="S389" s="53">
        <v>4055923.83</v>
      </c>
      <c r="T389" s="53">
        <v>378925.5</v>
      </c>
      <c r="U389" s="53">
        <v>540208.25</v>
      </c>
      <c r="V389" s="53">
        <v>1659754.25</v>
      </c>
      <c r="W389" s="53">
        <v>13180.5</v>
      </c>
      <c r="X389" s="53">
        <v>0</v>
      </c>
      <c r="Y389" s="53">
        <v>63916</v>
      </c>
      <c r="Z389" s="53">
        <v>111694.75</v>
      </c>
      <c r="AA389" s="53">
        <v>0</v>
      </c>
      <c r="AB389" s="53">
        <v>0</v>
      </c>
      <c r="AC389" s="53">
        <v>0</v>
      </c>
      <c r="AD389" s="53">
        <v>3088</v>
      </c>
      <c r="AE389" s="53">
        <v>3427791.4</v>
      </c>
      <c r="AF389" s="53">
        <v>0</v>
      </c>
      <c r="AG389" s="53">
        <v>0</v>
      </c>
      <c r="AH389" s="53">
        <v>261894</v>
      </c>
      <c r="AI389" s="53">
        <v>0</v>
      </c>
      <c r="AJ389" s="53">
        <v>253740</v>
      </c>
      <c r="AK389" s="53">
        <v>0</v>
      </c>
      <c r="AL389" s="53">
        <v>459163.25</v>
      </c>
      <c r="AM389" s="53">
        <v>733015.55</v>
      </c>
      <c r="AN389" s="53">
        <v>624102.44999999995</v>
      </c>
      <c r="AO389" s="53">
        <v>300193.25</v>
      </c>
      <c r="AP389" s="53">
        <v>0</v>
      </c>
      <c r="AQ389" s="53">
        <v>191418.5</v>
      </c>
      <c r="AR389" s="53">
        <v>0</v>
      </c>
      <c r="AS389" s="53">
        <v>0</v>
      </c>
      <c r="AT389" s="53">
        <v>0</v>
      </c>
      <c r="AU389" s="53">
        <v>580397.56000000006</v>
      </c>
      <c r="AV389" s="53">
        <v>0</v>
      </c>
      <c r="AW389" s="53">
        <v>0</v>
      </c>
      <c r="AX389" s="53">
        <v>5997498.5999999996</v>
      </c>
      <c r="AY389" s="53">
        <v>0</v>
      </c>
      <c r="AZ389" s="53">
        <v>1753354.45</v>
      </c>
      <c r="BA389" s="53">
        <v>845083.31</v>
      </c>
      <c r="BB389" s="53">
        <v>2728283.3</v>
      </c>
      <c r="BC389" s="53">
        <v>1341485.45</v>
      </c>
      <c r="BD389" s="53">
        <v>105955.74</v>
      </c>
      <c r="BE389" s="53">
        <v>1412368.55</v>
      </c>
      <c r="BF389" s="53">
        <v>795922</v>
      </c>
      <c r="BG389" s="53">
        <v>0</v>
      </c>
      <c r="BH389" s="53">
        <v>391957.05</v>
      </c>
      <c r="BI389" s="53">
        <v>4095958.88</v>
      </c>
      <c r="BJ389" s="53">
        <v>7186</v>
      </c>
      <c r="BK389" s="53">
        <v>893347.9</v>
      </c>
      <c r="BL389" s="53">
        <v>252354</v>
      </c>
      <c r="BM389" s="53">
        <v>0</v>
      </c>
      <c r="BN389" s="53">
        <v>67464</v>
      </c>
      <c r="BO389" s="53">
        <v>361780.5</v>
      </c>
      <c r="BP389" s="53">
        <v>2367489.5</v>
      </c>
      <c r="BQ389" s="53">
        <v>0</v>
      </c>
      <c r="BR389" s="53">
        <v>13268</v>
      </c>
      <c r="BS389" s="53">
        <v>49921.15</v>
      </c>
      <c r="BT389" s="53">
        <v>2075046.25</v>
      </c>
      <c r="BU389" s="53">
        <v>23275</v>
      </c>
      <c r="BV389" s="53">
        <v>390891.2</v>
      </c>
      <c r="BW389" s="53">
        <v>2277</v>
      </c>
      <c r="BX389" s="53">
        <v>2686</v>
      </c>
      <c r="BY389" s="54">
        <v>2500</v>
      </c>
    </row>
    <row r="390" spans="1:77" x14ac:dyDescent="0.2">
      <c r="A390" s="51" t="s">
        <v>43</v>
      </c>
      <c r="B390" s="52" t="s">
        <v>969</v>
      </c>
      <c r="C390" s="51" t="s">
        <v>970</v>
      </c>
      <c r="D390" s="53">
        <v>0</v>
      </c>
      <c r="E390" s="53">
        <v>0</v>
      </c>
      <c r="F390" s="53">
        <v>0</v>
      </c>
      <c r="G390" s="53">
        <v>0</v>
      </c>
      <c r="H390" s="53">
        <v>2296.6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311380</v>
      </c>
      <c r="Q390" s="53">
        <v>25680</v>
      </c>
      <c r="R390" s="53">
        <v>0</v>
      </c>
      <c r="S390" s="53">
        <v>0</v>
      </c>
      <c r="T390" s="53">
        <v>0</v>
      </c>
      <c r="U390" s="53">
        <v>0</v>
      </c>
      <c r="V390" s="53">
        <v>43219.8</v>
      </c>
      <c r="W390" s="53">
        <v>0</v>
      </c>
      <c r="X390" s="53">
        <v>0</v>
      </c>
      <c r="Y390" s="53">
        <v>0</v>
      </c>
      <c r="Z390" s="53">
        <v>0</v>
      </c>
      <c r="AA390" s="53">
        <v>0</v>
      </c>
      <c r="AB390" s="53">
        <v>0</v>
      </c>
      <c r="AC390" s="53">
        <v>0</v>
      </c>
      <c r="AD390" s="53">
        <v>0</v>
      </c>
      <c r="AE390" s="53">
        <v>0</v>
      </c>
      <c r="AF390" s="53">
        <v>0</v>
      </c>
      <c r="AG390" s="53">
        <v>0</v>
      </c>
      <c r="AH390" s="53">
        <v>0</v>
      </c>
      <c r="AI390" s="53">
        <v>0</v>
      </c>
      <c r="AJ390" s="53">
        <v>169740</v>
      </c>
      <c r="AK390" s="53">
        <v>0</v>
      </c>
      <c r="AL390" s="53">
        <v>0</v>
      </c>
      <c r="AM390" s="53">
        <v>0</v>
      </c>
      <c r="AN390" s="53">
        <v>0</v>
      </c>
      <c r="AO390" s="53">
        <v>0</v>
      </c>
      <c r="AP390" s="53">
        <v>0</v>
      </c>
      <c r="AQ390" s="53">
        <v>0</v>
      </c>
      <c r="AR390" s="53">
        <v>0</v>
      </c>
      <c r="AS390" s="53">
        <v>0</v>
      </c>
      <c r="AT390" s="53">
        <v>0</v>
      </c>
      <c r="AU390" s="53">
        <v>0</v>
      </c>
      <c r="AV390" s="53">
        <v>0</v>
      </c>
      <c r="AW390" s="53">
        <v>0</v>
      </c>
      <c r="AX390" s="53">
        <v>0</v>
      </c>
      <c r="AY390" s="53">
        <v>255955.24</v>
      </c>
      <c r="AZ390" s="53">
        <v>0</v>
      </c>
      <c r="BA390" s="53">
        <v>0</v>
      </c>
      <c r="BB390" s="53">
        <v>0</v>
      </c>
      <c r="BC390" s="53">
        <v>46065</v>
      </c>
      <c r="BD390" s="53">
        <v>0</v>
      </c>
      <c r="BE390" s="53">
        <v>1700</v>
      </c>
      <c r="BF390" s="53">
        <v>74455</v>
      </c>
      <c r="BG390" s="53">
        <v>0</v>
      </c>
      <c r="BH390" s="53">
        <v>0</v>
      </c>
      <c r="BI390" s="53">
        <v>0</v>
      </c>
      <c r="BJ390" s="53">
        <v>0</v>
      </c>
      <c r="BK390" s="53">
        <v>73296</v>
      </c>
      <c r="BL390" s="53">
        <v>0</v>
      </c>
      <c r="BM390" s="53">
        <v>36083.75</v>
      </c>
      <c r="BN390" s="53">
        <v>125877.68</v>
      </c>
      <c r="BO390" s="53">
        <v>0</v>
      </c>
      <c r="BP390" s="53">
        <v>0</v>
      </c>
      <c r="BQ390" s="53">
        <v>94962.48</v>
      </c>
      <c r="BR390" s="53">
        <v>0</v>
      </c>
      <c r="BS390" s="53">
        <v>0</v>
      </c>
      <c r="BT390" s="53">
        <v>0</v>
      </c>
      <c r="BU390" s="53">
        <v>0</v>
      </c>
      <c r="BV390" s="53">
        <v>0</v>
      </c>
      <c r="BW390" s="53">
        <v>0</v>
      </c>
      <c r="BX390" s="53">
        <v>0</v>
      </c>
      <c r="BY390" s="54">
        <v>142649.99000000002</v>
      </c>
    </row>
    <row r="391" spans="1:77" x14ac:dyDescent="0.2">
      <c r="A391" s="51" t="s">
        <v>43</v>
      </c>
      <c r="B391" s="52" t="s">
        <v>971</v>
      </c>
      <c r="C391" s="51" t="s">
        <v>972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0</v>
      </c>
      <c r="R391" s="53">
        <v>0</v>
      </c>
      <c r="S391" s="53">
        <v>0</v>
      </c>
      <c r="T391" s="53">
        <v>0</v>
      </c>
      <c r="U391" s="53">
        <v>0</v>
      </c>
      <c r="V391" s="53">
        <v>3993</v>
      </c>
      <c r="W391" s="53">
        <v>0</v>
      </c>
      <c r="X391" s="53">
        <v>0</v>
      </c>
      <c r="Y391" s="53">
        <v>0</v>
      </c>
      <c r="Z391" s="53">
        <v>0</v>
      </c>
      <c r="AA391" s="53">
        <v>0</v>
      </c>
      <c r="AB391" s="53">
        <v>0</v>
      </c>
      <c r="AC391" s="53">
        <v>0</v>
      </c>
      <c r="AD391" s="53">
        <v>0</v>
      </c>
      <c r="AE391" s="53">
        <v>0</v>
      </c>
      <c r="AF391" s="53">
        <v>0</v>
      </c>
      <c r="AG391" s="53">
        <v>0</v>
      </c>
      <c r="AH391" s="53">
        <v>0</v>
      </c>
      <c r="AI391" s="53">
        <v>0</v>
      </c>
      <c r="AJ391" s="53">
        <v>0</v>
      </c>
      <c r="AK391" s="53">
        <v>0</v>
      </c>
      <c r="AL391" s="53">
        <v>0</v>
      </c>
      <c r="AM391" s="53">
        <v>0</v>
      </c>
      <c r="AN391" s="53">
        <v>0</v>
      </c>
      <c r="AO391" s="53">
        <v>0</v>
      </c>
      <c r="AP391" s="53">
        <v>0</v>
      </c>
      <c r="AQ391" s="53">
        <v>0</v>
      </c>
      <c r="AR391" s="53">
        <v>0</v>
      </c>
      <c r="AS391" s="53">
        <v>0</v>
      </c>
      <c r="AT391" s="53">
        <v>0</v>
      </c>
      <c r="AU391" s="53">
        <v>0</v>
      </c>
      <c r="AV391" s="53">
        <v>0</v>
      </c>
      <c r="AW391" s="53">
        <v>0</v>
      </c>
      <c r="AX391" s="53">
        <v>0</v>
      </c>
      <c r="AY391" s="53">
        <v>0</v>
      </c>
      <c r="AZ391" s="53">
        <v>0</v>
      </c>
      <c r="BA391" s="53">
        <v>0</v>
      </c>
      <c r="BB391" s="53">
        <v>0</v>
      </c>
      <c r="BC391" s="53">
        <v>0</v>
      </c>
      <c r="BD391" s="53">
        <v>0</v>
      </c>
      <c r="BE391" s="53">
        <v>0</v>
      </c>
      <c r="BF391" s="53">
        <v>0</v>
      </c>
      <c r="BG391" s="53">
        <v>0</v>
      </c>
      <c r="BH391" s="53">
        <v>0</v>
      </c>
      <c r="BI391" s="53">
        <v>0</v>
      </c>
      <c r="BJ391" s="53">
        <v>0</v>
      </c>
      <c r="BK391" s="53">
        <v>0</v>
      </c>
      <c r="BL391" s="53">
        <v>0</v>
      </c>
      <c r="BM391" s="53">
        <v>0</v>
      </c>
      <c r="BN391" s="53">
        <v>0</v>
      </c>
      <c r="BO391" s="53">
        <v>0</v>
      </c>
      <c r="BP391" s="53">
        <v>0</v>
      </c>
      <c r="BQ391" s="53">
        <v>0</v>
      </c>
      <c r="BR391" s="53">
        <v>0</v>
      </c>
      <c r="BS391" s="53">
        <v>0</v>
      </c>
      <c r="BT391" s="53">
        <v>0</v>
      </c>
      <c r="BU391" s="53">
        <v>0</v>
      </c>
      <c r="BV391" s="53">
        <v>0</v>
      </c>
      <c r="BW391" s="53">
        <v>0</v>
      </c>
      <c r="BX391" s="53">
        <v>0</v>
      </c>
      <c r="BY391" s="54">
        <v>189557.25</v>
      </c>
    </row>
    <row r="392" spans="1:77" x14ac:dyDescent="0.2">
      <c r="A392" s="51" t="s">
        <v>43</v>
      </c>
      <c r="B392" s="52" t="s">
        <v>973</v>
      </c>
      <c r="C392" s="51" t="s">
        <v>974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6705</v>
      </c>
      <c r="O392" s="53">
        <v>0</v>
      </c>
      <c r="P392" s="53">
        <v>2270</v>
      </c>
      <c r="Q392" s="53">
        <v>5754.5</v>
      </c>
      <c r="R392" s="53">
        <v>0</v>
      </c>
      <c r="S392" s="53">
        <v>0</v>
      </c>
      <c r="T392" s="53">
        <v>2649</v>
      </c>
      <c r="U392" s="53">
        <v>0</v>
      </c>
      <c r="V392" s="53">
        <v>6817</v>
      </c>
      <c r="W392" s="53">
        <v>0</v>
      </c>
      <c r="X392" s="53">
        <v>31538</v>
      </c>
      <c r="Y392" s="53">
        <v>0</v>
      </c>
      <c r="Z392" s="53">
        <v>1315</v>
      </c>
      <c r="AA392" s="53">
        <v>0</v>
      </c>
      <c r="AB392" s="53">
        <v>0</v>
      </c>
      <c r="AC392" s="53">
        <v>0</v>
      </c>
      <c r="AD392" s="53">
        <v>0</v>
      </c>
      <c r="AE392" s="53">
        <v>700</v>
      </c>
      <c r="AF392" s="53">
        <v>0</v>
      </c>
      <c r="AG392" s="53">
        <v>0</v>
      </c>
      <c r="AH392" s="53">
        <v>0</v>
      </c>
      <c r="AI392" s="53">
        <v>0</v>
      </c>
      <c r="AJ392" s="53">
        <v>0</v>
      </c>
      <c r="AK392" s="53">
        <v>0</v>
      </c>
      <c r="AL392" s="53">
        <v>0</v>
      </c>
      <c r="AM392" s="53">
        <v>0</v>
      </c>
      <c r="AN392" s="53">
        <v>0</v>
      </c>
      <c r="AO392" s="53">
        <v>0</v>
      </c>
      <c r="AP392" s="53">
        <v>0</v>
      </c>
      <c r="AQ392" s="53">
        <v>193850</v>
      </c>
      <c r="AR392" s="53">
        <v>324065.75</v>
      </c>
      <c r="AS392" s="53">
        <v>12174.5</v>
      </c>
      <c r="AT392" s="53">
        <v>30100.25</v>
      </c>
      <c r="AU392" s="53">
        <v>14926.5</v>
      </c>
      <c r="AV392" s="53">
        <v>3288</v>
      </c>
      <c r="AW392" s="53">
        <v>13279</v>
      </c>
      <c r="AX392" s="53">
        <v>16493</v>
      </c>
      <c r="AY392" s="53">
        <v>0</v>
      </c>
      <c r="AZ392" s="53">
        <v>4420</v>
      </c>
      <c r="BA392" s="53">
        <v>0</v>
      </c>
      <c r="BB392" s="53">
        <v>0</v>
      </c>
      <c r="BC392" s="53">
        <v>11700</v>
      </c>
      <c r="BD392" s="53">
        <v>0</v>
      </c>
      <c r="BE392" s="53">
        <v>590</v>
      </c>
      <c r="BF392" s="53">
        <v>0</v>
      </c>
      <c r="BG392" s="53">
        <v>0</v>
      </c>
      <c r="BH392" s="53">
        <v>0</v>
      </c>
      <c r="BI392" s="53">
        <v>0</v>
      </c>
      <c r="BJ392" s="53">
        <v>0</v>
      </c>
      <c r="BK392" s="53">
        <v>0</v>
      </c>
      <c r="BL392" s="53">
        <v>0</v>
      </c>
      <c r="BM392" s="53">
        <v>0</v>
      </c>
      <c r="BN392" s="53">
        <v>0</v>
      </c>
      <c r="BO392" s="53">
        <v>0</v>
      </c>
      <c r="BP392" s="53">
        <v>0</v>
      </c>
      <c r="BQ392" s="53">
        <v>0</v>
      </c>
      <c r="BR392" s="53">
        <v>1675</v>
      </c>
      <c r="BS392" s="53">
        <v>30369.5</v>
      </c>
      <c r="BT392" s="53">
        <v>0</v>
      </c>
      <c r="BU392" s="53">
        <v>20660</v>
      </c>
      <c r="BV392" s="53">
        <v>0</v>
      </c>
      <c r="BW392" s="53">
        <v>0</v>
      </c>
      <c r="BX392" s="53">
        <v>0</v>
      </c>
      <c r="BY392" s="54">
        <v>528510.18000000005</v>
      </c>
    </row>
    <row r="393" spans="1:77" x14ac:dyDescent="0.2">
      <c r="A393" s="51" t="s">
        <v>43</v>
      </c>
      <c r="B393" s="52" t="s">
        <v>975</v>
      </c>
      <c r="C393" s="51" t="s">
        <v>976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17199000</v>
      </c>
      <c r="K393" s="53">
        <v>0</v>
      </c>
      <c r="L393" s="53">
        <v>0</v>
      </c>
      <c r="M393" s="53">
        <v>2714411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15000</v>
      </c>
      <c r="W393" s="53">
        <v>295320</v>
      </c>
      <c r="X393" s="53">
        <v>0</v>
      </c>
      <c r="Y393" s="53">
        <v>0</v>
      </c>
      <c r="Z393" s="53">
        <v>0</v>
      </c>
      <c r="AA393" s="53">
        <v>0</v>
      </c>
      <c r="AB393" s="53">
        <v>0</v>
      </c>
      <c r="AC393" s="53">
        <v>0</v>
      </c>
      <c r="AD393" s="53">
        <v>0</v>
      </c>
      <c r="AE393" s="53">
        <v>0</v>
      </c>
      <c r="AF393" s="53">
        <v>0</v>
      </c>
      <c r="AG393" s="53">
        <v>0</v>
      </c>
      <c r="AH393" s="53">
        <v>0</v>
      </c>
      <c r="AI393" s="53">
        <v>0</v>
      </c>
      <c r="AJ393" s="53">
        <v>0</v>
      </c>
      <c r="AK393" s="53">
        <v>0</v>
      </c>
      <c r="AL393" s="53">
        <v>0</v>
      </c>
      <c r="AM393" s="53">
        <v>0</v>
      </c>
      <c r="AN393" s="53">
        <v>0</v>
      </c>
      <c r="AO393" s="53">
        <v>0</v>
      </c>
      <c r="AP393" s="53">
        <v>0</v>
      </c>
      <c r="AQ393" s="53">
        <v>0</v>
      </c>
      <c r="AR393" s="53">
        <v>0</v>
      </c>
      <c r="AS393" s="53">
        <v>0</v>
      </c>
      <c r="AT393" s="53">
        <v>0</v>
      </c>
      <c r="AU393" s="53">
        <v>133680</v>
      </c>
      <c r="AV393" s="53">
        <v>0</v>
      </c>
      <c r="AW393" s="53">
        <v>0</v>
      </c>
      <c r="AX393" s="53">
        <v>13083000</v>
      </c>
      <c r="AY393" s="53">
        <v>2501067</v>
      </c>
      <c r="AZ393" s="53">
        <v>0</v>
      </c>
      <c r="BA393" s="53">
        <v>0</v>
      </c>
      <c r="BB393" s="53">
        <v>0</v>
      </c>
      <c r="BC393" s="53">
        <v>0</v>
      </c>
      <c r="BD393" s="53">
        <v>0</v>
      </c>
      <c r="BE393" s="53">
        <v>0</v>
      </c>
      <c r="BF393" s="53">
        <v>0</v>
      </c>
      <c r="BG393" s="53">
        <v>0</v>
      </c>
      <c r="BH393" s="53">
        <v>0</v>
      </c>
      <c r="BI393" s="53">
        <v>0</v>
      </c>
      <c r="BJ393" s="53">
        <v>18372.55</v>
      </c>
      <c r="BK393" s="53">
        <v>0</v>
      </c>
      <c r="BL393" s="53">
        <v>35000</v>
      </c>
      <c r="BM393" s="53">
        <v>0</v>
      </c>
      <c r="BN393" s="53">
        <v>0</v>
      </c>
      <c r="BO393" s="53">
        <v>0</v>
      </c>
      <c r="BP393" s="53">
        <v>35000</v>
      </c>
      <c r="BQ393" s="53">
        <v>0</v>
      </c>
      <c r="BR393" s="53">
        <v>0</v>
      </c>
      <c r="BS393" s="53">
        <v>0</v>
      </c>
      <c r="BT393" s="53">
        <v>0</v>
      </c>
      <c r="BU393" s="53">
        <v>0</v>
      </c>
      <c r="BV393" s="53">
        <v>0</v>
      </c>
      <c r="BW393" s="53">
        <v>0</v>
      </c>
      <c r="BX393" s="53">
        <v>0</v>
      </c>
      <c r="BY393" s="54">
        <v>7368293.5</v>
      </c>
    </row>
    <row r="394" spans="1:77" x14ac:dyDescent="0.2">
      <c r="A394" s="51" t="s">
        <v>43</v>
      </c>
      <c r="B394" s="52" t="s">
        <v>977</v>
      </c>
      <c r="C394" s="51" t="s">
        <v>978</v>
      </c>
      <c r="D394" s="53">
        <v>0</v>
      </c>
      <c r="E394" s="53">
        <v>0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53">
        <v>585000</v>
      </c>
      <c r="T394" s="53">
        <v>0</v>
      </c>
      <c r="U394" s="53">
        <v>0</v>
      </c>
      <c r="V394" s="53">
        <v>0</v>
      </c>
      <c r="W394" s="53">
        <v>0</v>
      </c>
      <c r="X394" s="53">
        <v>0</v>
      </c>
      <c r="Y394" s="53">
        <v>0</v>
      </c>
      <c r="Z394" s="53">
        <v>0</v>
      </c>
      <c r="AA394" s="53">
        <v>0</v>
      </c>
      <c r="AB394" s="53">
        <v>0</v>
      </c>
      <c r="AC394" s="53">
        <v>0</v>
      </c>
      <c r="AD394" s="53">
        <v>0</v>
      </c>
      <c r="AE394" s="53">
        <v>0</v>
      </c>
      <c r="AF394" s="53">
        <v>0</v>
      </c>
      <c r="AG394" s="53">
        <v>0</v>
      </c>
      <c r="AH394" s="53">
        <v>0</v>
      </c>
      <c r="AI394" s="53">
        <v>0</v>
      </c>
      <c r="AJ394" s="53">
        <v>0</v>
      </c>
      <c r="AK394" s="53">
        <v>0</v>
      </c>
      <c r="AL394" s="53">
        <v>0</v>
      </c>
      <c r="AM394" s="53">
        <v>0</v>
      </c>
      <c r="AN394" s="53">
        <v>0</v>
      </c>
      <c r="AO394" s="53">
        <v>0</v>
      </c>
      <c r="AP394" s="53">
        <v>0</v>
      </c>
      <c r="AQ394" s="53">
        <v>0</v>
      </c>
      <c r="AR394" s="53">
        <v>0</v>
      </c>
      <c r="AS394" s="53">
        <v>0</v>
      </c>
      <c r="AT394" s="53">
        <v>0</v>
      </c>
      <c r="AU394" s="53">
        <v>0</v>
      </c>
      <c r="AV394" s="53">
        <v>0</v>
      </c>
      <c r="AW394" s="53">
        <v>0</v>
      </c>
      <c r="AX394" s="53">
        <v>0</v>
      </c>
      <c r="AY394" s="53">
        <v>0</v>
      </c>
      <c r="AZ394" s="53">
        <v>0</v>
      </c>
      <c r="BA394" s="53">
        <v>0</v>
      </c>
      <c r="BB394" s="53">
        <v>0</v>
      </c>
      <c r="BC394" s="53">
        <v>0</v>
      </c>
      <c r="BD394" s="53">
        <v>0</v>
      </c>
      <c r="BE394" s="53">
        <v>0</v>
      </c>
      <c r="BF394" s="53">
        <v>0</v>
      </c>
      <c r="BG394" s="53">
        <v>0</v>
      </c>
      <c r="BH394" s="53">
        <v>0</v>
      </c>
      <c r="BI394" s="53">
        <v>0</v>
      </c>
      <c r="BJ394" s="53">
        <v>0</v>
      </c>
      <c r="BK394" s="53">
        <v>0</v>
      </c>
      <c r="BL394" s="53">
        <v>0</v>
      </c>
      <c r="BM394" s="53">
        <v>0</v>
      </c>
      <c r="BN394" s="53">
        <v>0</v>
      </c>
      <c r="BO394" s="53">
        <v>0</v>
      </c>
      <c r="BP394" s="53">
        <v>0</v>
      </c>
      <c r="BQ394" s="53">
        <v>0</v>
      </c>
      <c r="BR394" s="53">
        <v>0</v>
      </c>
      <c r="BS394" s="53">
        <v>0</v>
      </c>
      <c r="BT394" s="53">
        <v>0</v>
      </c>
      <c r="BU394" s="53">
        <v>0</v>
      </c>
      <c r="BV394" s="53">
        <v>0</v>
      </c>
      <c r="BW394" s="53">
        <v>0</v>
      </c>
      <c r="BX394" s="53">
        <v>0</v>
      </c>
      <c r="BY394" s="54">
        <v>1820237.01</v>
      </c>
    </row>
    <row r="395" spans="1:77" x14ac:dyDescent="0.2">
      <c r="A395" s="51" t="s">
        <v>43</v>
      </c>
      <c r="B395" s="52" t="s">
        <v>979</v>
      </c>
      <c r="C395" s="51" t="s">
        <v>980</v>
      </c>
      <c r="D395" s="53">
        <v>3698038.75</v>
      </c>
      <c r="E395" s="53">
        <v>0</v>
      </c>
      <c r="F395" s="53">
        <v>2721194</v>
      </c>
      <c r="G395" s="53">
        <v>910268</v>
      </c>
      <c r="H395" s="53">
        <v>9629</v>
      </c>
      <c r="I395" s="53">
        <v>0</v>
      </c>
      <c r="J395" s="53">
        <v>0</v>
      </c>
      <c r="K395" s="53">
        <v>0</v>
      </c>
      <c r="L395" s="53">
        <v>0</v>
      </c>
      <c r="M395" s="53">
        <v>1070827</v>
      </c>
      <c r="N395" s="53">
        <v>22184</v>
      </c>
      <c r="O395" s="53">
        <v>0</v>
      </c>
      <c r="P395" s="53">
        <v>0</v>
      </c>
      <c r="Q395" s="53">
        <v>1332285.3</v>
      </c>
      <c r="R395" s="53">
        <v>0</v>
      </c>
      <c r="S395" s="53">
        <v>0</v>
      </c>
      <c r="T395" s="53">
        <v>0</v>
      </c>
      <c r="U395" s="53">
        <v>0</v>
      </c>
      <c r="V395" s="53">
        <v>1273877.79</v>
      </c>
      <c r="W395" s="53">
        <v>40769.300000000003</v>
      </c>
      <c r="X395" s="53">
        <v>10265.75</v>
      </c>
      <c r="Y395" s="53">
        <v>5039.75</v>
      </c>
      <c r="Z395" s="53">
        <v>0</v>
      </c>
      <c r="AA395" s="53">
        <v>225385</v>
      </c>
      <c r="AB395" s="53">
        <v>0</v>
      </c>
      <c r="AC395" s="53">
        <v>0</v>
      </c>
      <c r="AD395" s="53">
        <v>0</v>
      </c>
      <c r="AE395" s="53">
        <v>3113717.5</v>
      </c>
      <c r="AF395" s="53">
        <v>70378</v>
      </c>
      <c r="AG395" s="53">
        <v>49350</v>
      </c>
      <c r="AH395" s="53">
        <v>72494</v>
      </c>
      <c r="AI395" s="53">
        <v>0</v>
      </c>
      <c r="AJ395" s="53">
        <v>0</v>
      </c>
      <c r="AK395" s="53">
        <v>0</v>
      </c>
      <c r="AL395" s="53">
        <v>0</v>
      </c>
      <c r="AM395" s="53">
        <v>276038</v>
      </c>
      <c r="AN395" s="53">
        <v>0</v>
      </c>
      <c r="AO395" s="53">
        <v>0</v>
      </c>
      <c r="AP395" s="53">
        <v>0</v>
      </c>
      <c r="AQ395" s="53">
        <v>0</v>
      </c>
      <c r="AR395" s="53">
        <v>0</v>
      </c>
      <c r="AS395" s="53">
        <v>0</v>
      </c>
      <c r="AT395" s="53">
        <v>33272</v>
      </c>
      <c r="AU395" s="53">
        <v>88930</v>
      </c>
      <c r="AV395" s="53">
        <v>0</v>
      </c>
      <c r="AW395" s="53">
        <v>74514</v>
      </c>
      <c r="AX395" s="53">
        <v>2460277</v>
      </c>
      <c r="AY395" s="53">
        <v>0</v>
      </c>
      <c r="AZ395" s="53">
        <v>0</v>
      </c>
      <c r="BA395" s="53">
        <v>0</v>
      </c>
      <c r="BB395" s="53">
        <v>639152</v>
      </c>
      <c r="BC395" s="53">
        <v>0</v>
      </c>
      <c r="BD395" s="53">
        <v>0</v>
      </c>
      <c r="BE395" s="53">
        <v>297548</v>
      </c>
      <c r="BF395" s="53">
        <v>0</v>
      </c>
      <c r="BG395" s="53">
        <v>0</v>
      </c>
      <c r="BH395" s="53">
        <v>0</v>
      </c>
      <c r="BI395" s="53">
        <v>471958.59</v>
      </c>
      <c r="BJ395" s="53">
        <v>0</v>
      </c>
      <c r="BK395" s="53">
        <v>0</v>
      </c>
      <c r="BL395" s="53">
        <v>0</v>
      </c>
      <c r="BM395" s="53">
        <v>0</v>
      </c>
      <c r="BN395" s="53">
        <v>0</v>
      </c>
      <c r="BO395" s="53">
        <v>0</v>
      </c>
      <c r="BP395" s="53">
        <v>0</v>
      </c>
      <c r="BQ395" s="53">
        <v>0</v>
      </c>
      <c r="BR395" s="53">
        <v>0</v>
      </c>
      <c r="BS395" s="53">
        <v>0</v>
      </c>
      <c r="BT395" s="53">
        <v>0</v>
      </c>
      <c r="BU395" s="53">
        <v>0</v>
      </c>
      <c r="BV395" s="53">
        <v>0</v>
      </c>
      <c r="BW395" s="53">
        <v>0</v>
      </c>
      <c r="BX395" s="53">
        <v>0</v>
      </c>
      <c r="BY395" s="54">
        <v>125040.40000000001</v>
      </c>
    </row>
    <row r="396" spans="1:77" x14ac:dyDescent="0.2">
      <c r="A396" s="51" t="s">
        <v>43</v>
      </c>
      <c r="B396" s="52" t="s">
        <v>981</v>
      </c>
      <c r="C396" s="51" t="s">
        <v>982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3">
        <v>0</v>
      </c>
      <c r="Z396" s="53">
        <v>0</v>
      </c>
      <c r="AA396" s="53">
        <v>0</v>
      </c>
      <c r="AB396" s="53">
        <v>0</v>
      </c>
      <c r="AC396" s="53">
        <v>0</v>
      </c>
      <c r="AD396" s="53">
        <v>0</v>
      </c>
      <c r="AE396" s="53">
        <v>0</v>
      </c>
      <c r="AF396" s="53">
        <v>0</v>
      </c>
      <c r="AG396" s="53">
        <v>0</v>
      </c>
      <c r="AH396" s="53">
        <v>0</v>
      </c>
      <c r="AI396" s="53">
        <v>0</v>
      </c>
      <c r="AJ396" s="53">
        <v>0</v>
      </c>
      <c r="AK396" s="53">
        <v>0</v>
      </c>
      <c r="AL396" s="53">
        <v>0</v>
      </c>
      <c r="AM396" s="53">
        <v>0</v>
      </c>
      <c r="AN396" s="53">
        <v>0</v>
      </c>
      <c r="AO396" s="53">
        <v>0</v>
      </c>
      <c r="AP396" s="53">
        <v>0</v>
      </c>
      <c r="AQ396" s="53">
        <v>1</v>
      </c>
      <c r="AR396" s="53">
        <v>0</v>
      </c>
      <c r="AS396" s="53">
        <v>0</v>
      </c>
      <c r="AT396" s="53">
        <v>0</v>
      </c>
      <c r="AU396" s="53">
        <v>0</v>
      </c>
      <c r="AV396" s="53">
        <v>0</v>
      </c>
      <c r="AW396" s="53">
        <v>0</v>
      </c>
      <c r="AX396" s="53">
        <v>0</v>
      </c>
      <c r="AY396" s="53">
        <v>0</v>
      </c>
      <c r="AZ396" s="53">
        <v>0</v>
      </c>
      <c r="BA396" s="53">
        <v>0</v>
      </c>
      <c r="BB396" s="53">
        <v>0</v>
      </c>
      <c r="BC396" s="53">
        <v>0</v>
      </c>
      <c r="BD396" s="53">
        <v>0</v>
      </c>
      <c r="BE396" s="53">
        <v>0</v>
      </c>
      <c r="BF396" s="53">
        <v>0</v>
      </c>
      <c r="BG396" s="53">
        <v>0</v>
      </c>
      <c r="BH396" s="53">
        <v>0</v>
      </c>
      <c r="BI396" s="53">
        <v>0</v>
      </c>
      <c r="BJ396" s="53">
        <v>0</v>
      </c>
      <c r="BK396" s="53">
        <v>0</v>
      </c>
      <c r="BL396" s="53">
        <v>0</v>
      </c>
      <c r="BM396" s="53">
        <v>0</v>
      </c>
      <c r="BN396" s="53">
        <v>0</v>
      </c>
      <c r="BO396" s="53">
        <v>0</v>
      </c>
      <c r="BP396" s="53">
        <v>0</v>
      </c>
      <c r="BQ396" s="53">
        <v>0</v>
      </c>
      <c r="BR396" s="53">
        <v>0</v>
      </c>
      <c r="BS396" s="53">
        <v>0</v>
      </c>
      <c r="BT396" s="53">
        <v>0</v>
      </c>
      <c r="BU396" s="53">
        <v>1</v>
      </c>
      <c r="BV396" s="53">
        <v>0</v>
      </c>
      <c r="BW396" s="53">
        <v>0</v>
      </c>
      <c r="BX396" s="53">
        <v>0</v>
      </c>
      <c r="BY396" s="54">
        <v>1858</v>
      </c>
    </row>
    <row r="397" spans="1:77" x14ac:dyDescent="0.2">
      <c r="A397" s="51" t="s">
        <v>43</v>
      </c>
      <c r="B397" s="52" t="s">
        <v>983</v>
      </c>
      <c r="C397" s="51" t="s">
        <v>984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3">
        <v>0</v>
      </c>
      <c r="Z397" s="53">
        <v>0</v>
      </c>
      <c r="AA397" s="53">
        <v>0</v>
      </c>
      <c r="AB397" s="53">
        <v>0</v>
      </c>
      <c r="AC397" s="53">
        <v>0</v>
      </c>
      <c r="AD397" s="53">
        <v>0</v>
      </c>
      <c r="AE397" s="53">
        <v>0</v>
      </c>
      <c r="AF397" s="53">
        <v>0</v>
      </c>
      <c r="AG397" s="53">
        <v>0</v>
      </c>
      <c r="AH397" s="53">
        <v>0</v>
      </c>
      <c r="AI397" s="53">
        <v>0</v>
      </c>
      <c r="AJ397" s="53">
        <v>0</v>
      </c>
      <c r="AK397" s="53">
        <v>0</v>
      </c>
      <c r="AL397" s="53">
        <v>0</v>
      </c>
      <c r="AM397" s="53">
        <v>0</v>
      </c>
      <c r="AN397" s="53">
        <v>0</v>
      </c>
      <c r="AO397" s="53">
        <v>0</v>
      </c>
      <c r="AP397" s="53">
        <v>0</v>
      </c>
      <c r="AQ397" s="53">
        <v>0</v>
      </c>
      <c r="AR397" s="53">
        <v>0</v>
      </c>
      <c r="AS397" s="53">
        <v>0</v>
      </c>
      <c r="AT397" s="53">
        <v>0</v>
      </c>
      <c r="AU397" s="53">
        <v>0</v>
      </c>
      <c r="AV397" s="53">
        <v>0</v>
      </c>
      <c r="AW397" s="53">
        <v>0</v>
      </c>
      <c r="AX397" s="53">
        <v>0</v>
      </c>
      <c r="AY397" s="53">
        <v>0</v>
      </c>
      <c r="AZ397" s="53">
        <v>0</v>
      </c>
      <c r="BA397" s="53">
        <v>0</v>
      </c>
      <c r="BB397" s="53">
        <v>0</v>
      </c>
      <c r="BC397" s="53">
        <v>0</v>
      </c>
      <c r="BD397" s="53">
        <v>0</v>
      </c>
      <c r="BE397" s="53">
        <v>0</v>
      </c>
      <c r="BF397" s="53">
        <v>0</v>
      </c>
      <c r="BG397" s="53">
        <v>0</v>
      </c>
      <c r="BH397" s="53">
        <v>0</v>
      </c>
      <c r="BI397" s="53">
        <v>0</v>
      </c>
      <c r="BJ397" s="53">
        <v>0</v>
      </c>
      <c r="BK397" s="53">
        <v>0</v>
      </c>
      <c r="BL397" s="53">
        <v>0</v>
      </c>
      <c r="BM397" s="53">
        <v>0</v>
      </c>
      <c r="BN397" s="53">
        <v>0</v>
      </c>
      <c r="BO397" s="53">
        <v>0</v>
      </c>
      <c r="BP397" s="53">
        <v>0</v>
      </c>
      <c r="BQ397" s="53">
        <v>0</v>
      </c>
      <c r="BR397" s="53">
        <v>0</v>
      </c>
      <c r="BS397" s="53">
        <v>0</v>
      </c>
      <c r="BT397" s="53">
        <v>0</v>
      </c>
      <c r="BU397" s="53">
        <v>0</v>
      </c>
      <c r="BV397" s="53">
        <v>0</v>
      </c>
      <c r="BW397" s="53">
        <v>0</v>
      </c>
      <c r="BX397" s="53">
        <v>0</v>
      </c>
      <c r="BY397" s="54">
        <v>103463</v>
      </c>
    </row>
    <row r="398" spans="1:77" x14ac:dyDescent="0.2">
      <c r="A398" s="51" t="s">
        <v>43</v>
      </c>
      <c r="B398" s="52" t="s">
        <v>985</v>
      </c>
      <c r="C398" s="51" t="s">
        <v>986</v>
      </c>
      <c r="D398" s="53">
        <v>0</v>
      </c>
      <c r="E398" s="53">
        <v>0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>
        <v>0</v>
      </c>
      <c r="X398" s="53">
        <v>0</v>
      </c>
      <c r="Y398" s="53">
        <v>0</v>
      </c>
      <c r="Z398" s="53">
        <v>0</v>
      </c>
      <c r="AA398" s="53">
        <v>0</v>
      </c>
      <c r="AB398" s="53">
        <v>0</v>
      </c>
      <c r="AC398" s="53">
        <v>0</v>
      </c>
      <c r="AD398" s="53">
        <v>0</v>
      </c>
      <c r="AE398" s="53">
        <v>0</v>
      </c>
      <c r="AF398" s="53">
        <v>0</v>
      </c>
      <c r="AG398" s="53">
        <v>0</v>
      </c>
      <c r="AH398" s="53">
        <v>0</v>
      </c>
      <c r="AI398" s="53">
        <v>0</v>
      </c>
      <c r="AJ398" s="53">
        <v>0</v>
      </c>
      <c r="AK398" s="53">
        <v>0</v>
      </c>
      <c r="AL398" s="53">
        <v>0</v>
      </c>
      <c r="AM398" s="53">
        <v>0</v>
      </c>
      <c r="AN398" s="53">
        <v>0</v>
      </c>
      <c r="AO398" s="53">
        <v>0</v>
      </c>
      <c r="AP398" s="53">
        <v>0</v>
      </c>
      <c r="AQ398" s="53">
        <v>0</v>
      </c>
      <c r="AR398" s="53">
        <v>0</v>
      </c>
      <c r="AS398" s="53">
        <v>0</v>
      </c>
      <c r="AT398" s="53">
        <v>0</v>
      </c>
      <c r="AU398" s="53">
        <v>0</v>
      </c>
      <c r="AV398" s="53">
        <v>0</v>
      </c>
      <c r="AW398" s="53">
        <v>0</v>
      </c>
      <c r="AX398" s="53">
        <v>0</v>
      </c>
      <c r="AY398" s="53">
        <v>0</v>
      </c>
      <c r="AZ398" s="53">
        <v>1</v>
      </c>
      <c r="BA398" s="53">
        <v>0</v>
      </c>
      <c r="BB398" s="53">
        <v>0</v>
      </c>
      <c r="BC398" s="53">
        <v>0</v>
      </c>
      <c r="BD398" s="53">
        <v>0</v>
      </c>
      <c r="BE398" s="53">
        <v>0</v>
      </c>
      <c r="BF398" s="53">
        <v>0</v>
      </c>
      <c r="BG398" s="53">
        <v>0</v>
      </c>
      <c r="BH398" s="53">
        <v>0</v>
      </c>
      <c r="BI398" s="53">
        <v>0</v>
      </c>
      <c r="BJ398" s="53">
        <v>0</v>
      </c>
      <c r="BK398" s="53">
        <v>0</v>
      </c>
      <c r="BL398" s="53">
        <v>0</v>
      </c>
      <c r="BM398" s="53">
        <v>0</v>
      </c>
      <c r="BN398" s="53">
        <v>0</v>
      </c>
      <c r="BO398" s="53">
        <v>0</v>
      </c>
      <c r="BP398" s="53">
        <v>0</v>
      </c>
      <c r="BQ398" s="53">
        <v>0</v>
      </c>
      <c r="BR398" s="53">
        <v>0</v>
      </c>
      <c r="BS398" s="53">
        <v>0</v>
      </c>
      <c r="BT398" s="53">
        <v>0</v>
      </c>
      <c r="BU398" s="53">
        <v>0</v>
      </c>
      <c r="BV398" s="53">
        <v>0</v>
      </c>
      <c r="BW398" s="53">
        <v>0</v>
      </c>
      <c r="BX398" s="53">
        <v>0</v>
      </c>
      <c r="BY398" s="54">
        <v>507044.72000000003</v>
      </c>
    </row>
    <row r="399" spans="1:77" x14ac:dyDescent="0.2">
      <c r="A399" s="51" t="s">
        <v>43</v>
      </c>
      <c r="B399" s="52" t="s">
        <v>987</v>
      </c>
      <c r="C399" s="51" t="s">
        <v>988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53">
        <v>0</v>
      </c>
      <c r="T399" s="53">
        <v>0</v>
      </c>
      <c r="U399" s="53">
        <v>0</v>
      </c>
      <c r="V399" s="53">
        <v>0</v>
      </c>
      <c r="W399" s="53">
        <v>0</v>
      </c>
      <c r="X399" s="53">
        <v>0</v>
      </c>
      <c r="Y399" s="53">
        <v>0</v>
      </c>
      <c r="Z399" s="53">
        <v>0</v>
      </c>
      <c r="AA399" s="53">
        <v>0</v>
      </c>
      <c r="AB399" s="53">
        <v>0</v>
      </c>
      <c r="AC399" s="53">
        <v>0</v>
      </c>
      <c r="AD399" s="53">
        <v>0</v>
      </c>
      <c r="AE399" s="53">
        <v>0</v>
      </c>
      <c r="AF399" s="53">
        <v>0</v>
      </c>
      <c r="AG399" s="53">
        <v>0</v>
      </c>
      <c r="AH399" s="53">
        <v>0</v>
      </c>
      <c r="AI399" s="53">
        <v>0</v>
      </c>
      <c r="AJ399" s="53">
        <v>0</v>
      </c>
      <c r="AK399" s="53">
        <v>0</v>
      </c>
      <c r="AL399" s="53">
        <v>0</v>
      </c>
      <c r="AM399" s="53">
        <v>0</v>
      </c>
      <c r="AN399" s="53">
        <v>0</v>
      </c>
      <c r="AO399" s="53">
        <v>0</v>
      </c>
      <c r="AP399" s="53">
        <v>0</v>
      </c>
      <c r="AQ399" s="53">
        <v>0</v>
      </c>
      <c r="AR399" s="53">
        <v>0</v>
      </c>
      <c r="AS399" s="53">
        <v>0</v>
      </c>
      <c r="AT399" s="53">
        <v>0</v>
      </c>
      <c r="AU399" s="53">
        <v>0</v>
      </c>
      <c r="AV399" s="53">
        <v>0</v>
      </c>
      <c r="AW399" s="53">
        <v>0</v>
      </c>
      <c r="AX399" s="53">
        <v>0</v>
      </c>
      <c r="AY399" s="53">
        <v>0</v>
      </c>
      <c r="AZ399" s="53">
        <v>0</v>
      </c>
      <c r="BA399" s="53">
        <v>0</v>
      </c>
      <c r="BB399" s="53">
        <v>0</v>
      </c>
      <c r="BC399" s="53">
        <v>0</v>
      </c>
      <c r="BD399" s="53">
        <v>0</v>
      </c>
      <c r="BE399" s="53">
        <v>0</v>
      </c>
      <c r="BF399" s="53">
        <v>0</v>
      </c>
      <c r="BG399" s="53">
        <v>0</v>
      </c>
      <c r="BH399" s="53">
        <v>0</v>
      </c>
      <c r="BI399" s="53">
        <v>0</v>
      </c>
      <c r="BJ399" s="53">
        <v>0</v>
      </c>
      <c r="BK399" s="53">
        <v>0</v>
      </c>
      <c r="BL399" s="53">
        <v>0</v>
      </c>
      <c r="BM399" s="53">
        <v>0</v>
      </c>
      <c r="BN399" s="53">
        <v>0</v>
      </c>
      <c r="BO399" s="53">
        <v>0</v>
      </c>
      <c r="BP399" s="53">
        <v>0</v>
      </c>
      <c r="BQ399" s="53">
        <v>0</v>
      </c>
      <c r="BR399" s="53">
        <v>0</v>
      </c>
      <c r="BS399" s="53">
        <v>0</v>
      </c>
      <c r="BT399" s="53">
        <v>0</v>
      </c>
      <c r="BU399" s="53">
        <v>0</v>
      </c>
      <c r="BV399" s="53">
        <v>0</v>
      </c>
      <c r="BW399" s="53">
        <v>0</v>
      </c>
      <c r="BX399" s="53">
        <v>0</v>
      </c>
      <c r="BY399" s="54">
        <v>148233.04999999999</v>
      </c>
    </row>
    <row r="400" spans="1:77" x14ac:dyDescent="0.2">
      <c r="A400" s="51" t="s">
        <v>43</v>
      </c>
      <c r="B400" s="52" t="s">
        <v>989</v>
      </c>
      <c r="C400" s="51" t="s">
        <v>990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3">
        <v>0</v>
      </c>
      <c r="Z400" s="53">
        <v>0</v>
      </c>
      <c r="AA400" s="53">
        <v>0</v>
      </c>
      <c r="AB400" s="53">
        <v>0</v>
      </c>
      <c r="AC400" s="53">
        <v>0</v>
      </c>
      <c r="AD400" s="53">
        <v>0</v>
      </c>
      <c r="AE400" s="53">
        <v>0</v>
      </c>
      <c r="AF400" s="53">
        <v>0</v>
      </c>
      <c r="AG400" s="53">
        <v>0</v>
      </c>
      <c r="AH400" s="53">
        <v>0</v>
      </c>
      <c r="AI400" s="53">
        <v>0</v>
      </c>
      <c r="AJ400" s="53">
        <v>0</v>
      </c>
      <c r="AK400" s="53">
        <v>0</v>
      </c>
      <c r="AL400" s="53">
        <v>0</v>
      </c>
      <c r="AM400" s="53">
        <v>0</v>
      </c>
      <c r="AN400" s="53">
        <v>0</v>
      </c>
      <c r="AO400" s="53">
        <v>0</v>
      </c>
      <c r="AP400" s="53">
        <v>0</v>
      </c>
      <c r="AQ400" s="53">
        <v>0</v>
      </c>
      <c r="AR400" s="53">
        <v>0</v>
      </c>
      <c r="AS400" s="53">
        <v>0</v>
      </c>
      <c r="AT400" s="53">
        <v>0</v>
      </c>
      <c r="AU400" s="53">
        <v>0</v>
      </c>
      <c r="AV400" s="53">
        <v>0</v>
      </c>
      <c r="AW400" s="53">
        <v>0</v>
      </c>
      <c r="AX400" s="53">
        <v>0</v>
      </c>
      <c r="AY400" s="53">
        <v>0</v>
      </c>
      <c r="AZ400" s="53">
        <v>0</v>
      </c>
      <c r="BA400" s="53">
        <v>0</v>
      </c>
      <c r="BB400" s="53">
        <v>0</v>
      </c>
      <c r="BC400" s="53">
        <v>0</v>
      </c>
      <c r="BD400" s="53">
        <v>0</v>
      </c>
      <c r="BE400" s="53">
        <v>0</v>
      </c>
      <c r="BF400" s="53">
        <v>0</v>
      </c>
      <c r="BG400" s="53">
        <v>0</v>
      </c>
      <c r="BH400" s="53">
        <v>0</v>
      </c>
      <c r="BI400" s="53">
        <v>0</v>
      </c>
      <c r="BJ400" s="53">
        <v>0</v>
      </c>
      <c r="BK400" s="53">
        <v>0</v>
      </c>
      <c r="BL400" s="53">
        <v>0</v>
      </c>
      <c r="BM400" s="53">
        <v>0</v>
      </c>
      <c r="BN400" s="53">
        <v>0</v>
      </c>
      <c r="BO400" s="53">
        <v>0</v>
      </c>
      <c r="BP400" s="53">
        <v>0</v>
      </c>
      <c r="BQ400" s="53">
        <v>0</v>
      </c>
      <c r="BR400" s="53">
        <v>0</v>
      </c>
      <c r="BS400" s="53">
        <v>0</v>
      </c>
      <c r="BT400" s="53">
        <v>0</v>
      </c>
      <c r="BU400" s="53">
        <v>0</v>
      </c>
      <c r="BV400" s="53">
        <v>0</v>
      </c>
      <c r="BW400" s="53">
        <v>0</v>
      </c>
      <c r="BX400" s="53">
        <v>0</v>
      </c>
      <c r="BY400" s="54">
        <v>35108793.569999993</v>
      </c>
    </row>
    <row r="401" spans="1:77" x14ac:dyDescent="0.2">
      <c r="A401" s="51" t="s">
        <v>43</v>
      </c>
      <c r="B401" s="52" t="s">
        <v>991</v>
      </c>
      <c r="C401" s="51" t="s">
        <v>992</v>
      </c>
      <c r="D401" s="53">
        <v>50625.03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22829.919999999998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3">
        <v>0</v>
      </c>
      <c r="Z401" s="53">
        <v>0</v>
      </c>
      <c r="AA401" s="53">
        <v>0</v>
      </c>
      <c r="AB401" s="53">
        <v>0</v>
      </c>
      <c r="AC401" s="53">
        <v>0</v>
      </c>
      <c r="AD401" s="53">
        <v>0</v>
      </c>
      <c r="AE401" s="53">
        <v>10</v>
      </c>
      <c r="AF401" s="53">
        <v>0</v>
      </c>
      <c r="AG401" s="53">
        <v>0</v>
      </c>
      <c r="AH401" s="53">
        <v>0</v>
      </c>
      <c r="AI401" s="53">
        <v>0</v>
      </c>
      <c r="AJ401" s="53">
        <v>0</v>
      </c>
      <c r="AK401" s="53">
        <v>0</v>
      </c>
      <c r="AL401" s="53">
        <v>0</v>
      </c>
      <c r="AM401" s="53">
        <v>0</v>
      </c>
      <c r="AN401" s="53">
        <v>0</v>
      </c>
      <c r="AO401" s="53">
        <v>0</v>
      </c>
      <c r="AP401" s="53">
        <v>0</v>
      </c>
      <c r="AQ401" s="53">
        <v>0</v>
      </c>
      <c r="AR401" s="53">
        <v>0</v>
      </c>
      <c r="AS401" s="53">
        <v>0</v>
      </c>
      <c r="AT401" s="53">
        <v>0</v>
      </c>
      <c r="AU401" s="53">
        <v>0</v>
      </c>
      <c r="AV401" s="53">
        <v>0</v>
      </c>
      <c r="AW401" s="53">
        <v>0</v>
      </c>
      <c r="AX401" s="53">
        <v>0</v>
      </c>
      <c r="AY401" s="53">
        <v>0</v>
      </c>
      <c r="AZ401" s="53">
        <v>0</v>
      </c>
      <c r="BA401" s="53">
        <v>1286.5899999999999</v>
      </c>
      <c r="BB401" s="53">
        <v>0</v>
      </c>
      <c r="BC401" s="53">
        <v>0</v>
      </c>
      <c r="BD401" s="53">
        <v>7</v>
      </c>
      <c r="BE401" s="53">
        <v>0</v>
      </c>
      <c r="BF401" s="53">
        <v>0</v>
      </c>
      <c r="BG401" s="53">
        <v>0</v>
      </c>
      <c r="BH401" s="53">
        <v>0</v>
      </c>
      <c r="BI401" s="53">
        <v>0</v>
      </c>
      <c r="BJ401" s="53">
        <v>0</v>
      </c>
      <c r="BK401" s="53">
        <v>0</v>
      </c>
      <c r="BL401" s="53">
        <v>0</v>
      </c>
      <c r="BM401" s="53">
        <v>0</v>
      </c>
      <c r="BN401" s="53">
        <v>0</v>
      </c>
      <c r="BO401" s="53">
        <v>0</v>
      </c>
      <c r="BP401" s="53">
        <v>0</v>
      </c>
      <c r="BQ401" s="53">
        <v>0</v>
      </c>
      <c r="BR401" s="53">
        <v>0</v>
      </c>
      <c r="BS401" s="53">
        <v>0</v>
      </c>
      <c r="BT401" s="53">
        <v>0</v>
      </c>
      <c r="BU401" s="53">
        <v>0</v>
      </c>
      <c r="BV401" s="53">
        <v>0</v>
      </c>
      <c r="BW401" s="53">
        <v>0</v>
      </c>
      <c r="BX401" s="53">
        <v>0</v>
      </c>
      <c r="BY401" s="54">
        <v>16597618.369999999</v>
      </c>
    </row>
    <row r="402" spans="1:77" x14ac:dyDescent="0.2">
      <c r="A402" s="51" t="s">
        <v>43</v>
      </c>
      <c r="B402" s="52" t="s">
        <v>993</v>
      </c>
      <c r="C402" s="51" t="s">
        <v>994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53">
        <v>2</v>
      </c>
      <c r="T402" s="53">
        <v>0</v>
      </c>
      <c r="U402" s="53">
        <v>0</v>
      </c>
      <c r="V402" s="53">
        <v>0</v>
      </c>
      <c r="W402" s="53">
        <v>0</v>
      </c>
      <c r="X402" s="53">
        <v>0</v>
      </c>
      <c r="Y402" s="53">
        <v>0</v>
      </c>
      <c r="Z402" s="53">
        <v>0</v>
      </c>
      <c r="AA402" s="53">
        <v>0</v>
      </c>
      <c r="AB402" s="53">
        <v>0</v>
      </c>
      <c r="AC402" s="53">
        <v>0</v>
      </c>
      <c r="AD402" s="53">
        <v>0</v>
      </c>
      <c r="AE402" s="53">
        <v>0</v>
      </c>
      <c r="AF402" s="53">
        <v>0</v>
      </c>
      <c r="AG402" s="53">
        <v>0</v>
      </c>
      <c r="AH402" s="53">
        <v>0</v>
      </c>
      <c r="AI402" s="53">
        <v>0</v>
      </c>
      <c r="AJ402" s="53">
        <v>0</v>
      </c>
      <c r="AK402" s="53">
        <v>0</v>
      </c>
      <c r="AL402" s="53">
        <v>0</v>
      </c>
      <c r="AM402" s="53">
        <v>0</v>
      </c>
      <c r="AN402" s="53">
        <v>0</v>
      </c>
      <c r="AO402" s="53">
        <v>0</v>
      </c>
      <c r="AP402" s="53">
        <v>0</v>
      </c>
      <c r="AQ402" s="53">
        <v>0</v>
      </c>
      <c r="AR402" s="53">
        <v>0</v>
      </c>
      <c r="AS402" s="53">
        <v>0</v>
      </c>
      <c r="AT402" s="53">
        <v>0</v>
      </c>
      <c r="AU402" s="53">
        <v>0</v>
      </c>
      <c r="AV402" s="53">
        <v>0</v>
      </c>
      <c r="AW402" s="53">
        <v>0</v>
      </c>
      <c r="AX402" s="53">
        <v>0</v>
      </c>
      <c r="AY402" s="53">
        <v>0</v>
      </c>
      <c r="AZ402" s="53">
        <v>0</v>
      </c>
      <c r="BA402" s="53">
        <v>1</v>
      </c>
      <c r="BB402" s="53">
        <v>0</v>
      </c>
      <c r="BC402" s="53">
        <v>0</v>
      </c>
      <c r="BD402" s="53">
        <v>0</v>
      </c>
      <c r="BE402" s="53">
        <v>0</v>
      </c>
      <c r="BF402" s="53">
        <v>0</v>
      </c>
      <c r="BG402" s="53">
        <v>0</v>
      </c>
      <c r="BH402" s="53">
        <v>0</v>
      </c>
      <c r="BI402" s="53">
        <v>0</v>
      </c>
      <c r="BJ402" s="53">
        <v>0</v>
      </c>
      <c r="BK402" s="53">
        <v>0</v>
      </c>
      <c r="BL402" s="53">
        <v>0</v>
      </c>
      <c r="BM402" s="53">
        <v>0</v>
      </c>
      <c r="BN402" s="53">
        <v>0</v>
      </c>
      <c r="BO402" s="53">
        <v>0</v>
      </c>
      <c r="BP402" s="53">
        <v>0</v>
      </c>
      <c r="BQ402" s="53">
        <v>0</v>
      </c>
      <c r="BR402" s="53">
        <v>0</v>
      </c>
      <c r="BS402" s="53">
        <v>0</v>
      </c>
      <c r="BT402" s="53">
        <v>0</v>
      </c>
      <c r="BU402" s="53">
        <v>3</v>
      </c>
      <c r="BV402" s="53">
        <v>0</v>
      </c>
      <c r="BW402" s="53">
        <v>0</v>
      </c>
      <c r="BX402" s="53">
        <v>0</v>
      </c>
      <c r="BY402" s="54">
        <v>14145130.109999999</v>
      </c>
    </row>
    <row r="403" spans="1:77" x14ac:dyDescent="0.2">
      <c r="A403" s="51" t="s">
        <v>43</v>
      </c>
      <c r="B403" s="52" t="s">
        <v>995</v>
      </c>
      <c r="C403" s="51" t="s">
        <v>996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15</v>
      </c>
      <c r="N403" s="53">
        <v>0</v>
      </c>
      <c r="O403" s="53">
        <v>0</v>
      </c>
      <c r="P403" s="53">
        <v>0</v>
      </c>
      <c r="Q403" s="53">
        <v>0</v>
      </c>
      <c r="R403" s="53">
        <v>0</v>
      </c>
      <c r="S403" s="53">
        <v>0</v>
      </c>
      <c r="T403" s="53">
        <v>0</v>
      </c>
      <c r="U403" s="53">
        <v>0</v>
      </c>
      <c r="V403" s="53">
        <v>0</v>
      </c>
      <c r="W403" s="53">
        <v>0</v>
      </c>
      <c r="X403" s="53">
        <v>0</v>
      </c>
      <c r="Y403" s="53">
        <v>0</v>
      </c>
      <c r="Z403" s="53">
        <v>0</v>
      </c>
      <c r="AA403" s="53">
        <v>0</v>
      </c>
      <c r="AB403" s="53">
        <v>0</v>
      </c>
      <c r="AC403" s="53">
        <v>0</v>
      </c>
      <c r="AD403" s="53">
        <v>0</v>
      </c>
      <c r="AE403" s="53">
        <v>0</v>
      </c>
      <c r="AF403" s="53">
        <v>0</v>
      </c>
      <c r="AG403" s="53">
        <v>0</v>
      </c>
      <c r="AH403" s="53">
        <v>0</v>
      </c>
      <c r="AI403" s="53">
        <v>0</v>
      </c>
      <c r="AJ403" s="53">
        <v>0</v>
      </c>
      <c r="AK403" s="53">
        <v>0</v>
      </c>
      <c r="AL403" s="53">
        <v>0</v>
      </c>
      <c r="AM403" s="53">
        <v>0</v>
      </c>
      <c r="AN403" s="53">
        <v>0</v>
      </c>
      <c r="AO403" s="53">
        <v>0</v>
      </c>
      <c r="AP403" s="53">
        <v>0</v>
      </c>
      <c r="AQ403" s="53">
        <v>0</v>
      </c>
      <c r="AR403" s="53">
        <v>0</v>
      </c>
      <c r="AS403" s="53">
        <v>0</v>
      </c>
      <c r="AT403" s="53">
        <v>0</v>
      </c>
      <c r="AU403" s="53">
        <v>0</v>
      </c>
      <c r="AV403" s="53">
        <v>0</v>
      </c>
      <c r="AW403" s="53">
        <v>0</v>
      </c>
      <c r="AX403" s="53">
        <v>0</v>
      </c>
      <c r="AY403" s="53">
        <v>0</v>
      </c>
      <c r="AZ403" s="53">
        <v>0</v>
      </c>
      <c r="BA403" s="53">
        <v>1</v>
      </c>
      <c r="BB403" s="53">
        <v>0</v>
      </c>
      <c r="BC403" s="53">
        <v>0</v>
      </c>
      <c r="BD403" s="53">
        <v>2</v>
      </c>
      <c r="BE403" s="53">
        <v>0</v>
      </c>
      <c r="BF403" s="53">
        <v>0</v>
      </c>
      <c r="BG403" s="53">
        <v>0</v>
      </c>
      <c r="BH403" s="53">
        <v>0</v>
      </c>
      <c r="BI403" s="53">
        <v>0</v>
      </c>
      <c r="BJ403" s="53">
        <v>0</v>
      </c>
      <c r="BK403" s="53">
        <v>0</v>
      </c>
      <c r="BL403" s="53">
        <v>0</v>
      </c>
      <c r="BM403" s="53">
        <v>0</v>
      </c>
      <c r="BN403" s="53">
        <v>0</v>
      </c>
      <c r="BO403" s="53">
        <v>0</v>
      </c>
      <c r="BP403" s="53">
        <v>0</v>
      </c>
      <c r="BQ403" s="53">
        <v>1</v>
      </c>
      <c r="BR403" s="53">
        <v>0</v>
      </c>
      <c r="BS403" s="53">
        <v>0</v>
      </c>
      <c r="BT403" s="53">
        <v>0</v>
      </c>
      <c r="BU403" s="53">
        <v>19</v>
      </c>
      <c r="BV403" s="53">
        <v>0</v>
      </c>
      <c r="BW403" s="53">
        <v>0</v>
      </c>
      <c r="BX403" s="53">
        <v>0</v>
      </c>
      <c r="BY403" s="54">
        <v>371004.76999999996</v>
      </c>
    </row>
    <row r="404" spans="1:77" x14ac:dyDescent="0.2">
      <c r="A404" s="51" t="s">
        <v>43</v>
      </c>
      <c r="B404" s="52" t="s">
        <v>997</v>
      </c>
      <c r="C404" s="51" t="s">
        <v>998</v>
      </c>
      <c r="D404" s="53">
        <v>3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4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3">
        <v>0</v>
      </c>
      <c r="Z404" s="53">
        <v>0</v>
      </c>
      <c r="AA404" s="53">
        <v>0</v>
      </c>
      <c r="AB404" s="53">
        <v>0</v>
      </c>
      <c r="AC404" s="53">
        <v>0</v>
      </c>
      <c r="AD404" s="53">
        <v>0</v>
      </c>
      <c r="AE404" s="53">
        <v>3</v>
      </c>
      <c r="AF404" s="53">
        <v>0</v>
      </c>
      <c r="AG404" s="53">
        <v>0</v>
      </c>
      <c r="AH404" s="53">
        <v>0</v>
      </c>
      <c r="AI404" s="53">
        <v>0</v>
      </c>
      <c r="AJ404" s="53">
        <v>0</v>
      </c>
      <c r="AK404" s="53">
        <v>0</v>
      </c>
      <c r="AL404" s="53">
        <v>0</v>
      </c>
      <c r="AM404" s="53">
        <v>0</v>
      </c>
      <c r="AN404" s="53">
        <v>0</v>
      </c>
      <c r="AO404" s="53">
        <v>0</v>
      </c>
      <c r="AP404" s="53">
        <v>0</v>
      </c>
      <c r="AQ404" s="53">
        <v>0</v>
      </c>
      <c r="AR404" s="53">
        <v>0</v>
      </c>
      <c r="AS404" s="53">
        <v>0</v>
      </c>
      <c r="AT404" s="53">
        <v>0</v>
      </c>
      <c r="AU404" s="53">
        <v>0</v>
      </c>
      <c r="AV404" s="53">
        <v>0</v>
      </c>
      <c r="AW404" s="53">
        <v>0</v>
      </c>
      <c r="AX404" s="53">
        <v>0</v>
      </c>
      <c r="AY404" s="53">
        <v>0</v>
      </c>
      <c r="AZ404" s="53">
        <v>0</v>
      </c>
      <c r="BA404" s="53">
        <v>3</v>
      </c>
      <c r="BB404" s="53">
        <v>0</v>
      </c>
      <c r="BC404" s="53">
        <v>0</v>
      </c>
      <c r="BD404" s="53">
        <v>1</v>
      </c>
      <c r="BE404" s="53">
        <v>0</v>
      </c>
      <c r="BF404" s="53">
        <v>0</v>
      </c>
      <c r="BG404" s="53">
        <v>0</v>
      </c>
      <c r="BH404" s="53">
        <v>0</v>
      </c>
      <c r="BI404" s="53">
        <v>0</v>
      </c>
      <c r="BJ404" s="53">
        <v>0</v>
      </c>
      <c r="BK404" s="53">
        <v>0</v>
      </c>
      <c r="BL404" s="53">
        <v>0</v>
      </c>
      <c r="BM404" s="53">
        <v>0</v>
      </c>
      <c r="BN404" s="53">
        <v>0</v>
      </c>
      <c r="BO404" s="53">
        <v>0</v>
      </c>
      <c r="BP404" s="53">
        <v>0</v>
      </c>
      <c r="BQ404" s="53">
        <v>0</v>
      </c>
      <c r="BR404" s="53">
        <v>0</v>
      </c>
      <c r="BS404" s="53">
        <v>0</v>
      </c>
      <c r="BT404" s="53">
        <v>0</v>
      </c>
      <c r="BU404" s="53">
        <v>0</v>
      </c>
      <c r="BV404" s="53">
        <v>0</v>
      </c>
      <c r="BW404" s="53">
        <v>0</v>
      </c>
      <c r="BX404" s="53">
        <v>0</v>
      </c>
      <c r="BY404" s="54">
        <v>981601.4800000001</v>
      </c>
    </row>
    <row r="405" spans="1:77" x14ac:dyDescent="0.2">
      <c r="A405" s="51" t="s">
        <v>43</v>
      </c>
      <c r="B405" s="52" t="s">
        <v>999</v>
      </c>
      <c r="C405" s="51" t="s">
        <v>1000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3">
        <v>0</v>
      </c>
      <c r="Z405" s="53">
        <v>0</v>
      </c>
      <c r="AA405" s="53">
        <v>0</v>
      </c>
      <c r="AB405" s="53">
        <v>0</v>
      </c>
      <c r="AC405" s="53">
        <v>0</v>
      </c>
      <c r="AD405" s="53">
        <v>0</v>
      </c>
      <c r="AE405" s="53">
        <v>0</v>
      </c>
      <c r="AF405" s="53">
        <v>0</v>
      </c>
      <c r="AG405" s="53">
        <v>0</v>
      </c>
      <c r="AH405" s="53">
        <v>0</v>
      </c>
      <c r="AI405" s="53">
        <v>0</v>
      </c>
      <c r="AJ405" s="53">
        <v>0</v>
      </c>
      <c r="AK405" s="53">
        <v>0</v>
      </c>
      <c r="AL405" s="53">
        <v>0</v>
      </c>
      <c r="AM405" s="53">
        <v>0</v>
      </c>
      <c r="AN405" s="53">
        <v>0</v>
      </c>
      <c r="AO405" s="53">
        <v>0</v>
      </c>
      <c r="AP405" s="53">
        <v>0</v>
      </c>
      <c r="AQ405" s="53">
        <v>0</v>
      </c>
      <c r="AR405" s="53">
        <v>0</v>
      </c>
      <c r="AS405" s="53">
        <v>0</v>
      </c>
      <c r="AT405" s="53">
        <v>0</v>
      </c>
      <c r="AU405" s="53">
        <v>0</v>
      </c>
      <c r="AV405" s="53">
        <v>0</v>
      </c>
      <c r="AW405" s="53">
        <v>0</v>
      </c>
      <c r="AX405" s="53">
        <v>0</v>
      </c>
      <c r="AY405" s="53">
        <v>0</v>
      </c>
      <c r="AZ405" s="53">
        <v>0</v>
      </c>
      <c r="BA405" s="53">
        <v>1</v>
      </c>
      <c r="BB405" s="53">
        <v>0</v>
      </c>
      <c r="BC405" s="53">
        <v>0</v>
      </c>
      <c r="BD405" s="53">
        <v>1</v>
      </c>
      <c r="BE405" s="53">
        <v>0</v>
      </c>
      <c r="BF405" s="53">
        <v>0</v>
      </c>
      <c r="BG405" s="53">
        <v>0</v>
      </c>
      <c r="BH405" s="53">
        <v>0</v>
      </c>
      <c r="BI405" s="53">
        <v>0</v>
      </c>
      <c r="BJ405" s="53">
        <v>0</v>
      </c>
      <c r="BK405" s="53">
        <v>0</v>
      </c>
      <c r="BL405" s="53">
        <v>0</v>
      </c>
      <c r="BM405" s="53">
        <v>0</v>
      </c>
      <c r="BN405" s="53">
        <v>0</v>
      </c>
      <c r="BO405" s="53">
        <v>0</v>
      </c>
      <c r="BP405" s="53">
        <v>0</v>
      </c>
      <c r="BQ405" s="53">
        <v>0</v>
      </c>
      <c r="BR405" s="53">
        <v>0</v>
      </c>
      <c r="BS405" s="53">
        <v>0</v>
      </c>
      <c r="BT405" s="53">
        <v>0</v>
      </c>
      <c r="BU405" s="53">
        <v>0</v>
      </c>
      <c r="BV405" s="53">
        <v>0</v>
      </c>
      <c r="BW405" s="53">
        <v>0</v>
      </c>
      <c r="BX405" s="53">
        <v>0</v>
      </c>
      <c r="BY405" s="54">
        <v>123363.77</v>
      </c>
    </row>
    <row r="406" spans="1:77" x14ac:dyDescent="0.2">
      <c r="A406" s="51" t="s">
        <v>43</v>
      </c>
      <c r="B406" s="52" t="s">
        <v>1001</v>
      </c>
      <c r="C406" s="51" t="s">
        <v>1002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>
        <v>0</v>
      </c>
      <c r="X406" s="53">
        <v>0</v>
      </c>
      <c r="Y406" s="53">
        <v>0</v>
      </c>
      <c r="Z406" s="53">
        <v>0</v>
      </c>
      <c r="AA406" s="53">
        <v>0</v>
      </c>
      <c r="AB406" s="53">
        <v>0</v>
      </c>
      <c r="AC406" s="53">
        <v>0</v>
      </c>
      <c r="AD406" s="53">
        <v>0</v>
      </c>
      <c r="AE406" s="53">
        <v>0</v>
      </c>
      <c r="AF406" s="53">
        <v>0</v>
      </c>
      <c r="AG406" s="53">
        <v>0</v>
      </c>
      <c r="AH406" s="53">
        <v>0</v>
      </c>
      <c r="AI406" s="53">
        <v>0</v>
      </c>
      <c r="AJ406" s="53">
        <v>0</v>
      </c>
      <c r="AK406" s="53">
        <v>0</v>
      </c>
      <c r="AL406" s="53">
        <v>0</v>
      </c>
      <c r="AM406" s="53">
        <v>0</v>
      </c>
      <c r="AN406" s="53">
        <v>0</v>
      </c>
      <c r="AO406" s="53">
        <v>0</v>
      </c>
      <c r="AP406" s="53">
        <v>0</v>
      </c>
      <c r="AQ406" s="53">
        <v>0</v>
      </c>
      <c r="AR406" s="53">
        <v>0</v>
      </c>
      <c r="AS406" s="53">
        <v>0</v>
      </c>
      <c r="AT406" s="53">
        <v>0</v>
      </c>
      <c r="AU406" s="53">
        <v>0</v>
      </c>
      <c r="AV406" s="53">
        <v>0</v>
      </c>
      <c r="AW406" s="53">
        <v>0</v>
      </c>
      <c r="AX406" s="53">
        <v>0</v>
      </c>
      <c r="AY406" s="53">
        <v>0</v>
      </c>
      <c r="AZ406" s="53">
        <v>0</v>
      </c>
      <c r="BA406" s="53">
        <v>0</v>
      </c>
      <c r="BB406" s="53">
        <v>0</v>
      </c>
      <c r="BC406" s="53">
        <v>0</v>
      </c>
      <c r="BD406" s="53">
        <v>0</v>
      </c>
      <c r="BE406" s="53">
        <v>0</v>
      </c>
      <c r="BF406" s="53">
        <v>0</v>
      </c>
      <c r="BG406" s="53">
        <v>0</v>
      </c>
      <c r="BH406" s="53">
        <v>0</v>
      </c>
      <c r="BI406" s="53">
        <v>0</v>
      </c>
      <c r="BJ406" s="53">
        <v>0</v>
      </c>
      <c r="BK406" s="53">
        <v>0</v>
      </c>
      <c r="BL406" s="53">
        <v>0</v>
      </c>
      <c r="BM406" s="53">
        <v>0</v>
      </c>
      <c r="BN406" s="53">
        <v>0</v>
      </c>
      <c r="BO406" s="53">
        <v>0</v>
      </c>
      <c r="BP406" s="53">
        <v>0</v>
      </c>
      <c r="BQ406" s="53">
        <v>0</v>
      </c>
      <c r="BR406" s="53">
        <v>0</v>
      </c>
      <c r="BS406" s="53">
        <v>0</v>
      </c>
      <c r="BT406" s="53">
        <v>0</v>
      </c>
      <c r="BU406" s="53">
        <v>0</v>
      </c>
      <c r="BV406" s="53">
        <v>0</v>
      </c>
      <c r="BW406" s="53">
        <v>0</v>
      </c>
      <c r="BX406" s="53">
        <v>0</v>
      </c>
      <c r="BY406" s="54">
        <v>28470</v>
      </c>
    </row>
    <row r="407" spans="1:77" x14ac:dyDescent="0.2">
      <c r="A407" s="51" t="s">
        <v>43</v>
      </c>
      <c r="B407" s="52" t="s">
        <v>1003</v>
      </c>
      <c r="C407" s="51" t="s">
        <v>1004</v>
      </c>
      <c r="D407" s="53">
        <v>0</v>
      </c>
      <c r="E407" s="53">
        <v>0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331190.45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53">
        <v>2</v>
      </c>
      <c r="T407" s="53">
        <v>0</v>
      </c>
      <c r="U407" s="53">
        <v>0</v>
      </c>
      <c r="V407" s="53">
        <v>0</v>
      </c>
      <c r="W407" s="53">
        <v>0</v>
      </c>
      <c r="X407" s="53">
        <v>0</v>
      </c>
      <c r="Y407" s="53">
        <v>0</v>
      </c>
      <c r="Z407" s="53">
        <v>0</v>
      </c>
      <c r="AA407" s="53">
        <v>0</v>
      </c>
      <c r="AB407" s="53">
        <v>0</v>
      </c>
      <c r="AC407" s="53">
        <v>0</v>
      </c>
      <c r="AD407" s="53">
        <v>0</v>
      </c>
      <c r="AE407" s="53">
        <v>6</v>
      </c>
      <c r="AF407" s="53">
        <v>0</v>
      </c>
      <c r="AG407" s="53">
        <v>2401</v>
      </c>
      <c r="AH407" s="53">
        <v>0</v>
      </c>
      <c r="AI407" s="53">
        <v>0</v>
      </c>
      <c r="AJ407" s="53">
        <v>0</v>
      </c>
      <c r="AK407" s="53">
        <v>0</v>
      </c>
      <c r="AL407" s="53">
        <v>0</v>
      </c>
      <c r="AM407" s="53">
        <v>0</v>
      </c>
      <c r="AN407" s="53">
        <v>0</v>
      </c>
      <c r="AO407" s="53">
        <v>0</v>
      </c>
      <c r="AP407" s="53">
        <v>0</v>
      </c>
      <c r="AQ407" s="53">
        <v>0</v>
      </c>
      <c r="AR407" s="53">
        <v>0</v>
      </c>
      <c r="AS407" s="53">
        <v>0</v>
      </c>
      <c r="AT407" s="53">
        <v>0</v>
      </c>
      <c r="AU407" s="53">
        <v>0</v>
      </c>
      <c r="AV407" s="53">
        <v>0</v>
      </c>
      <c r="AW407" s="53">
        <v>0</v>
      </c>
      <c r="AX407" s="53">
        <v>0</v>
      </c>
      <c r="AY407" s="53">
        <v>0</v>
      </c>
      <c r="AZ407" s="53">
        <v>0</v>
      </c>
      <c r="BA407" s="53">
        <v>3911.04</v>
      </c>
      <c r="BB407" s="53">
        <v>0</v>
      </c>
      <c r="BC407" s="53">
        <v>0</v>
      </c>
      <c r="BD407" s="53">
        <v>24</v>
      </c>
      <c r="BE407" s="53">
        <v>0</v>
      </c>
      <c r="BF407" s="53">
        <v>0</v>
      </c>
      <c r="BG407" s="53">
        <v>0</v>
      </c>
      <c r="BH407" s="53">
        <v>0</v>
      </c>
      <c r="BI407" s="53">
        <v>0</v>
      </c>
      <c r="BJ407" s="53">
        <v>0</v>
      </c>
      <c r="BK407" s="53">
        <v>0</v>
      </c>
      <c r="BL407" s="53">
        <v>0</v>
      </c>
      <c r="BM407" s="53">
        <v>0</v>
      </c>
      <c r="BN407" s="53">
        <v>0</v>
      </c>
      <c r="BO407" s="53">
        <v>0</v>
      </c>
      <c r="BP407" s="53">
        <v>0</v>
      </c>
      <c r="BQ407" s="53">
        <v>2</v>
      </c>
      <c r="BR407" s="53">
        <v>0</v>
      </c>
      <c r="BS407" s="53">
        <v>0</v>
      </c>
      <c r="BT407" s="53">
        <v>0</v>
      </c>
      <c r="BU407" s="53">
        <v>60</v>
      </c>
      <c r="BV407" s="53">
        <v>0</v>
      </c>
      <c r="BW407" s="53">
        <v>0</v>
      </c>
      <c r="BX407" s="53">
        <v>4</v>
      </c>
      <c r="BY407" s="54">
        <v>120424.1</v>
      </c>
    </row>
    <row r="408" spans="1:77" x14ac:dyDescent="0.2">
      <c r="A408" s="51" t="s">
        <v>43</v>
      </c>
      <c r="B408" s="52" t="s">
        <v>1005</v>
      </c>
      <c r="C408" s="51" t="s">
        <v>1006</v>
      </c>
      <c r="D408" s="53">
        <v>1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29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3">
        <v>0</v>
      </c>
      <c r="Z408" s="53">
        <v>0</v>
      </c>
      <c r="AA408" s="53">
        <v>0</v>
      </c>
      <c r="AB408" s="53">
        <v>0</v>
      </c>
      <c r="AC408" s="53">
        <v>0</v>
      </c>
      <c r="AD408" s="53">
        <v>0</v>
      </c>
      <c r="AE408" s="53">
        <v>0</v>
      </c>
      <c r="AF408" s="53">
        <v>0</v>
      </c>
      <c r="AG408" s="53">
        <v>0</v>
      </c>
      <c r="AH408" s="53">
        <v>0</v>
      </c>
      <c r="AI408" s="53">
        <v>0</v>
      </c>
      <c r="AJ408" s="53">
        <v>0</v>
      </c>
      <c r="AK408" s="53">
        <v>0</v>
      </c>
      <c r="AL408" s="53">
        <v>0</v>
      </c>
      <c r="AM408" s="53">
        <v>0</v>
      </c>
      <c r="AN408" s="53">
        <v>0</v>
      </c>
      <c r="AO408" s="53">
        <v>0</v>
      </c>
      <c r="AP408" s="53">
        <v>0</v>
      </c>
      <c r="AQ408" s="53">
        <v>0</v>
      </c>
      <c r="AR408" s="53">
        <v>0</v>
      </c>
      <c r="AS408" s="53">
        <v>0</v>
      </c>
      <c r="AT408" s="53">
        <v>0</v>
      </c>
      <c r="AU408" s="53">
        <v>0</v>
      </c>
      <c r="AV408" s="53">
        <v>0</v>
      </c>
      <c r="AW408" s="53">
        <v>0</v>
      </c>
      <c r="AX408" s="53">
        <v>0</v>
      </c>
      <c r="AY408" s="53">
        <v>0</v>
      </c>
      <c r="AZ408" s="53">
        <v>0</v>
      </c>
      <c r="BA408" s="53">
        <v>0</v>
      </c>
      <c r="BB408" s="53">
        <v>0</v>
      </c>
      <c r="BC408" s="53">
        <v>0</v>
      </c>
      <c r="BD408" s="53">
        <v>13</v>
      </c>
      <c r="BE408" s="53">
        <v>0</v>
      </c>
      <c r="BF408" s="53">
        <v>0</v>
      </c>
      <c r="BG408" s="53">
        <v>0</v>
      </c>
      <c r="BH408" s="53">
        <v>0</v>
      </c>
      <c r="BI408" s="53">
        <v>0</v>
      </c>
      <c r="BJ408" s="53">
        <v>0</v>
      </c>
      <c r="BK408" s="53">
        <v>0</v>
      </c>
      <c r="BL408" s="53">
        <v>0</v>
      </c>
      <c r="BM408" s="53">
        <v>0</v>
      </c>
      <c r="BN408" s="53">
        <v>0</v>
      </c>
      <c r="BO408" s="53">
        <v>0</v>
      </c>
      <c r="BP408" s="53">
        <v>0</v>
      </c>
      <c r="BQ408" s="53">
        <v>12</v>
      </c>
      <c r="BR408" s="53">
        <v>0</v>
      </c>
      <c r="BS408" s="53">
        <v>0</v>
      </c>
      <c r="BT408" s="53">
        <v>0</v>
      </c>
      <c r="BU408" s="53">
        <v>0</v>
      </c>
      <c r="BV408" s="53">
        <v>0</v>
      </c>
      <c r="BW408" s="53">
        <v>0</v>
      </c>
      <c r="BX408" s="53">
        <v>0</v>
      </c>
      <c r="BY408" s="54">
        <v>0</v>
      </c>
    </row>
    <row r="409" spans="1:77" x14ac:dyDescent="0.2">
      <c r="A409" s="51" t="s">
        <v>43</v>
      </c>
      <c r="B409" s="52" t="s">
        <v>1007</v>
      </c>
      <c r="C409" s="51" t="s">
        <v>1008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3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3">
        <v>0</v>
      </c>
      <c r="Z409" s="53">
        <v>0</v>
      </c>
      <c r="AA409" s="53">
        <v>0</v>
      </c>
      <c r="AB409" s="53">
        <v>0</v>
      </c>
      <c r="AC409" s="53">
        <v>0</v>
      </c>
      <c r="AD409" s="53">
        <v>0</v>
      </c>
      <c r="AE409" s="53">
        <v>0</v>
      </c>
      <c r="AF409" s="53">
        <v>0</v>
      </c>
      <c r="AG409" s="53">
        <v>0</v>
      </c>
      <c r="AH409" s="53">
        <v>0</v>
      </c>
      <c r="AI409" s="53">
        <v>0</v>
      </c>
      <c r="AJ409" s="53">
        <v>0</v>
      </c>
      <c r="AK409" s="53">
        <v>0</v>
      </c>
      <c r="AL409" s="53">
        <v>0</v>
      </c>
      <c r="AM409" s="53">
        <v>0</v>
      </c>
      <c r="AN409" s="53">
        <v>0</v>
      </c>
      <c r="AO409" s="53">
        <v>0</v>
      </c>
      <c r="AP409" s="53">
        <v>0</v>
      </c>
      <c r="AQ409" s="53">
        <v>0</v>
      </c>
      <c r="AR409" s="53">
        <v>0</v>
      </c>
      <c r="AS409" s="53">
        <v>0</v>
      </c>
      <c r="AT409" s="53">
        <v>0</v>
      </c>
      <c r="AU409" s="53">
        <v>0</v>
      </c>
      <c r="AV409" s="53">
        <v>0</v>
      </c>
      <c r="AW409" s="53">
        <v>0</v>
      </c>
      <c r="AX409" s="53">
        <v>0</v>
      </c>
      <c r="AY409" s="53">
        <v>0</v>
      </c>
      <c r="AZ409" s="53">
        <v>0</v>
      </c>
      <c r="BA409" s="53">
        <v>3</v>
      </c>
      <c r="BB409" s="53">
        <v>0</v>
      </c>
      <c r="BC409" s="53">
        <v>0</v>
      </c>
      <c r="BD409" s="53">
        <v>2</v>
      </c>
      <c r="BE409" s="53">
        <v>0</v>
      </c>
      <c r="BF409" s="53">
        <v>0</v>
      </c>
      <c r="BG409" s="53">
        <v>0</v>
      </c>
      <c r="BH409" s="53">
        <v>0</v>
      </c>
      <c r="BI409" s="53">
        <v>0</v>
      </c>
      <c r="BJ409" s="53">
        <v>0</v>
      </c>
      <c r="BK409" s="53">
        <v>0</v>
      </c>
      <c r="BL409" s="53">
        <v>0</v>
      </c>
      <c r="BM409" s="53">
        <v>0</v>
      </c>
      <c r="BN409" s="53">
        <v>0</v>
      </c>
      <c r="BO409" s="53">
        <v>0</v>
      </c>
      <c r="BP409" s="53">
        <v>0</v>
      </c>
      <c r="BQ409" s="53">
        <v>2</v>
      </c>
      <c r="BR409" s="53">
        <v>0</v>
      </c>
      <c r="BS409" s="53">
        <v>0</v>
      </c>
      <c r="BT409" s="53">
        <v>0</v>
      </c>
      <c r="BU409" s="53">
        <v>0</v>
      </c>
      <c r="BV409" s="53">
        <v>0</v>
      </c>
      <c r="BW409" s="53">
        <v>0</v>
      </c>
      <c r="BX409" s="53">
        <v>0</v>
      </c>
      <c r="BY409" s="54"/>
    </row>
    <row r="410" spans="1:77" x14ac:dyDescent="0.2">
      <c r="A410" s="51" t="s">
        <v>43</v>
      </c>
      <c r="B410" s="52" t="s">
        <v>1009</v>
      </c>
      <c r="C410" s="51" t="s">
        <v>1010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400008.4</v>
      </c>
      <c r="N410" s="53">
        <v>0</v>
      </c>
      <c r="O410" s="53">
        <v>0</v>
      </c>
      <c r="P410" s="53">
        <v>0</v>
      </c>
      <c r="Q410" s="53">
        <v>0</v>
      </c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>
        <v>0</v>
      </c>
      <c r="X410" s="53">
        <v>0</v>
      </c>
      <c r="Y410" s="53">
        <v>0</v>
      </c>
      <c r="Z410" s="53">
        <v>0</v>
      </c>
      <c r="AA410" s="53">
        <v>0</v>
      </c>
      <c r="AB410" s="53">
        <v>0</v>
      </c>
      <c r="AC410" s="53">
        <v>0</v>
      </c>
      <c r="AD410" s="53">
        <v>0</v>
      </c>
      <c r="AE410" s="53">
        <v>1</v>
      </c>
      <c r="AF410" s="53">
        <v>0</v>
      </c>
      <c r="AG410" s="53">
        <v>0</v>
      </c>
      <c r="AH410" s="53">
        <v>0</v>
      </c>
      <c r="AI410" s="53">
        <v>0</v>
      </c>
      <c r="AJ410" s="53">
        <v>0</v>
      </c>
      <c r="AK410" s="53">
        <v>0</v>
      </c>
      <c r="AL410" s="53">
        <v>0</v>
      </c>
      <c r="AM410" s="53">
        <v>0</v>
      </c>
      <c r="AN410" s="53">
        <v>0</v>
      </c>
      <c r="AO410" s="53">
        <v>0</v>
      </c>
      <c r="AP410" s="53">
        <v>0</v>
      </c>
      <c r="AQ410" s="53">
        <v>0</v>
      </c>
      <c r="AR410" s="53">
        <v>0</v>
      </c>
      <c r="AS410" s="53">
        <v>0</v>
      </c>
      <c r="AT410" s="53">
        <v>0</v>
      </c>
      <c r="AU410" s="53">
        <v>0</v>
      </c>
      <c r="AV410" s="53">
        <v>0</v>
      </c>
      <c r="AW410" s="53">
        <v>0</v>
      </c>
      <c r="AX410" s="53">
        <v>0</v>
      </c>
      <c r="AY410" s="53">
        <v>0</v>
      </c>
      <c r="AZ410" s="53">
        <v>0</v>
      </c>
      <c r="BA410" s="53">
        <v>0</v>
      </c>
      <c r="BB410" s="53">
        <v>0</v>
      </c>
      <c r="BC410" s="53">
        <v>0</v>
      </c>
      <c r="BD410" s="53">
        <v>0</v>
      </c>
      <c r="BE410" s="53">
        <v>0</v>
      </c>
      <c r="BF410" s="53">
        <v>0</v>
      </c>
      <c r="BG410" s="53">
        <v>0</v>
      </c>
      <c r="BH410" s="53">
        <v>0</v>
      </c>
      <c r="BI410" s="53">
        <v>0</v>
      </c>
      <c r="BJ410" s="53">
        <v>0</v>
      </c>
      <c r="BK410" s="53">
        <v>0</v>
      </c>
      <c r="BL410" s="53">
        <v>0</v>
      </c>
      <c r="BM410" s="53">
        <v>0</v>
      </c>
      <c r="BN410" s="53">
        <v>0</v>
      </c>
      <c r="BO410" s="53">
        <v>0</v>
      </c>
      <c r="BP410" s="53">
        <v>0</v>
      </c>
      <c r="BQ410" s="53">
        <v>1</v>
      </c>
      <c r="BR410" s="53">
        <v>0</v>
      </c>
      <c r="BS410" s="53">
        <v>0</v>
      </c>
      <c r="BT410" s="53">
        <v>0</v>
      </c>
      <c r="BU410" s="53">
        <v>0</v>
      </c>
      <c r="BV410" s="53">
        <v>0</v>
      </c>
      <c r="BW410" s="53">
        <v>0</v>
      </c>
      <c r="BX410" s="53">
        <v>0</v>
      </c>
      <c r="BY410" s="54"/>
    </row>
    <row r="411" spans="1:77" x14ac:dyDescent="0.2">
      <c r="A411" s="51" t="s">
        <v>43</v>
      </c>
      <c r="B411" s="52" t="s">
        <v>1011</v>
      </c>
      <c r="C411" s="51" t="s">
        <v>1012</v>
      </c>
      <c r="D411" s="53">
        <v>100362.68</v>
      </c>
      <c r="E411" s="53">
        <v>0</v>
      </c>
      <c r="F411" s="53">
        <v>0</v>
      </c>
      <c r="G411" s="53">
        <v>0</v>
      </c>
      <c r="H411" s="53">
        <v>0</v>
      </c>
      <c r="I411" s="53">
        <v>0</v>
      </c>
      <c r="J411" s="53">
        <v>251137.52</v>
      </c>
      <c r="K411" s="53">
        <v>0</v>
      </c>
      <c r="L411" s="53">
        <v>45</v>
      </c>
      <c r="M411" s="53">
        <v>1</v>
      </c>
      <c r="N411" s="53">
        <v>0</v>
      </c>
      <c r="O411" s="53">
        <v>0</v>
      </c>
      <c r="P411" s="53">
        <v>31</v>
      </c>
      <c r="Q411" s="53">
        <v>0</v>
      </c>
      <c r="R411" s="53">
        <v>0</v>
      </c>
      <c r="S411" s="53">
        <v>42</v>
      </c>
      <c r="T411" s="53">
        <v>2565.6</v>
      </c>
      <c r="U411" s="53">
        <v>0</v>
      </c>
      <c r="V411" s="53">
        <v>0</v>
      </c>
      <c r="W411" s="53">
        <v>0</v>
      </c>
      <c r="X411" s="53">
        <v>0</v>
      </c>
      <c r="Y411" s="53">
        <v>0</v>
      </c>
      <c r="Z411" s="53">
        <v>0</v>
      </c>
      <c r="AA411" s="53">
        <v>0</v>
      </c>
      <c r="AB411" s="53">
        <v>0</v>
      </c>
      <c r="AC411" s="53">
        <v>0</v>
      </c>
      <c r="AD411" s="53">
        <v>0</v>
      </c>
      <c r="AE411" s="53">
        <v>164428.20000000001</v>
      </c>
      <c r="AF411" s="53">
        <v>0</v>
      </c>
      <c r="AG411" s="53">
        <v>17</v>
      </c>
      <c r="AH411" s="53">
        <v>0</v>
      </c>
      <c r="AI411" s="53">
        <v>0</v>
      </c>
      <c r="AJ411" s="53">
        <v>0</v>
      </c>
      <c r="AK411" s="53">
        <v>0</v>
      </c>
      <c r="AL411" s="53">
        <v>7015.9</v>
      </c>
      <c r="AM411" s="53">
        <v>0</v>
      </c>
      <c r="AN411" s="53">
        <v>0</v>
      </c>
      <c r="AO411" s="53">
        <v>0</v>
      </c>
      <c r="AP411" s="53">
        <v>2</v>
      </c>
      <c r="AQ411" s="53">
        <v>0</v>
      </c>
      <c r="AR411" s="53">
        <v>0</v>
      </c>
      <c r="AS411" s="53">
        <v>0</v>
      </c>
      <c r="AT411" s="53">
        <v>0</v>
      </c>
      <c r="AU411" s="53">
        <v>0</v>
      </c>
      <c r="AV411" s="53">
        <v>0</v>
      </c>
      <c r="AW411" s="53">
        <v>0</v>
      </c>
      <c r="AX411" s="53">
        <v>0</v>
      </c>
      <c r="AY411" s="53">
        <v>0</v>
      </c>
      <c r="AZ411" s="53">
        <v>9604.75</v>
      </c>
      <c r="BA411" s="53">
        <v>0</v>
      </c>
      <c r="BB411" s="53">
        <v>0</v>
      </c>
      <c r="BC411" s="53">
        <v>0</v>
      </c>
      <c r="BD411" s="53">
        <v>0</v>
      </c>
      <c r="BE411" s="53">
        <v>0</v>
      </c>
      <c r="BF411" s="53">
        <v>0</v>
      </c>
      <c r="BG411" s="53">
        <v>0</v>
      </c>
      <c r="BH411" s="53">
        <v>0</v>
      </c>
      <c r="BI411" s="53">
        <v>0</v>
      </c>
      <c r="BJ411" s="53">
        <v>0</v>
      </c>
      <c r="BK411" s="53">
        <v>0</v>
      </c>
      <c r="BL411" s="53">
        <v>70279.88</v>
      </c>
      <c r="BM411" s="53">
        <v>0</v>
      </c>
      <c r="BN411" s="53">
        <v>0</v>
      </c>
      <c r="BO411" s="53">
        <v>0</v>
      </c>
      <c r="BP411" s="53">
        <v>0</v>
      </c>
      <c r="BQ411" s="53">
        <v>8</v>
      </c>
      <c r="BR411" s="53">
        <v>0</v>
      </c>
      <c r="BS411" s="53">
        <v>0</v>
      </c>
      <c r="BT411" s="53">
        <v>0</v>
      </c>
      <c r="BU411" s="53">
        <v>0</v>
      </c>
      <c r="BV411" s="53">
        <v>0</v>
      </c>
      <c r="BW411" s="53">
        <v>0</v>
      </c>
      <c r="BX411" s="53">
        <v>7</v>
      </c>
      <c r="BY411" s="54"/>
    </row>
    <row r="412" spans="1:77" x14ac:dyDescent="0.2">
      <c r="A412" s="51" t="s">
        <v>43</v>
      </c>
      <c r="B412" s="52" t="s">
        <v>1013</v>
      </c>
      <c r="C412" s="51" t="s">
        <v>1014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3">
        <v>0</v>
      </c>
      <c r="Z412" s="53">
        <v>0</v>
      </c>
      <c r="AA412" s="53">
        <v>0</v>
      </c>
      <c r="AB412" s="53">
        <v>0</v>
      </c>
      <c r="AC412" s="53">
        <v>0</v>
      </c>
      <c r="AD412" s="53">
        <v>0</v>
      </c>
      <c r="AE412" s="53">
        <v>0</v>
      </c>
      <c r="AF412" s="53">
        <v>0</v>
      </c>
      <c r="AG412" s="53">
        <v>0</v>
      </c>
      <c r="AH412" s="53">
        <v>0</v>
      </c>
      <c r="AI412" s="53">
        <v>0</v>
      </c>
      <c r="AJ412" s="53">
        <v>0</v>
      </c>
      <c r="AK412" s="53">
        <v>0</v>
      </c>
      <c r="AL412" s="53">
        <v>0</v>
      </c>
      <c r="AM412" s="53">
        <v>0</v>
      </c>
      <c r="AN412" s="53">
        <v>0</v>
      </c>
      <c r="AO412" s="53">
        <v>0</v>
      </c>
      <c r="AP412" s="53">
        <v>0</v>
      </c>
      <c r="AQ412" s="53">
        <v>0</v>
      </c>
      <c r="AR412" s="53">
        <v>0</v>
      </c>
      <c r="AS412" s="53">
        <v>0</v>
      </c>
      <c r="AT412" s="53">
        <v>0</v>
      </c>
      <c r="AU412" s="53">
        <v>0</v>
      </c>
      <c r="AV412" s="53">
        <v>0</v>
      </c>
      <c r="AW412" s="53">
        <v>0</v>
      </c>
      <c r="AX412" s="53">
        <v>0</v>
      </c>
      <c r="AY412" s="53">
        <v>0</v>
      </c>
      <c r="AZ412" s="53">
        <v>0</v>
      </c>
      <c r="BA412" s="53">
        <v>0</v>
      </c>
      <c r="BB412" s="53">
        <v>0</v>
      </c>
      <c r="BC412" s="53">
        <v>0</v>
      </c>
      <c r="BD412" s="53">
        <v>0</v>
      </c>
      <c r="BE412" s="53">
        <v>0</v>
      </c>
      <c r="BF412" s="53">
        <v>0</v>
      </c>
      <c r="BG412" s="53">
        <v>0</v>
      </c>
      <c r="BH412" s="53">
        <v>0</v>
      </c>
      <c r="BI412" s="53">
        <v>0</v>
      </c>
      <c r="BJ412" s="53">
        <v>0</v>
      </c>
      <c r="BK412" s="53">
        <v>0</v>
      </c>
      <c r="BL412" s="53">
        <v>0</v>
      </c>
      <c r="BM412" s="53">
        <v>0</v>
      </c>
      <c r="BN412" s="53">
        <v>0</v>
      </c>
      <c r="BO412" s="53">
        <v>0</v>
      </c>
      <c r="BP412" s="53">
        <v>0</v>
      </c>
      <c r="BQ412" s="53">
        <v>0</v>
      </c>
      <c r="BR412" s="53">
        <v>0</v>
      </c>
      <c r="BS412" s="53">
        <v>0</v>
      </c>
      <c r="BT412" s="53">
        <v>0</v>
      </c>
      <c r="BU412" s="53">
        <v>0</v>
      </c>
      <c r="BV412" s="53">
        <v>0</v>
      </c>
      <c r="BW412" s="53">
        <v>0</v>
      </c>
      <c r="BX412" s="53">
        <v>0</v>
      </c>
      <c r="BY412" s="54"/>
    </row>
    <row r="413" spans="1:77" x14ac:dyDescent="0.2">
      <c r="A413" s="51" t="s">
        <v>43</v>
      </c>
      <c r="B413" s="52" t="s">
        <v>1015</v>
      </c>
      <c r="C413" s="51" t="s">
        <v>1016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3">
        <v>0</v>
      </c>
      <c r="Z413" s="53">
        <v>0</v>
      </c>
      <c r="AA413" s="53">
        <v>0</v>
      </c>
      <c r="AB413" s="53">
        <v>0</v>
      </c>
      <c r="AC413" s="53">
        <v>0</v>
      </c>
      <c r="AD413" s="53">
        <v>0</v>
      </c>
      <c r="AE413" s="53">
        <v>0</v>
      </c>
      <c r="AF413" s="53">
        <v>0</v>
      </c>
      <c r="AG413" s="53">
        <v>0</v>
      </c>
      <c r="AH413" s="53">
        <v>0</v>
      </c>
      <c r="AI413" s="53">
        <v>0</v>
      </c>
      <c r="AJ413" s="53">
        <v>0</v>
      </c>
      <c r="AK413" s="53">
        <v>0</v>
      </c>
      <c r="AL413" s="53">
        <v>0</v>
      </c>
      <c r="AM413" s="53">
        <v>0</v>
      </c>
      <c r="AN413" s="53">
        <v>0</v>
      </c>
      <c r="AO413" s="53">
        <v>0</v>
      </c>
      <c r="AP413" s="53">
        <v>0</v>
      </c>
      <c r="AQ413" s="53">
        <v>0</v>
      </c>
      <c r="AR413" s="53">
        <v>0</v>
      </c>
      <c r="AS413" s="53">
        <v>0</v>
      </c>
      <c r="AT413" s="53">
        <v>0</v>
      </c>
      <c r="AU413" s="53">
        <v>0</v>
      </c>
      <c r="AV413" s="53">
        <v>0</v>
      </c>
      <c r="AW413" s="53">
        <v>0</v>
      </c>
      <c r="AX413" s="53">
        <v>0</v>
      </c>
      <c r="AY413" s="53">
        <v>0</v>
      </c>
      <c r="AZ413" s="53">
        <v>0</v>
      </c>
      <c r="BA413" s="53">
        <v>0</v>
      </c>
      <c r="BB413" s="53">
        <v>0</v>
      </c>
      <c r="BC413" s="53">
        <v>0</v>
      </c>
      <c r="BD413" s="53">
        <v>0</v>
      </c>
      <c r="BE413" s="53">
        <v>0</v>
      </c>
      <c r="BF413" s="53">
        <v>0</v>
      </c>
      <c r="BG413" s="53">
        <v>0</v>
      </c>
      <c r="BH413" s="53">
        <v>0</v>
      </c>
      <c r="BI413" s="53">
        <v>0</v>
      </c>
      <c r="BJ413" s="53">
        <v>0</v>
      </c>
      <c r="BK413" s="53">
        <v>0</v>
      </c>
      <c r="BL413" s="53">
        <v>0</v>
      </c>
      <c r="BM413" s="53">
        <v>0</v>
      </c>
      <c r="BN413" s="53">
        <v>0</v>
      </c>
      <c r="BO413" s="53">
        <v>0</v>
      </c>
      <c r="BP413" s="53">
        <v>0</v>
      </c>
      <c r="BQ413" s="53">
        <v>0</v>
      </c>
      <c r="BR413" s="53">
        <v>0</v>
      </c>
      <c r="BS413" s="53">
        <v>0</v>
      </c>
      <c r="BT413" s="53">
        <v>0</v>
      </c>
      <c r="BU413" s="53">
        <v>0</v>
      </c>
      <c r="BV413" s="53">
        <v>0</v>
      </c>
      <c r="BW413" s="53">
        <v>0</v>
      </c>
      <c r="BX413" s="53">
        <v>0</v>
      </c>
      <c r="BY413" s="54">
        <v>1</v>
      </c>
    </row>
    <row r="414" spans="1:77" x14ac:dyDescent="0.2">
      <c r="A414" s="51" t="s">
        <v>43</v>
      </c>
      <c r="B414" s="52" t="s">
        <v>1017</v>
      </c>
      <c r="C414" s="51" t="s">
        <v>1018</v>
      </c>
      <c r="D414" s="53">
        <v>0</v>
      </c>
      <c r="E414" s="53">
        <v>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0</v>
      </c>
      <c r="M414" s="53">
        <v>0</v>
      </c>
      <c r="N414" s="53">
        <v>0</v>
      </c>
      <c r="O414" s="53">
        <v>0</v>
      </c>
      <c r="P414" s="53">
        <v>0</v>
      </c>
      <c r="Q414" s="53">
        <v>0</v>
      </c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>
        <v>0</v>
      </c>
      <c r="X414" s="53">
        <v>0</v>
      </c>
      <c r="Y414" s="53">
        <v>0</v>
      </c>
      <c r="Z414" s="53">
        <v>0</v>
      </c>
      <c r="AA414" s="53">
        <v>0</v>
      </c>
      <c r="AB414" s="53">
        <v>0</v>
      </c>
      <c r="AC414" s="53">
        <v>0</v>
      </c>
      <c r="AD414" s="53">
        <v>0</v>
      </c>
      <c r="AE414" s="53">
        <v>0</v>
      </c>
      <c r="AF414" s="53">
        <v>0</v>
      </c>
      <c r="AG414" s="53">
        <v>0</v>
      </c>
      <c r="AH414" s="53">
        <v>0</v>
      </c>
      <c r="AI414" s="53">
        <v>0</v>
      </c>
      <c r="AJ414" s="53">
        <v>0</v>
      </c>
      <c r="AK414" s="53">
        <v>0</v>
      </c>
      <c r="AL414" s="53">
        <v>0</v>
      </c>
      <c r="AM414" s="53">
        <v>0</v>
      </c>
      <c r="AN414" s="53">
        <v>0</v>
      </c>
      <c r="AO414" s="53">
        <v>0</v>
      </c>
      <c r="AP414" s="53">
        <v>0</v>
      </c>
      <c r="AQ414" s="53">
        <v>0</v>
      </c>
      <c r="AR414" s="53">
        <v>0</v>
      </c>
      <c r="AS414" s="53">
        <v>0</v>
      </c>
      <c r="AT414" s="53">
        <v>0</v>
      </c>
      <c r="AU414" s="53">
        <v>0</v>
      </c>
      <c r="AV414" s="53">
        <v>0</v>
      </c>
      <c r="AW414" s="53">
        <v>0</v>
      </c>
      <c r="AX414" s="53">
        <v>0</v>
      </c>
      <c r="AY414" s="53">
        <v>0</v>
      </c>
      <c r="AZ414" s="53">
        <v>0</v>
      </c>
      <c r="BA414" s="53">
        <v>0</v>
      </c>
      <c r="BB414" s="53">
        <v>0</v>
      </c>
      <c r="BC414" s="53">
        <v>0</v>
      </c>
      <c r="BD414" s="53">
        <v>0</v>
      </c>
      <c r="BE414" s="53">
        <v>0</v>
      </c>
      <c r="BF414" s="53">
        <v>0</v>
      </c>
      <c r="BG414" s="53">
        <v>0</v>
      </c>
      <c r="BH414" s="53">
        <v>0</v>
      </c>
      <c r="BI414" s="53">
        <v>0</v>
      </c>
      <c r="BJ414" s="53">
        <v>0</v>
      </c>
      <c r="BK414" s="53">
        <v>0</v>
      </c>
      <c r="BL414" s="53">
        <v>0</v>
      </c>
      <c r="BM414" s="53">
        <v>0</v>
      </c>
      <c r="BN414" s="53">
        <v>0</v>
      </c>
      <c r="BO414" s="53">
        <v>0</v>
      </c>
      <c r="BP414" s="53">
        <v>0</v>
      </c>
      <c r="BQ414" s="53">
        <v>0</v>
      </c>
      <c r="BR414" s="53">
        <v>0</v>
      </c>
      <c r="BS414" s="53">
        <v>0</v>
      </c>
      <c r="BT414" s="53">
        <v>0</v>
      </c>
      <c r="BU414" s="53">
        <v>0</v>
      </c>
      <c r="BV414" s="53">
        <v>0</v>
      </c>
      <c r="BW414" s="53">
        <v>0</v>
      </c>
      <c r="BX414" s="53">
        <v>0</v>
      </c>
      <c r="BY414" s="54">
        <v>4357.32</v>
      </c>
    </row>
    <row r="415" spans="1:77" x14ac:dyDescent="0.2">
      <c r="A415" s="51" t="s">
        <v>43</v>
      </c>
      <c r="B415" s="52" t="s">
        <v>1019</v>
      </c>
      <c r="C415" s="51" t="s">
        <v>1020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53">
        <v>0</v>
      </c>
      <c r="T415" s="53">
        <v>0</v>
      </c>
      <c r="U415" s="53">
        <v>0</v>
      </c>
      <c r="V415" s="53">
        <v>0</v>
      </c>
      <c r="W415" s="53">
        <v>0</v>
      </c>
      <c r="X415" s="53">
        <v>0</v>
      </c>
      <c r="Y415" s="53">
        <v>0</v>
      </c>
      <c r="Z415" s="53">
        <v>0</v>
      </c>
      <c r="AA415" s="53">
        <v>0</v>
      </c>
      <c r="AB415" s="53">
        <v>0</v>
      </c>
      <c r="AC415" s="53">
        <v>0</v>
      </c>
      <c r="AD415" s="53">
        <v>0</v>
      </c>
      <c r="AE415" s="53">
        <v>0</v>
      </c>
      <c r="AF415" s="53">
        <v>0</v>
      </c>
      <c r="AG415" s="53">
        <v>0</v>
      </c>
      <c r="AH415" s="53">
        <v>0</v>
      </c>
      <c r="AI415" s="53">
        <v>0</v>
      </c>
      <c r="AJ415" s="53">
        <v>0</v>
      </c>
      <c r="AK415" s="53">
        <v>0</v>
      </c>
      <c r="AL415" s="53">
        <v>0</v>
      </c>
      <c r="AM415" s="53">
        <v>0</v>
      </c>
      <c r="AN415" s="53">
        <v>0</v>
      </c>
      <c r="AO415" s="53">
        <v>0</v>
      </c>
      <c r="AP415" s="53">
        <v>0</v>
      </c>
      <c r="AQ415" s="53">
        <v>0</v>
      </c>
      <c r="AR415" s="53">
        <v>0</v>
      </c>
      <c r="AS415" s="53">
        <v>0</v>
      </c>
      <c r="AT415" s="53">
        <v>0</v>
      </c>
      <c r="AU415" s="53">
        <v>0</v>
      </c>
      <c r="AV415" s="53">
        <v>0</v>
      </c>
      <c r="AW415" s="53">
        <v>0</v>
      </c>
      <c r="AX415" s="53">
        <v>0</v>
      </c>
      <c r="AY415" s="53">
        <v>0</v>
      </c>
      <c r="AZ415" s="53">
        <v>0</v>
      </c>
      <c r="BA415" s="53">
        <v>0</v>
      </c>
      <c r="BB415" s="53">
        <v>0</v>
      </c>
      <c r="BC415" s="53">
        <v>0</v>
      </c>
      <c r="BD415" s="53">
        <v>0</v>
      </c>
      <c r="BE415" s="53">
        <v>0</v>
      </c>
      <c r="BF415" s="53">
        <v>0</v>
      </c>
      <c r="BG415" s="53">
        <v>0</v>
      </c>
      <c r="BH415" s="53">
        <v>0</v>
      </c>
      <c r="BI415" s="53">
        <v>0</v>
      </c>
      <c r="BJ415" s="53">
        <v>0</v>
      </c>
      <c r="BK415" s="53">
        <v>0</v>
      </c>
      <c r="BL415" s="53">
        <v>0</v>
      </c>
      <c r="BM415" s="53">
        <v>0</v>
      </c>
      <c r="BN415" s="53">
        <v>0</v>
      </c>
      <c r="BO415" s="53">
        <v>0</v>
      </c>
      <c r="BP415" s="53">
        <v>0</v>
      </c>
      <c r="BQ415" s="53">
        <v>0</v>
      </c>
      <c r="BR415" s="53">
        <v>0</v>
      </c>
      <c r="BS415" s="53">
        <v>0</v>
      </c>
      <c r="BT415" s="53">
        <v>0</v>
      </c>
      <c r="BU415" s="53">
        <v>0</v>
      </c>
      <c r="BV415" s="53">
        <v>0</v>
      </c>
      <c r="BW415" s="53">
        <v>0</v>
      </c>
      <c r="BX415" s="53">
        <v>0</v>
      </c>
      <c r="BY415" s="54">
        <v>4</v>
      </c>
    </row>
    <row r="416" spans="1:77" x14ac:dyDescent="0.2">
      <c r="A416" s="51" t="s">
        <v>43</v>
      </c>
      <c r="B416" s="52" t="s">
        <v>1021</v>
      </c>
      <c r="C416" s="51" t="s">
        <v>1022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3">
        <v>0</v>
      </c>
      <c r="Z416" s="53">
        <v>0</v>
      </c>
      <c r="AA416" s="53">
        <v>0</v>
      </c>
      <c r="AB416" s="53">
        <v>0</v>
      </c>
      <c r="AC416" s="53">
        <v>0</v>
      </c>
      <c r="AD416" s="53">
        <v>0</v>
      </c>
      <c r="AE416" s="53">
        <v>0</v>
      </c>
      <c r="AF416" s="53">
        <v>0</v>
      </c>
      <c r="AG416" s="53">
        <v>0</v>
      </c>
      <c r="AH416" s="53">
        <v>0</v>
      </c>
      <c r="AI416" s="53">
        <v>0</v>
      </c>
      <c r="AJ416" s="53">
        <v>0</v>
      </c>
      <c r="AK416" s="53">
        <v>0</v>
      </c>
      <c r="AL416" s="53">
        <v>0</v>
      </c>
      <c r="AM416" s="53">
        <v>0</v>
      </c>
      <c r="AN416" s="53">
        <v>0</v>
      </c>
      <c r="AO416" s="53">
        <v>0</v>
      </c>
      <c r="AP416" s="53">
        <v>0</v>
      </c>
      <c r="AQ416" s="53">
        <v>0</v>
      </c>
      <c r="AR416" s="53">
        <v>0</v>
      </c>
      <c r="AS416" s="53">
        <v>0</v>
      </c>
      <c r="AT416" s="53">
        <v>0</v>
      </c>
      <c r="AU416" s="53">
        <v>0</v>
      </c>
      <c r="AV416" s="53">
        <v>0</v>
      </c>
      <c r="AW416" s="53">
        <v>0</v>
      </c>
      <c r="AX416" s="53">
        <v>0</v>
      </c>
      <c r="AY416" s="53">
        <v>0</v>
      </c>
      <c r="AZ416" s="53">
        <v>0</v>
      </c>
      <c r="BA416" s="53">
        <v>0</v>
      </c>
      <c r="BB416" s="53">
        <v>0</v>
      </c>
      <c r="BC416" s="53">
        <v>0</v>
      </c>
      <c r="BD416" s="53">
        <v>0</v>
      </c>
      <c r="BE416" s="53">
        <v>0</v>
      </c>
      <c r="BF416" s="53">
        <v>0</v>
      </c>
      <c r="BG416" s="53">
        <v>0</v>
      </c>
      <c r="BH416" s="53">
        <v>0</v>
      </c>
      <c r="BI416" s="53">
        <v>0</v>
      </c>
      <c r="BJ416" s="53">
        <v>0</v>
      </c>
      <c r="BK416" s="53">
        <v>0</v>
      </c>
      <c r="BL416" s="53">
        <v>0</v>
      </c>
      <c r="BM416" s="53">
        <v>0</v>
      </c>
      <c r="BN416" s="53">
        <v>0</v>
      </c>
      <c r="BO416" s="53">
        <v>0</v>
      </c>
      <c r="BP416" s="53">
        <v>0</v>
      </c>
      <c r="BQ416" s="53">
        <v>0</v>
      </c>
      <c r="BR416" s="53">
        <v>0</v>
      </c>
      <c r="BS416" s="53">
        <v>0</v>
      </c>
      <c r="BT416" s="53">
        <v>0</v>
      </c>
      <c r="BU416" s="53">
        <v>0</v>
      </c>
      <c r="BV416" s="53">
        <v>0</v>
      </c>
      <c r="BW416" s="53">
        <v>0</v>
      </c>
      <c r="BX416" s="53">
        <v>0</v>
      </c>
      <c r="BY416" s="54">
        <v>2709.31</v>
      </c>
    </row>
    <row r="417" spans="1:77" x14ac:dyDescent="0.2">
      <c r="A417" s="51" t="s">
        <v>43</v>
      </c>
      <c r="B417" s="52" t="s">
        <v>1023</v>
      </c>
      <c r="C417" s="51" t="s">
        <v>1024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21849139.829999998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3">
        <v>0</v>
      </c>
      <c r="Z417" s="53">
        <v>0</v>
      </c>
      <c r="AA417" s="53">
        <v>0</v>
      </c>
      <c r="AB417" s="53">
        <v>0</v>
      </c>
      <c r="AC417" s="53">
        <v>0</v>
      </c>
      <c r="AD417" s="53">
        <v>0</v>
      </c>
      <c r="AE417" s="53">
        <v>20171031.870000001</v>
      </c>
      <c r="AF417" s="53">
        <v>0</v>
      </c>
      <c r="AG417" s="53">
        <v>0</v>
      </c>
      <c r="AH417" s="53">
        <v>0</v>
      </c>
      <c r="AI417" s="53">
        <v>0</v>
      </c>
      <c r="AJ417" s="53">
        <v>0</v>
      </c>
      <c r="AK417" s="53">
        <v>0</v>
      </c>
      <c r="AL417" s="53">
        <v>0</v>
      </c>
      <c r="AM417" s="53">
        <v>0</v>
      </c>
      <c r="AN417" s="53">
        <v>0</v>
      </c>
      <c r="AO417" s="53">
        <v>0</v>
      </c>
      <c r="AP417" s="53">
        <v>0</v>
      </c>
      <c r="AQ417" s="53">
        <v>0</v>
      </c>
      <c r="AR417" s="53">
        <v>0</v>
      </c>
      <c r="AS417" s="53">
        <v>0</v>
      </c>
      <c r="AT417" s="53">
        <v>0</v>
      </c>
      <c r="AU417" s="53">
        <v>0</v>
      </c>
      <c r="AV417" s="53">
        <v>0</v>
      </c>
      <c r="AW417" s="53">
        <v>0</v>
      </c>
      <c r="AX417" s="53">
        <v>0</v>
      </c>
      <c r="AY417" s="53">
        <v>0</v>
      </c>
      <c r="AZ417" s="53">
        <v>0</v>
      </c>
      <c r="BA417" s="53">
        <v>0</v>
      </c>
      <c r="BB417" s="53">
        <v>0</v>
      </c>
      <c r="BC417" s="53">
        <v>0</v>
      </c>
      <c r="BD417" s="53">
        <v>0</v>
      </c>
      <c r="BE417" s="53">
        <v>0</v>
      </c>
      <c r="BF417" s="53">
        <v>0</v>
      </c>
      <c r="BG417" s="53">
        <v>0</v>
      </c>
      <c r="BH417" s="53">
        <v>0</v>
      </c>
      <c r="BI417" s="53">
        <v>0</v>
      </c>
      <c r="BJ417" s="53">
        <v>0</v>
      </c>
      <c r="BK417" s="53">
        <v>0</v>
      </c>
      <c r="BL417" s="53">
        <v>0</v>
      </c>
      <c r="BM417" s="53">
        <v>0</v>
      </c>
      <c r="BN417" s="53">
        <v>0</v>
      </c>
      <c r="BO417" s="53">
        <v>600</v>
      </c>
      <c r="BP417" s="53">
        <v>0</v>
      </c>
      <c r="BQ417" s="53">
        <v>0</v>
      </c>
      <c r="BR417" s="53">
        <v>0</v>
      </c>
      <c r="BS417" s="53">
        <v>0</v>
      </c>
      <c r="BT417" s="53">
        <v>0</v>
      </c>
      <c r="BU417" s="53">
        <v>0</v>
      </c>
      <c r="BV417" s="53">
        <v>0</v>
      </c>
      <c r="BW417" s="53">
        <v>0</v>
      </c>
      <c r="BX417" s="53">
        <v>0</v>
      </c>
      <c r="BY417" s="54">
        <v>3</v>
      </c>
    </row>
    <row r="418" spans="1:77" x14ac:dyDescent="0.2">
      <c r="A418" s="51" t="s">
        <v>43</v>
      </c>
      <c r="B418" s="52" t="s">
        <v>1025</v>
      </c>
      <c r="C418" s="51" t="s">
        <v>1026</v>
      </c>
      <c r="D418" s="53">
        <v>0</v>
      </c>
      <c r="E418" s="53">
        <v>990000</v>
      </c>
      <c r="F418" s="53">
        <v>1470000</v>
      </c>
      <c r="G418" s="53">
        <v>480000</v>
      </c>
      <c r="H418" s="53">
        <v>30000</v>
      </c>
      <c r="I418" s="53">
        <v>450000</v>
      </c>
      <c r="J418" s="53">
        <v>0</v>
      </c>
      <c r="K418" s="53">
        <v>120000</v>
      </c>
      <c r="L418" s="53">
        <v>0</v>
      </c>
      <c r="M418" s="53">
        <v>3930000</v>
      </c>
      <c r="N418" s="53">
        <v>0</v>
      </c>
      <c r="O418" s="53">
        <v>30000</v>
      </c>
      <c r="P418" s="53">
        <v>1140000</v>
      </c>
      <c r="Q418" s="53">
        <v>840000</v>
      </c>
      <c r="R418" s="53">
        <v>90000</v>
      </c>
      <c r="S418" s="53">
        <v>0</v>
      </c>
      <c r="T418" s="53">
        <v>0</v>
      </c>
      <c r="U418" s="53">
        <v>180000</v>
      </c>
      <c r="V418" s="53">
        <v>30000</v>
      </c>
      <c r="W418" s="53">
        <v>0</v>
      </c>
      <c r="X418" s="53">
        <v>0</v>
      </c>
      <c r="Y418" s="53">
        <v>900000</v>
      </c>
      <c r="Z418" s="53">
        <v>0</v>
      </c>
      <c r="AA418" s="53">
        <v>0</v>
      </c>
      <c r="AB418" s="53">
        <v>0</v>
      </c>
      <c r="AC418" s="53">
        <v>0</v>
      </c>
      <c r="AD418" s="53">
        <v>0</v>
      </c>
      <c r="AE418" s="53">
        <v>0</v>
      </c>
      <c r="AF418" s="53">
        <v>0</v>
      </c>
      <c r="AG418" s="53">
        <v>60000</v>
      </c>
      <c r="AH418" s="53">
        <v>60000</v>
      </c>
      <c r="AI418" s="53">
        <v>60000</v>
      </c>
      <c r="AJ418" s="53">
        <v>90000</v>
      </c>
      <c r="AK418" s="53">
        <v>0</v>
      </c>
      <c r="AL418" s="53">
        <v>0</v>
      </c>
      <c r="AM418" s="53">
        <v>60000</v>
      </c>
      <c r="AN418" s="53">
        <v>150000</v>
      </c>
      <c r="AO418" s="53">
        <v>0</v>
      </c>
      <c r="AP418" s="53">
        <v>0</v>
      </c>
      <c r="AQ418" s="53">
        <v>690000</v>
      </c>
      <c r="AR418" s="53">
        <v>60000</v>
      </c>
      <c r="AS418" s="53">
        <v>0</v>
      </c>
      <c r="AT418" s="53">
        <v>60000</v>
      </c>
      <c r="AU418" s="53">
        <v>60000</v>
      </c>
      <c r="AV418" s="53">
        <v>120000</v>
      </c>
      <c r="AW418" s="53">
        <v>90000</v>
      </c>
      <c r="AX418" s="53">
        <v>2569600</v>
      </c>
      <c r="AY418" s="53">
        <v>0</v>
      </c>
      <c r="AZ418" s="53">
        <v>60000</v>
      </c>
      <c r="BA418" s="53">
        <v>90000</v>
      </c>
      <c r="BB418" s="53">
        <v>330000</v>
      </c>
      <c r="BC418" s="53">
        <v>0</v>
      </c>
      <c r="BD418" s="53">
        <v>300000</v>
      </c>
      <c r="BE418" s="53">
        <v>300000</v>
      </c>
      <c r="BF418" s="53">
        <v>270000</v>
      </c>
      <c r="BG418" s="53">
        <v>120000</v>
      </c>
      <c r="BH418" s="53">
        <v>0</v>
      </c>
      <c r="BI418" s="53">
        <v>2490000</v>
      </c>
      <c r="BJ418" s="53">
        <v>0</v>
      </c>
      <c r="BK418" s="53">
        <v>0</v>
      </c>
      <c r="BL418" s="53">
        <v>30000</v>
      </c>
      <c r="BM418" s="53">
        <v>0</v>
      </c>
      <c r="BN418" s="53">
        <v>30000</v>
      </c>
      <c r="BO418" s="53">
        <v>0</v>
      </c>
      <c r="BP418" s="53">
        <v>1920000</v>
      </c>
      <c r="BQ418" s="53">
        <v>60000</v>
      </c>
      <c r="BR418" s="53">
        <v>450000</v>
      </c>
      <c r="BS418" s="53">
        <v>270000</v>
      </c>
      <c r="BT418" s="53">
        <v>180000</v>
      </c>
      <c r="BU418" s="53">
        <v>510000</v>
      </c>
      <c r="BV418" s="53">
        <v>0</v>
      </c>
      <c r="BW418" s="53">
        <v>240000</v>
      </c>
      <c r="BX418" s="53">
        <v>0</v>
      </c>
      <c r="BY418" s="54">
        <v>4</v>
      </c>
    </row>
    <row r="419" spans="1:77" x14ac:dyDescent="0.2">
      <c r="A419" s="51" t="s">
        <v>43</v>
      </c>
      <c r="B419" s="52" t="s">
        <v>1027</v>
      </c>
      <c r="C419" s="51" t="s">
        <v>1028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0</v>
      </c>
      <c r="S419" s="53">
        <v>0</v>
      </c>
      <c r="T419" s="53">
        <v>0</v>
      </c>
      <c r="U419" s="53">
        <v>0</v>
      </c>
      <c r="V419" s="53">
        <v>0</v>
      </c>
      <c r="W419" s="53">
        <v>0</v>
      </c>
      <c r="X419" s="53">
        <v>0</v>
      </c>
      <c r="Y419" s="53">
        <v>0</v>
      </c>
      <c r="Z419" s="53">
        <v>0</v>
      </c>
      <c r="AA419" s="53">
        <v>0</v>
      </c>
      <c r="AB419" s="53">
        <v>0</v>
      </c>
      <c r="AC419" s="53">
        <v>0</v>
      </c>
      <c r="AD419" s="53">
        <v>0</v>
      </c>
      <c r="AE419" s="53">
        <v>0</v>
      </c>
      <c r="AF419" s="53">
        <v>0</v>
      </c>
      <c r="AG419" s="53">
        <v>0</v>
      </c>
      <c r="AH419" s="53">
        <v>0</v>
      </c>
      <c r="AI419" s="53">
        <v>0</v>
      </c>
      <c r="AJ419" s="53">
        <v>0</v>
      </c>
      <c r="AK419" s="53">
        <v>0</v>
      </c>
      <c r="AL419" s="53">
        <v>0</v>
      </c>
      <c r="AM419" s="53">
        <v>0</v>
      </c>
      <c r="AN419" s="53">
        <v>0</v>
      </c>
      <c r="AO419" s="53">
        <v>0</v>
      </c>
      <c r="AP419" s="53">
        <v>0</v>
      </c>
      <c r="AQ419" s="53">
        <v>0</v>
      </c>
      <c r="AR419" s="53">
        <v>0</v>
      </c>
      <c r="AS419" s="53">
        <v>0</v>
      </c>
      <c r="AT419" s="53">
        <v>0</v>
      </c>
      <c r="AU419" s="53">
        <v>0</v>
      </c>
      <c r="AV419" s="53">
        <v>0</v>
      </c>
      <c r="AW419" s="53">
        <v>0</v>
      </c>
      <c r="AX419" s="53">
        <v>0</v>
      </c>
      <c r="AY419" s="53">
        <v>0</v>
      </c>
      <c r="AZ419" s="53">
        <v>0</v>
      </c>
      <c r="BA419" s="53">
        <v>0</v>
      </c>
      <c r="BB419" s="53">
        <v>0</v>
      </c>
      <c r="BC419" s="53">
        <v>0</v>
      </c>
      <c r="BD419" s="53">
        <v>0</v>
      </c>
      <c r="BE419" s="53">
        <v>0</v>
      </c>
      <c r="BF419" s="53">
        <v>0</v>
      </c>
      <c r="BG419" s="53">
        <v>0</v>
      </c>
      <c r="BH419" s="53">
        <v>0</v>
      </c>
      <c r="BI419" s="53">
        <v>0</v>
      </c>
      <c r="BJ419" s="53">
        <v>0</v>
      </c>
      <c r="BK419" s="53">
        <v>0</v>
      </c>
      <c r="BL419" s="53">
        <v>0</v>
      </c>
      <c r="BM419" s="53">
        <v>0</v>
      </c>
      <c r="BN419" s="53">
        <v>0</v>
      </c>
      <c r="BO419" s="53">
        <v>0</v>
      </c>
      <c r="BP419" s="53">
        <v>0</v>
      </c>
      <c r="BQ419" s="53">
        <v>0</v>
      </c>
      <c r="BR419" s="53">
        <v>0</v>
      </c>
      <c r="BS419" s="53">
        <v>0</v>
      </c>
      <c r="BT419" s="53">
        <v>0</v>
      </c>
      <c r="BU419" s="53">
        <v>0</v>
      </c>
      <c r="BV419" s="53">
        <v>0</v>
      </c>
      <c r="BW419" s="53">
        <v>0</v>
      </c>
      <c r="BX419" s="53">
        <v>0</v>
      </c>
      <c r="BY419" s="54">
        <v>1</v>
      </c>
    </row>
    <row r="420" spans="1:77" x14ac:dyDescent="0.2">
      <c r="A420" s="51" t="s">
        <v>43</v>
      </c>
      <c r="B420" s="52" t="s">
        <v>1029</v>
      </c>
      <c r="C420" s="51" t="s">
        <v>1030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3">
        <v>0</v>
      </c>
      <c r="Z420" s="53">
        <v>0</v>
      </c>
      <c r="AA420" s="53">
        <v>0</v>
      </c>
      <c r="AB420" s="53">
        <v>0</v>
      </c>
      <c r="AC420" s="53">
        <v>0</v>
      </c>
      <c r="AD420" s="53">
        <v>0</v>
      </c>
      <c r="AE420" s="53">
        <v>0</v>
      </c>
      <c r="AF420" s="53">
        <v>0</v>
      </c>
      <c r="AG420" s="53">
        <v>0</v>
      </c>
      <c r="AH420" s="53">
        <v>0</v>
      </c>
      <c r="AI420" s="53">
        <v>0</v>
      </c>
      <c r="AJ420" s="53">
        <v>0</v>
      </c>
      <c r="AK420" s="53">
        <v>0</v>
      </c>
      <c r="AL420" s="53">
        <v>0</v>
      </c>
      <c r="AM420" s="53">
        <v>0</v>
      </c>
      <c r="AN420" s="53">
        <v>0</v>
      </c>
      <c r="AO420" s="53">
        <v>0</v>
      </c>
      <c r="AP420" s="53">
        <v>0</v>
      </c>
      <c r="AQ420" s="53">
        <v>0</v>
      </c>
      <c r="AR420" s="53">
        <v>0</v>
      </c>
      <c r="AS420" s="53">
        <v>0</v>
      </c>
      <c r="AT420" s="53">
        <v>0</v>
      </c>
      <c r="AU420" s="53">
        <v>0</v>
      </c>
      <c r="AV420" s="53">
        <v>0</v>
      </c>
      <c r="AW420" s="53">
        <v>0</v>
      </c>
      <c r="AX420" s="53">
        <v>0</v>
      </c>
      <c r="AY420" s="53">
        <v>0</v>
      </c>
      <c r="AZ420" s="53">
        <v>0</v>
      </c>
      <c r="BA420" s="53">
        <v>0</v>
      </c>
      <c r="BB420" s="53">
        <v>0</v>
      </c>
      <c r="BC420" s="53">
        <v>0</v>
      </c>
      <c r="BD420" s="53">
        <v>0</v>
      </c>
      <c r="BE420" s="53">
        <v>0</v>
      </c>
      <c r="BF420" s="53">
        <v>0</v>
      </c>
      <c r="BG420" s="53">
        <v>0</v>
      </c>
      <c r="BH420" s="53">
        <v>0</v>
      </c>
      <c r="BI420" s="53">
        <v>0</v>
      </c>
      <c r="BJ420" s="53">
        <v>0</v>
      </c>
      <c r="BK420" s="53">
        <v>0</v>
      </c>
      <c r="BL420" s="53">
        <v>0</v>
      </c>
      <c r="BM420" s="53">
        <v>0</v>
      </c>
      <c r="BN420" s="53">
        <v>0</v>
      </c>
      <c r="BO420" s="53">
        <v>0</v>
      </c>
      <c r="BP420" s="53">
        <v>0</v>
      </c>
      <c r="BQ420" s="53">
        <v>0</v>
      </c>
      <c r="BR420" s="53">
        <v>0</v>
      </c>
      <c r="BS420" s="53">
        <v>0</v>
      </c>
      <c r="BT420" s="53">
        <v>0</v>
      </c>
      <c r="BU420" s="53">
        <v>0</v>
      </c>
      <c r="BV420" s="53">
        <v>0</v>
      </c>
      <c r="BW420" s="53">
        <v>0</v>
      </c>
      <c r="BX420" s="53">
        <v>0</v>
      </c>
      <c r="BY420" s="54">
        <v>189646.47</v>
      </c>
    </row>
    <row r="421" spans="1:77" x14ac:dyDescent="0.2">
      <c r="A421" s="51" t="s">
        <v>43</v>
      </c>
      <c r="B421" s="52" t="s">
        <v>1031</v>
      </c>
      <c r="C421" s="51" t="s">
        <v>1032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3">
        <v>0</v>
      </c>
      <c r="Z421" s="53">
        <v>0</v>
      </c>
      <c r="AA421" s="53">
        <v>0</v>
      </c>
      <c r="AB421" s="53">
        <v>0</v>
      </c>
      <c r="AC421" s="53">
        <v>0</v>
      </c>
      <c r="AD421" s="53">
        <v>0</v>
      </c>
      <c r="AE421" s="53">
        <v>0</v>
      </c>
      <c r="AF421" s="53">
        <v>0</v>
      </c>
      <c r="AG421" s="53">
        <v>0</v>
      </c>
      <c r="AH421" s="53">
        <v>0</v>
      </c>
      <c r="AI421" s="53">
        <v>10100</v>
      </c>
      <c r="AJ421" s="53">
        <v>0</v>
      </c>
      <c r="AK421" s="53">
        <v>0</v>
      </c>
      <c r="AL421" s="53">
        <v>0</v>
      </c>
      <c r="AM421" s="53">
        <v>0</v>
      </c>
      <c r="AN421" s="53">
        <v>0</v>
      </c>
      <c r="AO421" s="53">
        <v>0</v>
      </c>
      <c r="AP421" s="53">
        <v>0</v>
      </c>
      <c r="AQ421" s="53">
        <v>68571</v>
      </c>
      <c r="AR421" s="53">
        <v>0</v>
      </c>
      <c r="AS421" s="53">
        <v>0</v>
      </c>
      <c r="AT421" s="53">
        <v>0</v>
      </c>
      <c r="AU421" s="53">
        <v>0</v>
      </c>
      <c r="AV421" s="53">
        <v>0</v>
      </c>
      <c r="AW421" s="53">
        <v>0</v>
      </c>
      <c r="AX421" s="53">
        <v>0</v>
      </c>
      <c r="AY421" s="53">
        <v>0</v>
      </c>
      <c r="AZ421" s="53">
        <v>0</v>
      </c>
      <c r="BA421" s="53">
        <v>0</v>
      </c>
      <c r="BB421" s="53">
        <v>0</v>
      </c>
      <c r="BC421" s="53">
        <v>0</v>
      </c>
      <c r="BD421" s="53">
        <v>0</v>
      </c>
      <c r="BE421" s="53">
        <v>0</v>
      </c>
      <c r="BF421" s="53">
        <v>0</v>
      </c>
      <c r="BG421" s="53">
        <v>0</v>
      </c>
      <c r="BH421" s="53">
        <v>0</v>
      </c>
      <c r="BI421" s="53">
        <v>0</v>
      </c>
      <c r="BJ421" s="53">
        <v>0</v>
      </c>
      <c r="BK421" s="53">
        <v>0</v>
      </c>
      <c r="BL421" s="53">
        <v>0</v>
      </c>
      <c r="BM421" s="53">
        <v>0</v>
      </c>
      <c r="BN421" s="53">
        <v>1177</v>
      </c>
      <c r="BO421" s="53">
        <v>0</v>
      </c>
      <c r="BP421" s="53">
        <v>0</v>
      </c>
      <c r="BQ421" s="53">
        <v>75963.240000000005</v>
      </c>
      <c r="BR421" s="53">
        <v>0</v>
      </c>
      <c r="BS421" s="53">
        <v>0</v>
      </c>
      <c r="BT421" s="53">
        <v>0</v>
      </c>
      <c r="BU421" s="53">
        <v>0</v>
      </c>
      <c r="BV421" s="53">
        <v>0</v>
      </c>
      <c r="BW421" s="53">
        <v>0</v>
      </c>
      <c r="BX421" s="53">
        <v>0</v>
      </c>
      <c r="BY421" s="54">
        <v>26</v>
      </c>
    </row>
    <row r="422" spans="1:77" x14ac:dyDescent="0.2">
      <c r="A422" s="51" t="s">
        <v>43</v>
      </c>
      <c r="B422" s="52" t="s">
        <v>1033</v>
      </c>
      <c r="C422" s="51" t="s">
        <v>1034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53">
        <v>499500</v>
      </c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>
        <v>0</v>
      </c>
      <c r="X422" s="53">
        <v>0</v>
      </c>
      <c r="Y422" s="53">
        <v>0</v>
      </c>
      <c r="Z422" s="53">
        <v>0</v>
      </c>
      <c r="AA422" s="53">
        <v>0</v>
      </c>
      <c r="AB422" s="53">
        <v>0</v>
      </c>
      <c r="AC422" s="53">
        <v>0</v>
      </c>
      <c r="AD422" s="53">
        <v>0</v>
      </c>
      <c r="AE422" s="53">
        <v>0</v>
      </c>
      <c r="AF422" s="53">
        <v>0</v>
      </c>
      <c r="AG422" s="53">
        <v>0</v>
      </c>
      <c r="AH422" s="53">
        <v>0</v>
      </c>
      <c r="AI422" s="53">
        <v>0</v>
      </c>
      <c r="AJ422" s="53">
        <v>0</v>
      </c>
      <c r="AK422" s="53">
        <v>0</v>
      </c>
      <c r="AL422" s="53">
        <v>1</v>
      </c>
      <c r="AM422" s="53">
        <v>0</v>
      </c>
      <c r="AN422" s="53">
        <v>1</v>
      </c>
      <c r="AO422" s="53">
        <v>0</v>
      </c>
      <c r="AP422" s="53">
        <v>0</v>
      </c>
      <c r="AQ422" s="53">
        <v>0</v>
      </c>
      <c r="AR422" s="53">
        <v>0</v>
      </c>
      <c r="AS422" s="53">
        <v>0</v>
      </c>
      <c r="AT422" s="53">
        <v>0</v>
      </c>
      <c r="AU422" s="53">
        <v>0</v>
      </c>
      <c r="AV422" s="53">
        <v>0</v>
      </c>
      <c r="AW422" s="53">
        <v>0</v>
      </c>
      <c r="AX422" s="53">
        <v>0</v>
      </c>
      <c r="AY422" s="53">
        <v>0</v>
      </c>
      <c r="AZ422" s="53">
        <v>0</v>
      </c>
      <c r="BA422" s="53">
        <v>0</v>
      </c>
      <c r="BB422" s="53">
        <v>0</v>
      </c>
      <c r="BC422" s="53">
        <v>0</v>
      </c>
      <c r="BD422" s="53">
        <v>0</v>
      </c>
      <c r="BE422" s="53">
        <v>0</v>
      </c>
      <c r="BF422" s="53">
        <v>0</v>
      </c>
      <c r="BG422" s="53">
        <v>0</v>
      </c>
      <c r="BH422" s="53">
        <v>0</v>
      </c>
      <c r="BI422" s="53">
        <v>0</v>
      </c>
      <c r="BJ422" s="53">
        <v>0</v>
      </c>
      <c r="BK422" s="53">
        <v>0</v>
      </c>
      <c r="BL422" s="53">
        <v>0</v>
      </c>
      <c r="BM422" s="53">
        <v>0</v>
      </c>
      <c r="BN422" s="53">
        <v>0</v>
      </c>
      <c r="BO422" s="53">
        <v>0</v>
      </c>
      <c r="BP422" s="53">
        <v>0</v>
      </c>
      <c r="BQ422" s="53">
        <v>0</v>
      </c>
      <c r="BR422" s="53">
        <v>0</v>
      </c>
      <c r="BS422" s="53">
        <v>0</v>
      </c>
      <c r="BT422" s="53">
        <v>0</v>
      </c>
      <c r="BU422" s="53">
        <v>0</v>
      </c>
      <c r="BV422" s="53">
        <v>0</v>
      </c>
      <c r="BW422" s="53">
        <v>0</v>
      </c>
      <c r="BX422" s="53">
        <v>0</v>
      </c>
      <c r="BY422" s="54">
        <v>4</v>
      </c>
    </row>
    <row r="423" spans="1:77" x14ac:dyDescent="0.2">
      <c r="A423" s="51" t="s">
        <v>43</v>
      </c>
      <c r="B423" s="52" t="s">
        <v>1035</v>
      </c>
      <c r="C423" s="51" t="s">
        <v>1036</v>
      </c>
      <c r="D423" s="53">
        <v>0</v>
      </c>
      <c r="E423" s="53">
        <v>0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0</v>
      </c>
      <c r="S423" s="53">
        <v>0</v>
      </c>
      <c r="T423" s="53">
        <v>0</v>
      </c>
      <c r="U423" s="53">
        <v>0</v>
      </c>
      <c r="V423" s="53">
        <v>0</v>
      </c>
      <c r="W423" s="53">
        <v>0</v>
      </c>
      <c r="X423" s="53">
        <v>0</v>
      </c>
      <c r="Y423" s="53">
        <v>0</v>
      </c>
      <c r="Z423" s="53">
        <v>0</v>
      </c>
      <c r="AA423" s="53">
        <v>0</v>
      </c>
      <c r="AB423" s="53">
        <v>0</v>
      </c>
      <c r="AC423" s="53">
        <v>0</v>
      </c>
      <c r="AD423" s="53">
        <v>0</v>
      </c>
      <c r="AE423" s="53">
        <v>0</v>
      </c>
      <c r="AF423" s="53">
        <v>0</v>
      </c>
      <c r="AG423" s="53">
        <v>0</v>
      </c>
      <c r="AH423" s="53">
        <v>0</v>
      </c>
      <c r="AI423" s="53">
        <v>0</v>
      </c>
      <c r="AJ423" s="53">
        <v>0</v>
      </c>
      <c r="AK423" s="53">
        <v>0</v>
      </c>
      <c r="AL423" s="53">
        <v>0</v>
      </c>
      <c r="AM423" s="53">
        <v>0</v>
      </c>
      <c r="AN423" s="53">
        <v>0</v>
      </c>
      <c r="AO423" s="53">
        <v>0</v>
      </c>
      <c r="AP423" s="53">
        <v>0</v>
      </c>
      <c r="AQ423" s="53">
        <v>0</v>
      </c>
      <c r="AR423" s="53">
        <v>0</v>
      </c>
      <c r="AS423" s="53">
        <v>0</v>
      </c>
      <c r="AT423" s="53">
        <v>0</v>
      </c>
      <c r="AU423" s="53">
        <v>0</v>
      </c>
      <c r="AV423" s="53">
        <v>0</v>
      </c>
      <c r="AW423" s="53">
        <v>0</v>
      </c>
      <c r="AX423" s="53">
        <v>0</v>
      </c>
      <c r="AY423" s="53">
        <v>0</v>
      </c>
      <c r="AZ423" s="53">
        <v>0</v>
      </c>
      <c r="BA423" s="53">
        <v>0</v>
      </c>
      <c r="BB423" s="53">
        <v>0</v>
      </c>
      <c r="BC423" s="53">
        <v>0</v>
      </c>
      <c r="BD423" s="53">
        <v>0</v>
      </c>
      <c r="BE423" s="53">
        <v>0</v>
      </c>
      <c r="BF423" s="53">
        <v>0</v>
      </c>
      <c r="BG423" s="53">
        <v>0</v>
      </c>
      <c r="BH423" s="53">
        <v>0</v>
      </c>
      <c r="BI423" s="53">
        <v>0</v>
      </c>
      <c r="BJ423" s="53">
        <v>0</v>
      </c>
      <c r="BK423" s="53">
        <v>380000</v>
      </c>
      <c r="BL423" s="53">
        <v>0</v>
      </c>
      <c r="BM423" s="53">
        <v>0</v>
      </c>
      <c r="BN423" s="53">
        <v>0</v>
      </c>
      <c r="BO423" s="53">
        <v>0</v>
      </c>
      <c r="BP423" s="53">
        <v>0</v>
      </c>
      <c r="BQ423" s="53">
        <v>0</v>
      </c>
      <c r="BR423" s="53">
        <v>0</v>
      </c>
      <c r="BS423" s="53">
        <v>0</v>
      </c>
      <c r="BT423" s="53">
        <v>0</v>
      </c>
      <c r="BU423" s="53">
        <v>0</v>
      </c>
      <c r="BV423" s="53">
        <v>0</v>
      </c>
      <c r="BW423" s="53">
        <v>0</v>
      </c>
      <c r="BX423" s="53">
        <v>0</v>
      </c>
      <c r="BY423" s="54"/>
    </row>
    <row r="424" spans="1:77" x14ac:dyDescent="0.2">
      <c r="A424" s="51" t="s">
        <v>43</v>
      </c>
      <c r="B424" s="52" t="s">
        <v>1037</v>
      </c>
      <c r="C424" s="51" t="s">
        <v>1038</v>
      </c>
      <c r="D424" s="53">
        <v>0</v>
      </c>
      <c r="E424" s="53">
        <v>0</v>
      </c>
      <c r="F424" s="53">
        <v>0</v>
      </c>
      <c r="G424" s="53">
        <v>0</v>
      </c>
      <c r="H424" s="53">
        <v>3739.38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3">
        <v>0</v>
      </c>
      <c r="Z424" s="53">
        <v>0</v>
      </c>
      <c r="AA424" s="53">
        <v>0</v>
      </c>
      <c r="AB424" s="53">
        <v>0</v>
      </c>
      <c r="AC424" s="53">
        <v>269800</v>
      </c>
      <c r="AD424" s="53">
        <v>0</v>
      </c>
      <c r="AE424" s="53">
        <v>0</v>
      </c>
      <c r="AF424" s="53">
        <v>0</v>
      </c>
      <c r="AG424" s="53">
        <v>0</v>
      </c>
      <c r="AH424" s="53">
        <v>0</v>
      </c>
      <c r="AI424" s="53">
        <v>0</v>
      </c>
      <c r="AJ424" s="53">
        <v>0</v>
      </c>
      <c r="AK424" s="53">
        <v>0</v>
      </c>
      <c r="AL424" s="53">
        <v>0</v>
      </c>
      <c r="AM424" s="53">
        <v>0</v>
      </c>
      <c r="AN424" s="53">
        <v>0</v>
      </c>
      <c r="AO424" s="53">
        <v>0</v>
      </c>
      <c r="AP424" s="53">
        <v>0</v>
      </c>
      <c r="AQ424" s="53">
        <v>0</v>
      </c>
      <c r="AR424" s="53">
        <v>0</v>
      </c>
      <c r="AS424" s="53">
        <v>0</v>
      </c>
      <c r="AT424" s="53">
        <v>0</v>
      </c>
      <c r="AU424" s="53">
        <v>0</v>
      </c>
      <c r="AV424" s="53">
        <v>10260</v>
      </c>
      <c r="AW424" s="53">
        <v>0</v>
      </c>
      <c r="AX424" s="53">
        <v>0</v>
      </c>
      <c r="AY424" s="53">
        <v>0</v>
      </c>
      <c r="AZ424" s="53">
        <v>0</v>
      </c>
      <c r="BA424" s="53">
        <v>0</v>
      </c>
      <c r="BB424" s="53">
        <v>0</v>
      </c>
      <c r="BC424" s="53">
        <v>0</v>
      </c>
      <c r="BD424" s="53">
        <v>0</v>
      </c>
      <c r="BE424" s="53">
        <v>0</v>
      </c>
      <c r="BF424" s="53">
        <v>0</v>
      </c>
      <c r="BG424" s="53">
        <v>0</v>
      </c>
      <c r="BH424" s="53">
        <v>0</v>
      </c>
      <c r="BI424" s="53">
        <v>0</v>
      </c>
      <c r="BJ424" s="53">
        <v>24440</v>
      </c>
      <c r="BK424" s="53">
        <v>894453.31</v>
      </c>
      <c r="BL424" s="53">
        <v>0</v>
      </c>
      <c r="BM424" s="53">
        <v>0</v>
      </c>
      <c r="BN424" s="53">
        <v>0</v>
      </c>
      <c r="BO424" s="53">
        <v>0</v>
      </c>
      <c r="BP424" s="53">
        <v>0</v>
      </c>
      <c r="BQ424" s="53">
        <v>0</v>
      </c>
      <c r="BR424" s="53">
        <v>0</v>
      </c>
      <c r="BS424" s="53">
        <v>0</v>
      </c>
      <c r="BT424" s="53">
        <v>0</v>
      </c>
      <c r="BU424" s="53">
        <v>0</v>
      </c>
      <c r="BV424" s="53">
        <v>0</v>
      </c>
      <c r="BW424" s="53">
        <v>0</v>
      </c>
      <c r="BX424" s="53">
        <v>0</v>
      </c>
      <c r="BY424" s="54">
        <v>119299.43000000002</v>
      </c>
    </row>
    <row r="425" spans="1:77" x14ac:dyDescent="0.2">
      <c r="A425" s="51" t="s">
        <v>43</v>
      </c>
      <c r="B425" s="52" t="s">
        <v>1039</v>
      </c>
      <c r="C425" s="51" t="s">
        <v>1040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3">
        <v>0</v>
      </c>
      <c r="Z425" s="53">
        <v>0</v>
      </c>
      <c r="AA425" s="53">
        <v>0</v>
      </c>
      <c r="AB425" s="53">
        <v>0</v>
      </c>
      <c r="AC425" s="53">
        <v>0</v>
      </c>
      <c r="AD425" s="53">
        <v>0</v>
      </c>
      <c r="AE425" s="53">
        <v>0</v>
      </c>
      <c r="AF425" s="53">
        <v>0</v>
      </c>
      <c r="AG425" s="53">
        <v>0</v>
      </c>
      <c r="AH425" s="53">
        <v>0</v>
      </c>
      <c r="AI425" s="53">
        <v>0</v>
      </c>
      <c r="AJ425" s="53">
        <v>0</v>
      </c>
      <c r="AK425" s="53">
        <v>0</v>
      </c>
      <c r="AL425" s="53">
        <v>0</v>
      </c>
      <c r="AM425" s="53">
        <v>0</v>
      </c>
      <c r="AN425" s="53">
        <v>0</v>
      </c>
      <c r="AO425" s="53">
        <v>0</v>
      </c>
      <c r="AP425" s="53">
        <v>0</v>
      </c>
      <c r="AQ425" s="53">
        <v>0</v>
      </c>
      <c r="AR425" s="53">
        <v>0</v>
      </c>
      <c r="AS425" s="53">
        <v>0</v>
      </c>
      <c r="AT425" s="53">
        <v>0</v>
      </c>
      <c r="AU425" s="53">
        <v>0</v>
      </c>
      <c r="AV425" s="53">
        <v>0</v>
      </c>
      <c r="AW425" s="53">
        <v>0</v>
      </c>
      <c r="AX425" s="53">
        <v>0</v>
      </c>
      <c r="AY425" s="53">
        <v>0</v>
      </c>
      <c r="AZ425" s="53">
        <v>0</v>
      </c>
      <c r="BA425" s="53">
        <v>0</v>
      </c>
      <c r="BB425" s="53">
        <v>0</v>
      </c>
      <c r="BC425" s="53">
        <v>0</v>
      </c>
      <c r="BD425" s="53">
        <v>0</v>
      </c>
      <c r="BE425" s="53">
        <v>0</v>
      </c>
      <c r="BF425" s="53">
        <v>0</v>
      </c>
      <c r="BG425" s="53">
        <v>0</v>
      </c>
      <c r="BH425" s="53">
        <v>0</v>
      </c>
      <c r="BI425" s="53">
        <v>0</v>
      </c>
      <c r="BJ425" s="53">
        <v>0</v>
      </c>
      <c r="BK425" s="53">
        <v>0</v>
      </c>
      <c r="BL425" s="53">
        <v>0</v>
      </c>
      <c r="BM425" s="53">
        <v>0</v>
      </c>
      <c r="BN425" s="53">
        <v>0</v>
      </c>
      <c r="BO425" s="53">
        <v>0</v>
      </c>
      <c r="BP425" s="53">
        <v>0</v>
      </c>
      <c r="BQ425" s="53">
        <v>0</v>
      </c>
      <c r="BR425" s="53">
        <v>0</v>
      </c>
      <c r="BS425" s="53">
        <v>0</v>
      </c>
      <c r="BT425" s="53">
        <v>0</v>
      </c>
      <c r="BU425" s="53">
        <v>0</v>
      </c>
      <c r="BV425" s="53">
        <v>0</v>
      </c>
      <c r="BW425" s="53">
        <v>0</v>
      </c>
      <c r="BX425" s="53">
        <v>0</v>
      </c>
      <c r="BY425" s="54"/>
    </row>
    <row r="426" spans="1:77" x14ac:dyDescent="0.2">
      <c r="A426" s="51" t="s">
        <v>43</v>
      </c>
      <c r="B426" s="52" t="s">
        <v>1041</v>
      </c>
      <c r="C426" s="51" t="s">
        <v>1042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>
        <v>0</v>
      </c>
      <c r="X426" s="53">
        <v>0</v>
      </c>
      <c r="Y426" s="53">
        <v>0</v>
      </c>
      <c r="Z426" s="53">
        <v>0</v>
      </c>
      <c r="AA426" s="53">
        <v>0</v>
      </c>
      <c r="AB426" s="53">
        <v>0</v>
      </c>
      <c r="AC426" s="53">
        <v>0</v>
      </c>
      <c r="AD426" s="53">
        <v>0</v>
      </c>
      <c r="AE426" s="53">
        <v>0</v>
      </c>
      <c r="AF426" s="53">
        <v>0</v>
      </c>
      <c r="AG426" s="53">
        <v>0</v>
      </c>
      <c r="AH426" s="53">
        <v>0</v>
      </c>
      <c r="AI426" s="53">
        <v>0</v>
      </c>
      <c r="AJ426" s="53">
        <v>0</v>
      </c>
      <c r="AK426" s="53">
        <v>0</v>
      </c>
      <c r="AL426" s="53">
        <v>0</v>
      </c>
      <c r="AM426" s="53">
        <v>0</v>
      </c>
      <c r="AN426" s="53">
        <v>0</v>
      </c>
      <c r="AO426" s="53">
        <v>0</v>
      </c>
      <c r="AP426" s="53">
        <v>0</v>
      </c>
      <c r="AQ426" s="53">
        <v>0</v>
      </c>
      <c r="AR426" s="53">
        <v>0</v>
      </c>
      <c r="AS426" s="53">
        <v>0</v>
      </c>
      <c r="AT426" s="53">
        <v>0</v>
      </c>
      <c r="AU426" s="53">
        <v>0</v>
      </c>
      <c r="AV426" s="53">
        <v>0</v>
      </c>
      <c r="AW426" s="53">
        <v>0</v>
      </c>
      <c r="AX426" s="53">
        <v>0</v>
      </c>
      <c r="AY426" s="53">
        <v>0</v>
      </c>
      <c r="AZ426" s="53">
        <v>0</v>
      </c>
      <c r="BA426" s="53">
        <v>0</v>
      </c>
      <c r="BB426" s="53">
        <v>0</v>
      </c>
      <c r="BC426" s="53">
        <v>0</v>
      </c>
      <c r="BD426" s="53">
        <v>0</v>
      </c>
      <c r="BE426" s="53">
        <v>0</v>
      </c>
      <c r="BF426" s="53">
        <v>0</v>
      </c>
      <c r="BG426" s="53">
        <v>0</v>
      </c>
      <c r="BH426" s="53">
        <v>0</v>
      </c>
      <c r="BI426" s="53">
        <v>0</v>
      </c>
      <c r="BJ426" s="53">
        <v>0</v>
      </c>
      <c r="BK426" s="53">
        <v>1000</v>
      </c>
      <c r="BL426" s="53">
        <v>0</v>
      </c>
      <c r="BM426" s="53">
        <v>0</v>
      </c>
      <c r="BN426" s="53">
        <v>0</v>
      </c>
      <c r="BO426" s="53">
        <v>0</v>
      </c>
      <c r="BP426" s="53">
        <v>0</v>
      </c>
      <c r="BQ426" s="53">
        <v>0</v>
      </c>
      <c r="BR426" s="53">
        <v>0</v>
      </c>
      <c r="BS426" s="53">
        <v>0</v>
      </c>
      <c r="BT426" s="53">
        <v>0</v>
      </c>
      <c r="BU426" s="53">
        <v>0</v>
      </c>
      <c r="BV426" s="53">
        <v>0</v>
      </c>
      <c r="BW426" s="53">
        <v>0</v>
      </c>
      <c r="BX426" s="53">
        <v>0</v>
      </c>
      <c r="BY426" s="54"/>
    </row>
    <row r="427" spans="1:77" x14ac:dyDescent="0.2">
      <c r="A427" s="51" t="s">
        <v>43</v>
      </c>
      <c r="B427" s="52" t="s">
        <v>1043</v>
      </c>
      <c r="C427" s="51" t="s">
        <v>1044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0</v>
      </c>
      <c r="R427" s="53">
        <v>0</v>
      </c>
      <c r="S427" s="53">
        <v>0</v>
      </c>
      <c r="T427" s="53">
        <v>0</v>
      </c>
      <c r="U427" s="53">
        <v>0</v>
      </c>
      <c r="V427" s="53">
        <v>0</v>
      </c>
      <c r="W427" s="53">
        <v>0</v>
      </c>
      <c r="X427" s="53">
        <v>0</v>
      </c>
      <c r="Y427" s="53">
        <v>0</v>
      </c>
      <c r="Z427" s="53">
        <v>0</v>
      </c>
      <c r="AA427" s="53">
        <v>0</v>
      </c>
      <c r="AB427" s="53">
        <v>0</v>
      </c>
      <c r="AC427" s="53">
        <v>0</v>
      </c>
      <c r="AD427" s="53">
        <v>0</v>
      </c>
      <c r="AE427" s="53">
        <v>0</v>
      </c>
      <c r="AF427" s="53">
        <v>0</v>
      </c>
      <c r="AG427" s="53">
        <v>0</v>
      </c>
      <c r="AH427" s="53">
        <v>0</v>
      </c>
      <c r="AI427" s="53">
        <v>0</v>
      </c>
      <c r="AJ427" s="53">
        <v>0</v>
      </c>
      <c r="AK427" s="53">
        <v>0</v>
      </c>
      <c r="AL427" s="53">
        <v>0</v>
      </c>
      <c r="AM427" s="53">
        <v>0</v>
      </c>
      <c r="AN427" s="53">
        <v>0</v>
      </c>
      <c r="AO427" s="53">
        <v>0</v>
      </c>
      <c r="AP427" s="53">
        <v>0</v>
      </c>
      <c r="AQ427" s="53">
        <v>0</v>
      </c>
      <c r="AR427" s="53">
        <v>0</v>
      </c>
      <c r="AS427" s="53">
        <v>0</v>
      </c>
      <c r="AT427" s="53">
        <v>0</v>
      </c>
      <c r="AU427" s="53">
        <v>0</v>
      </c>
      <c r="AV427" s="53">
        <v>0</v>
      </c>
      <c r="AW427" s="53">
        <v>0</v>
      </c>
      <c r="AX427" s="53">
        <v>0</v>
      </c>
      <c r="AY427" s="53">
        <v>0</v>
      </c>
      <c r="AZ427" s="53">
        <v>0</v>
      </c>
      <c r="BA427" s="53">
        <v>0</v>
      </c>
      <c r="BB427" s="53">
        <v>0</v>
      </c>
      <c r="BC427" s="53">
        <v>0</v>
      </c>
      <c r="BD427" s="53">
        <v>0</v>
      </c>
      <c r="BE427" s="53">
        <v>0</v>
      </c>
      <c r="BF427" s="53">
        <v>0</v>
      </c>
      <c r="BG427" s="53">
        <v>0</v>
      </c>
      <c r="BH427" s="53">
        <v>0</v>
      </c>
      <c r="BI427" s="53">
        <v>0</v>
      </c>
      <c r="BJ427" s="53">
        <v>0</v>
      </c>
      <c r="BK427" s="53">
        <v>0</v>
      </c>
      <c r="BL427" s="53">
        <v>0</v>
      </c>
      <c r="BM427" s="53">
        <v>0</v>
      </c>
      <c r="BN427" s="53">
        <v>0</v>
      </c>
      <c r="BO427" s="53">
        <v>0</v>
      </c>
      <c r="BP427" s="53">
        <v>0</v>
      </c>
      <c r="BQ427" s="53">
        <v>0</v>
      </c>
      <c r="BR427" s="53">
        <v>0</v>
      </c>
      <c r="BS427" s="53">
        <v>0</v>
      </c>
      <c r="BT427" s="53">
        <v>0</v>
      </c>
      <c r="BU427" s="53">
        <v>0</v>
      </c>
      <c r="BV427" s="53">
        <v>0</v>
      </c>
      <c r="BW427" s="53">
        <v>0</v>
      </c>
      <c r="BX427" s="53">
        <v>0</v>
      </c>
      <c r="BY427" s="54"/>
    </row>
    <row r="428" spans="1:77" x14ac:dyDescent="0.2">
      <c r="A428" s="51" t="s">
        <v>43</v>
      </c>
      <c r="B428" s="52" t="s">
        <v>1045</v>
      </c>
      <c r="C428" s="51" t="s">
        <v>1046</v>
      </c>
      <c r="D428" s="53">
        <v>403680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385540</v>
      </c>
      <c r="K428" s="53">
        <v>1679804.54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10879545.279999999</v>
      </c>
      <c r="W428" s="53">
        <v>0</v>
      </c>
      <c r="X428" s="53">
        <v>1055038</v>
      </c>
      <c r="Y428" s="53">
        <v>0</v>
      </c>
      <c r="Z428" s="53">
        <v>238400</v>
      </c>
      <c r="AA428" s="53">
        <v>0</v>
      </c>
      <c r="AB428" s="53">
        <v>0</v>
      </c>
      <c r="AC428" s="53">
        <v>219550</v>
      </c>
      <c r="AD428" s="53">
        <v>1731100</v>
      </c>
      <c r="AE428" s="53">
        <v>0</v>
      </c>
      <c r="AF428" s="53">
        <v>68957.23</v>
      </c>
      <c r="AG428" s="53">
        <v>0</v>
      </c>
      <c r="AH428" s="53">
        <v>0</v>
      </c>
      <c r="AI428" s="53">
        <v>0</v>
      </c>
      <c r="AJ428" s="53">
        <v>0</v>
      </c>
      <c r="AK428" s="53">
        <v>0</v>
      </c>
      <c r="AL428" s="53">
        <v>0</v>
      </c>
      <c r="AM428" s="53">
        <v>0</v>
      </c>
      <c r="AN428" s="53">
        <v>0</v>
      </c>
      <c r="AO428" s="53">
        <v>103600</v>
      </c>
      <c r="AP428" s="53">
        <v>0</v>
      </c>
      <c r="AQ428" s="53">
        <v>0</v>
      </c>
      <c r="AR428" s="53">
        <v>0</v>
      </c>
      <c r="AS428" s="53">
        <v>0</v>
      </c>
      <c r="AT428" s="53">
        <v>135344</v>
      </c>
      <c r="AU428" s="53">
        <v>0</v>
      </c>
      <c r="AV428" s="53">
        <v>0</v>
      </c>
      <c r="AW428" s="53">
        <v>0</v>
      </c>
      <c r="AX428" s="53">
        <v>8929290.8699999992</v>
      </c>
      <c r="AY428" s="53">
        <v>0</v>
      </c>
      <c r="AZ428" s="53">
        <v>2848203.74</v>
      </c>
      <c r="BA428" s="53">
        <v>0</v>
      </c>
      <c r="BB428" s="53">
        <v>900000</v>
      </c>
      <c r="BC428" s="53">
        <v>0</v>
      </c>
      <c r="BD428" s="53">
        <v>2406204</v>
      </c>
      <c r="BE428" s="53">
        <v>0</v>
      </c>
      <c r="BF428" s="53">
        <v>100000</v>
      </c>
      <c r="BG428" s="53">
        <v>49863.92</v>
      </c>
      <c r="BH428" s="53">
        <v>200000</v>
      </c>
      <c r="BI428" s="53">
        <v>10694176.689999999</v>
      </c>
      <c r="BJ428" s="53">
        <v>868643.64</v>
      </c>
      <c r="BK428" s="53">
        <v>180000</v>
      </c>
      <c r="BL428" s="53">
        <v>107490</v>
      </c>
      <c r="BM428" s="53">
        <v>0</v>
      </c>
      <c r="BN428" s="53">
        <v>922118.97</v>
      </c>
      <c r="BO428" s="53">
        <v>37840</v>
      </c>
      <c r="BP428" s="53">
        <v>0</v>
      </c>
      <c r="BQ428" s="53">
        <v>0</v>
      </c>
      <c r="BR428" s="53">
        <v>1590000</v>
      </c>
      <c r="BS428" s="53">
        <v>0</v>
      </c>
      <c r="BT428" s="53">
        <v>379350</v>
      </c>
      <c r="BU428" s="53">
        <v>300000</v>
      </c>
      <c r="BV428" s="53">
        <v>1196438.44</v>
      </c>
      <c r="BW428" s="53">
        <v>250000</v>
      </c>
      <c r="BX428" s="53">
        <v>0</v>
      </c>
      <c r="BY428" s="54"/>
    </row>
    <row r="429" spans="1:77" x14ac:dyDescent="0.2">
      <c r="A429" s="51" t="s">
        <v>43</v>
      </c>
      <c r="B429" s="52" t="s">
        <v>1047</v>
      </c>
      <c r="C429" s="51" t="s">
        <v>1048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3">
        <v>0</v>
      </c>
      <c r="Z429" s="53">
        <v>0</v>
      </c>
      <c r="AA429" s="53">
        <v>0</v>
      </c>
      <c r="AB429" s="53">
        <v>0</v>
      </c>
      <c r="AC429" s="53">
        <v>0</v>
      </c>
      <c r="AD429" s="53">
        <v>0</v>
      </c>
      <c r="AE429" s="53">
        <v>0</v>
      </c>
      <c r="AF429" s="53">
        <v>0</v>
      </c>
      <c r="AG429" s="53">
        <v>0</v>
      </c>
      <c r="AH429" s="53">
        <v>0</v>
      </c>
      <c r="AI429" s="53">
        <v>0</v>
      </c>
      <c r="AJ429" s="53">
        <v>0</v>
      </c>
      <c r="AK429" s="53">
        <v>0</v>
      </c>
      <c r="AL429" s="53">
        <v>0</v>
      </c>
      <c r="AM429" s="53">
        <v>0</v>
      </c>
      <c r="AN429" s="53">
        <v>0</v>
      </c>
      <c r="AO429" s="53">
        <v>0</v>
      </c>
      <c r="AP429" s="53">
        <v>0</v>
      </c>
      <c r="AQ429" s="53">
        <v>0</v>
      </c>
      <c r="AR429" s="53">
        <v>0</v>
      </c>
      <c r="AS429" s="53">
        <v>0</v>
      </c>
      <c r="AT429" s="53">
        <v>0</v>
      </c>
      <c r="AU429" s="53">
        <v>0</v>
      </c>
      <c r="AV429" s="53">
        <v>0</v>
      </c>
      <c r="AW429" s="53">
        <v>0</v>
      </c>
      <c r="AX429" s="53">
        <v>0</v>
      </c>
      <c r="AY429" s="53">
        <v>0</v>
      </c>
      <c r="AZ429" s="53">
        <v>0</v>
      </c>
      <c r="BA429" s="53">
        <v>0</v>
      </c>
      <c r="BB429" s="53">
        <v>0</v>
      </c>
      <c r="BC429" s="53">
        <v>0</v>
      </c>
      <c r="BD429" s="53">
        <v>0</v>
      </c>
      <c r="BE429" s="53">
        <v>0</v>
      </c>
      <c r="BF429" s="53">
        <v>0</v>
      </c>
      <c r="BG429" s="53">
        <v>0</v>
      </c>
      <c r="BH429" s="53">
        <v>0</v>
      </c>
      <c r="BI429" s="53">
        <v>0</v>
      </c>
      <c r="BJ429" s="53">
        <v>0</v>
      </c>
      <c r="BK429" s="53">
        <v>0</v>
      </c>
      <c r="BL429" s="53">
        <v>0</v>
      </c>
      <c r="BM429" s="53">
        <v>0</v>
      </c>
      <c r="BN429" s="53">
        <v>0</v>
      </c>
      <c r="BO429" s="53">
        <v>0</v>
      </c>
      <c r="BP429" s="53">
        <v>0</v>
      </c>
      <c r="BQ429" s="53">
        <v>0</v>
      </c>
      <c r="BR429" s="53">
        <v>0</v>
      </c>
      <c r="BS429" s="53">
        <v>0</v>
      </c>
      <c r="BT429" s="53">
        <v>0</v>
      </c>
      <c r="BU429" s="53">
        <v>0</v>
      </c>
      <c r="BV429" s="53">
        <v>0</v>
      </c>
      <c r="BW429" s="53">
        <v>0</v>
      </c>
      <c r="BX429" s="53">
        <v>0</v>
      </c>
      <c r="BY429" s="54">
        <v>85779</v>
      </c>
    </row>
    <row r="430" spans="1:77" x14ac:dyDescent="0.2">
      <c r="A430" s="51" t="s">
        <v>43</v>
      </c>
      <c r="B430" s="52" t="s">
        <v>1049</v>
      </c>
      <c r="C430" s="51" t="s">
        <v>1050</v>
      </c>
      <c r="D430" s="53">
        <v>0</v>
      </c>
      <c r="E430" s="53">
        <v>0</v>
      </c>
      <c r="F430" s="53">
        <v>0</v>
      </c>
      <c r="G430" s="53">
        <v>0</v>
      </c>
      <c r="H430" s="53">
        <v>0</v>
      </c>
      <c r="I430" s="53">
        <v>0</v>
      </c>
      <c r="J430" s="53">
        <v>17199000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>
        <v>0</v>
      </c>
      <c r="X430" s="53">
        <v>0</v>
      </c>
      <c r="Y430" s="53">
        <v>0</v>
      </c>
      <c r="Z430" s="53">
        <v>0</v>
      </c>
      <c r="AA430" s="53">
        <v>0</v>
      </c>
      <c r="AB430" s="53">
        <v>0</v>
      </c>
      <c r="AC430" s="53">
        <v>0</v>
      </c>
      <c r="AD430" s="53">
        <v>0</v>
      </c>
      <c r="AE430" s="53">
        <v>15729000</v>
      </c>
      <c r="AF430" s="53">
        <v>0</v>
      </c>
      <c r="AG430" s="53">
        <v>0</v>
      </c>
      <c r="AH430" s="53">
        <v>0</v>
      </c>
      <c r="AI430" s="53">
        <v>0</v>
      </c>
      <c r="AJ430" s="53">
        <v>0</v>
      </c>
      <c r="AK430" s="53">
        <v>0</v>
      </c>
      <c r="AL430" s="53">
        <v>0</v>
      </c>
      <c r="AM430" s="53">
        <v>0</v>
      </c>
      <c r="AN430" s="53">
        <v>0</v>
      </c>
      <c r="AO430" s="53">
        <v>0</v>
      </c>
      <c r="AP430" s="53">
        <v>0</v>
      </c>
      <c r="AQ430" s="53">
        <v>0</v>
      </c>
      <c r="AR430" s="53">
        <v>0</v>
      </c>
      <c r="AS430" s="53">
        <v>0</v>
      </c>
      <c r="AT430" s="53">
        <v>0</v>
      </c>
      <c r="AU430" s="53">
        <v>0</v>
      </c>
      <c r="AV430" s="53">
        <v>0</v>
      </c>
      <c r="AW430" s="53">
        <v>0</v>
      </c>
      <c r="AX430" s="53">
        <v>0</v>
      </c>
      <c r="AY430" s="53">
        <v>0</v>
      </c>
      <c r="AZ430" s="53">
        <v>0</v>
      </c>
      <c r="BA430" s="53">
        <v>0</v>
      </c>
      <c r="BB430" s="53">
        <v>0</v>
      </c>
      <c r="BC430" s="53">
        <v>0</v>
      </c>
      <c r="BD430" s="53">
        <v>0</v>
      </c>
      <c r="BE430" s="53">
        <v>0</v>
      </c>
      <c r="BF430" s="53">
        <v>0</v>
      </c>
      <c r="BG430" s="53">
        <v>0</v>
      </c>
      <c r="BH430" s="53">
        <v>0</v>
      </c>
      <c r="BI430" s="53">
        <v>6762000</v>
      </c>
      <c r="BJ430" s="53">
        <v>0</v>
      </c>
      <c r="BK430" s="53">
        <v>0</v>
      </c>
      <c r="BL430" s="53">
        <v>0</v>
      </c>
      <c r="BM430" s="53">
        <v>0</v>
      </c>
      <c r="BN430" s="53">
        <v>0</v>
      </c>
      <c r="BO430" s="53">
        <v>0</v>
      </c>
      <c r="BP430" s="53">
        <v>145000</v>
      </c>
      <c r="BQ430" s="53">
        <v>0</v>
      </c>
      <c r="BR430" s="53">
        <v>0</v>
      </c>
      <c r="BS430" s="53">
        <v>0</v>
      </c>
      <c r="BT430" s="53">
        <v>0</v>
      </c>
      <c r="BU430" s="53">
        <v>0</v>
      </c>
      <c r="BV430" s="53">
        <v>0</v>
      </c>
      <c r="BW430" s="53">
        <v>0</v>
      </c>
      <c r="BX430" s="53">
        <v>0</v>
      </c>
      <c r="BY430" s="54">
        <v>1628585</v>
      </c>
    </row>
    <row r="431" spans="1:77" x14ac:dyDescent="0.2">
      <c r="A431" s="51" t="s">
        <v>43</v>
      </c>
      <c r="B431" s="52" t="s">
        <v>1051</v>
      </c>
      <c r="C431" s="51" t="s">
        <v>1052</v>
      </c>
      <c r="D431" s="53">
        <v>0</v>
      </c>
      <c r="E431" s="53">
        <v>0</v>
      </c>
      <c r="F431" s="53">
        <v>0</v>
      </c>
      <c r="G431" s="53">
        <v>0</v>
      </c>
      <c r="H431" s="53">
        <v>0</v>
      </c>
      <c r="I431" s="53">
        <v>0</v>
      </c>
      <c r="J431" s="53">
        <v>0</v>
      </c>
      <c r="K431" s="53">
        <v>0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0</v>
      </c>
      <c r="R431" s="53">
        <v>0</v>
      </c>
      <c r="S431" s="53">
        <v>0</v>
      </c>
      <c r="T431" s="53">
        <v>0</v>
      </c>
      <c r="U431" s="53">
        <v>0</v>
      </c>
      <c r="V431" s="53">
        <v>0</v>
      </c>
      <c r="W431" s="53">
        <v>0</v>
      </c>
      <c r="X431" s="53">
        <v>0</v>
      </c>
      <c r="Y431" s="53">
        <v>0</v>
      </c>
      <c r="Z431" s="53">
        <v>0</v>
      </c>
      <c r="AA431" s="53">
        <v>0</v>
      </c>
      <c r="AB431" s="53">
        <v>0</v>
      </c>
      <c r="AC431" s="53">
        <v>0</v>
      </c>
      <c r="AD431" s="53">
        <v>0</v>
      </c>
      <c r="AE431" s="53">
        <v>56333</v>
      </c>
      <c r="AF431" s="53">
        <v>0</v>
      </c>
      <c r="AG431" s="53">
        <v>0</v>
      </c>
      <c r="AH431" s="53">
        <v>0</v>
      </c>
      <c r="AI431" s="53">
        <v>0</v>
      </c>
      <c r="AJ431" s="53">
        <v>0</v>
      </c>
      <c r="AK431" s="53">
        <v>0</v>
      </c>
      <c r="AL431" s="53">
        <v>0</v>
      </c>
      <c r="AM431" s="53">
        <v>0</v>
      </c>
      <c r="AN431" s="53">
        <v>0</v>
      </c>
      <c r="AO431" s="53">
        <v>0</v>
      </c>
      <c r="AP431" s="53">
        <v>0</v>
      </c>
      <c r="AQ431" s="53">
        <v>0</v>
      </c>
      <c r="AR431" s="53">
        <v>0</v>
      </c>
      <c r="AS431" s="53">
        <v>0</v>
      </c>
      <c r="AT431" s="53">
        <v>0</v>
      </c>
      <c r="AU431" s="53">
        <v>0</v>
      </c>
      <c r="AV431" s="53">
        <v>0</v>
      </c>
      <c r="AW431" s="53">
        <v>0</v>
      </c>
      <c r="AX431" s="53">
        <v>0</v>
      </c>
      <c r="AY431" s="53">
        <v>0</v>
      </c>
      <c r="AZ431" s="53">
        <v>0</v>
      </c>
      <c r="BA431" s="53">
        <v>0</v>
      </c>
      <c r="BB431" s="53">
        <v>0</v>
      </c>
      <c r="BC431" s="53">
        <v>0</v>
      </c>
      <c r="BD431" s="53">
        <v>0</v>
      </c>
      <c r="BE431" s="53">
        <v>0</v>
      </c>
      <c r="BF431" s="53">
        <v>0</v>
      </c>
      <c r="BG431" s="53">
        <v>0</v>
      </c>
      <c r="BH431" s="53">
        <v>0</v>
      </c>
      <c r="BI431" s="53">
        <v>0</v>
      </c>
      <c r="BJ431" s="53">
        <v>0</v>
      </c>
      <c r="BK431" s="53">
        <v>0</v>
      </c>
      <c r="BL431" s="53">
        <v>0</v>
      </c>
      <c r="BM431" s="53">
        <v>0</v>
      </c>
      <c r="BN431" s="53">
        <v>0</v>
      </c>
      <c r="BO431" s="53">
        <v>0</v>
      </c>
      <c r="BP431" s="53">
        <v>0</v>
      </c>
      <c r="BQ431" s="53">
        <v>0</v>
      </c>
      <c r="BR431" s="53">
        <v>0</v>
      </c>
      <c r="BS431" s="53">
        <v>0</v>
      </c>
      <c r="BT431" s="53">
        <v>0</v>
      </c>
      <c r="BU431" s="53">
        <v>0</v>
      </c>
      <c r="BV431" s="53">
        <v>0</v>
      </c>
      <c r="BW431" s="53">
        <v>0</v>
      </c>
      <c r="BX431" s="53">
        <v>0</v>
      </c>
      <c r="BY431" s="54"/>
    </row>
    <row r="432" spans="1:77" x14ac:dyDescent="0.2">
      <c r="A432" s="51" t="s">
        <v>43</v>
      </c>
      <c r="B432" s="52" t="s">
        <v>1053</v>
      </c>
      <c r="C432" s="51" t="s">
        <v>1054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3">
        <v>0</v>
      </c>
      <c r="Z432" s="53">
        <v>0</v>
      </c>
      <c r="AA432" s="53">
        <v>0</v>
      </c>
      <c r="AB432" s="53">
        <v>0</v>
      </c>
      <c r="AC432" s="53">
        <v>0</v>
      </c>
      <c r="AD432" s="53">
        <v>0</v>
      </c>
      <c r="AE432" s="53">
        <v>0</v>
      </c>
      <c r="AF432" s="53">
        <v>0</v>
      </c>
      <c r="AG432" s="53">
        <v>0</v>
      </c>
      <c r="AH432" s="53">
        <v>0</v>
      </c>
      <c r="AI432" s="53">
        <v>0</v>
      </c>
      <c r="AJ432" s="53">
        <v>0</v>
      </c>
      <c r="AK432" s="53">
        <v>0</v>
      </c>
      <c r="AL432" s="53">
        <v>0</v>
      </c>
      <c r="AM432" s="53">
        <v>0</v>
      </c>
      <c r="AN432" s="53">
        <v>0</v>
      </c>
      <c r="AO432" s="53">
        <v>0</v>
      </c>
      <c r="AP432" s="53">
        <v>0</v>
      </c>
      <c r="AQ432" s="53">
        <v>0</v>
      </c>
      <c r="AR432" s="53">
        <v>0</v>
      </c>
      <c r="AS432" s="53">
        <v>0</v>
      </c>
      <c r="AT432" s="53">
        <v>0</v>
      </c>
      <c r="AU432" s="53">
        <v>0</v>
      </c>
      <c r="AV432" s="53">
        <v>0</v>
      </c>
      <c r="AW432" s="53">
        <v>0</v>
      </c>
      <c r="AX432" s="53">
        <v>0</v>
      </c>
      <c r="AY432" s="53">
        <v>0</v>
      </c>
      <c r="AZ432" s="53">
        <v>0</v>
      </c>
      <c r="BA432" s="53">
        <v>0</v>
      </c>
      <c r="BB432" s="53">
        <v>0</v>
      </c>
      <c r="BC432" s="53">
        <v>0</v>
      </c>
      <c r="BD432" s="53">
        <v>0</v>
      </c>
      <c r="BE432" s="53">
        <v>0</v>
      </c>
      <c r="BF432" s="53">
        <v>0</v>
      </c>
      <c r="BG432" s="53">
        <v>0</v>
      </c>
      <c r="BH432" s="53">
        <v>0</v>
      </c>
      <c r="BI432" s="53">
        <v>0</v>
      </c>
      <c r="BJ432" s="53">
        <v>0</v>
      </c>
      <c r="BK432" s="53">
        <v>0</v>
      </c>
      <c r="BL432" s="53">
        <v>0</v>
      </c>
      <c r="BM432" s="53">
        <v>0</v>
      </c>
      <c r="BN432" s="53">
        <v>0</v>
      </c>
      <c r="BO432" s="53">
        <v>0</v>
      </c>
      <c r="BP432" s="53">
        <v>0</v>
      </c>
      <c r="BQ432" s="53">
        <v>0</v>
      </c>
      <c r="BR432" s="53">
        <v>0</v>
      </c>
      <c r="BS432" s="53">
        <v>0</v>
      </c>
      <c r="BT432" s="53">
        <v>0</v>
      </c>
      <c r="BU432" s="53">
        <v>0</v>
      </c>
      <c r="BV432" s="53">
        <v>0</v>
      </c>
      <c r="BW432" s="53">
        <v>0</v>
      </c>
      <c r="BX432" s="53">
        <v>0</v>
      </c>
      <c r="BY432" s="54">
        <v>7096857.6399999997</v>
      </c>
    </row>
    <row r="433" spans="1:77" x14ac:dyDescent="0.2">
      <c r="A433" s="51" t="s">
        <v>43</v>
      </c>
      <c r="B433" s="52" t="s">
        <v>1055</v>
      </c>
      <c r="C433" s="51" t="s">
        <v>1056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3">
        <v>0</v>
      </c>
      <c r="Z433" s="53">
        <v>0</v>
      </c>
      <c r="AA433" s="53">
        <v>0</v>
      </c>
      <c r="AB433" s="53">
        <v>0</v>
      </c>
      <c r="AC433" s="53">
        <v>0</v>
      </c>
      <c r="AD433" s="53">
        <v>0</v>
      </c>
      <c r="AE433" s="53">
        <v>0</v>
      </c>
      <c r="AF433" s="53">
        <v>0</v>
      </c>
      <c r="AG433" s="53">
        <v>0</v>
      </c>
      <c r="AH433" s="53">
        <v>0</v>
      </c>
      <c r="AI433" s="53">
        <v>0</v>
      </c>
      <c r="AJ433" s="53">
        <v>0</v>
      </c>
      <c r="AK433" s="53">
        <v>0</v>
      </c>
      <c r="AL433" s="53">
        <v>0</v>
      </c>
      <c r="AM433" s="53">
        <v>0</v>
      </c>
      <c r="AN433" s="53">
        <v>0</v>
      </c>
      <c r="AO433" s="53">
        <v>0</v>
      </c>
      <c r="AP433" s="53">
        <v>0</v>
      </c>
      <c r="AQ433" s="53">
        <v>0</v>
      </c>
      <c r="AR433" s="53">
        <v>0</v>
      </c>
      <c r="AS433" s="53">
        <v>0</v>
      </c>
      <c r="AT433" s="53">
        <v>0</v>
      </c>
      <c r="AU433" s="53">
        <v>0</v>
      </c>
      <c r="AV433" s="53">
        <v>0</v>
      </c>
      <c r="AW433" s="53">
        <v>0</v>
      </c>
      <c r="AX433" s="53">
        <v>0</v>
      </c>
      <c r="AY433" s="53">
        <v>0</v>
      </c>
      <c r="AZ433" s="53">
        <v>0</v>
      </c>
      <c r="BA433" s="53">
        <v>0</v>
      </c>
      <c r="BB433" s="53">
        <v>0</v>
      </c>
      <c r="BC433" s="53">
        <v>0</v>
      </c>
      <c r="BD433" s="53">
        <v>0</v>
      </c>
      <c r="BE433" s="53">
        <v>0</v>
      </c>
      <c r="BF433" s="53">
        <v>0</v>
      </c>
      <c r="BG433" s="53">
        <v>0</v>
      </c>
      <c r="BH433" s="53">
        <v>0</v>
      </c>
      <c r="BI433" s="53">
        <v>0</v>
      </c>
      <c r="BJ433" s="53">
        <v>0</v>
      </c>
      <c r="BK433" s="53">
        <v>0</v>
      </c>
      <c r="BL433" s="53">
        <v>0</v>
      </c>
      <c r="BM433" s="53">
        <v>0</v>
      </c>
      <c r="BN433" s="53">
        <v>0</v>
      </c>
      <c r="BO433" s="53">
        <v>0</v>
      </c>
      <c r="BP433" s="53">
        <v>0</v>
      </c>
      <c r="BQ433" s="53">
        <v>0</v>
      </c>
      <c r="BR433" s="53">
        <v>0</v>
      </c>
      <c r="BS433" s="53">
        <v>0</v>
      </c>
      <c r="BT433" s="53">
        <v>0</v>
      </c>
      <c r="BU433" s="53">
        <v>0</v>
      </c>
      <c r="BV433" s="53">
        <v>0</v>
      </c>
      <c r="BW433" s="53">
        <v>0</v>
      </c>
      <c r="BX433" s="53">
        <v>0</v>
      </c>
      <c r="BY433" s="54">
        <v>724895990.70000005</v>
      </c>
    </row>
    <row r="434" spans="1:77" x14ac:dyDescent="0.2">
      <c r="A434" s="51" t="s">
        <v>43</v>
      </c>
      <c r="B434" s="52" t="s">
        <v>1057</v>
      </c>
      <c r="C434" s="51" t="s">
        <v>1058</v>
      </c>
      <c r="D434" s="53">
        <v>2623577.63</v>
      </c>
      <c r="E434" s="53">
        <v>0</v>
      </c>
      <c r="F434" s="53">
        <v>0</v>
      </c>
      <c r="G434" s="53">
        <v>0</v>
      </c>
      <c r="H434" s="53">
        <v>0</v>
      </c>
      <c r="I434" s="53">
        <v>0</v>
      </c>
      <c r="J434" s="53">
        <v>66118.66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>
        <v>0</v>
      </c>
      <c r="X434" s="53">
        <v>0</v>
      </c>
      <c r="Y434" s="53">
        <v>0</v>
      </c>
      <c r="Z434" s="53">
        <v>0</v>
      </c>
      <c r="AA434" s="53">
        <v>0</v>
      </c>
      <c r="AB434" s="53">
        <v>0</v>
      </c>
      <c r="AC434" s="53">
        <v>0</v>
      </c>
      <c r="AD434" s="53">
        <v>0</v>
      </c>
      <c r="AE434" s="53">
        <v>1293620.3700000001</v>
      </c>
      <c r="AF434" s="53">
        <v>0</v>
      </c>
      <c r="AG434" s="53">
        <v>0</v>
      </c>
      <c r="AH434" s="53">
        <v>0</v>
      </c>
      <c r="AI434" s="53">
        <v>0</v>
      </c>
      <c r="AJ434" s="53">
        <v>0</v>
      </c>
      <c r="AK434" s="53">
        <v>0</v>
      </c>
      <c r="AL434" s="53">
        <v>0</v>
      </c>
      <c r="AM434" s="53">
        <v>0</v>
      </c>
      <c r="AN434" s="53">
        <v>0</v>
      </c>
      <c r="AO434" s="53">
        <v>0</v>
      </c>
      <c r="AP434" s="53">
        <v>0</v>
      </c>
      <c r="AQ434" s="53">
        <v>8046849.75</v>
      </c>
      <c r="AR434" s="53">
        <v>0</v>
      </c>
      <c r="AS434" s="53">
        <v>0</v>
      </c>
      <c r="AT434" s="53">
        <v>0</v>
      </c>
      <c r="AU434" s="53">
        <v>0</v>
      </c>
      <c r="AV434" s="53">
        <v>0</v>
      </c>
      <c r="AW434" s="53">
        <v>0</v>
      </c>
      <c r="AX434" s="53">
        <v>1394974.82</v>
      </c>
      <c r="AY434" s="53">
        <v>0</v>
      </c>
      <c r="AZ434" s="53">
        <v>0</v>
      </c>
      <c r="BA434" s="53">
        <v>0</v>
      </c>
      <c r="BB434" s="53">
        <v>0</v>
      </c>
      <c r="BC434" s="53">
        <v>0</v>
      </c>
      <c r="BD434" s="53">
        <v>0</v>
      </c>
      <c r="BE434" s="53">
        <v>0</v>
      </c>
      <c r="BF434" s="53">
        <v>0</v>
      </c>
      <c r="BG434" s="53">
        <v>0</v>
      </c>
      <c r="BH434" s="53">
        <v>0</v>
      </c>
      <c r="BI434" s="53">
        <v>4060910.07</v>
      </c>
      <c r="BJ434" s="53">
        <v>0</v>
      </c>
      <c r="BK434" s="53">
        <v>0</v>
      </c>
      <c r="BL434" s="53">
        <v>0</v>
      </c>
      <c r="BM434" s="53">
        <v>0</v>
      </c>
      <c r="BN434" s="53">
        <v>0</v>
      </c>
      <c r="BO434" s="53">
        <v>0</v>
      </c>
      <c r="BP434" s="53">
        <v>1161499.45</v>
      </c>
      <c r="BQ434" s="53">
        <v>0</v>
      </c>
      <c r="BR434" s="53">
        <v>0</v>
      </c>
      <c r="BS434" s="53">
        <v>0</v>
      </c>
      <c r="BT434" s="53">
        <v>0</v>
      </c>
      <c r="BU434" s="53">
        <v>0</v>
      </c>
      <c r="BV434" s="53">
        <v>0</v>
      </c>
      <c r="BW434" s="53">
        <v>0</v>
      </c>
      <c r="BX434" s="53">
        <v>0</v>
      </c>
      <c r="BY434" s="54">
        <v>450</v>
      </c>
    </row>
    <row r="435" spans="1:77" x14ac:dyDescent="0.2">
      <c r="A435" s="51" t="s">
        <v>43</v>
      </c>
      <c r="B435" s="52" t="s">
        <v>1059</v>
      </c>
      <c r="C435" s="51" t="s">
        <v>1060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737098966.12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0</v>
      </c>
      <c r="S435" s="53">
        <v>0</v>
      </c>
      <c r="T435" s="53">
        <v>0</v>
      </c>
      <c r="U435" s="53">
        <v>0</v>
      </c>
      <c r="V435" s="53">
        <v>0</v>
      </c>
      <c r="W435" s="53">
        <v>0</v>
      </c>
      <c r="X435" s="53">
        <v>0</v>
      </c>
      <c r="Y435" s="53">
        <v>0</v>
      </c>
      <c r="Z435" s="53">
        <v>0</v>
      </c>
      <c r="AA435" s="53">
        <v>0</v>
      </c>
      <c r="AB435" s="53">
        <v>0</v>
      </c>
      <c r="AC435" s="53">
        <v>0</v>
      </c>
      <c r="AD435" s="53">
        <v>0</v>
      </c>
      <c r="AE435" s="53">
        <v>0</v>
      </c>
      <c r="AF435" s="53">
        <v>0</v>
      </c>
      <c r="AG435" s="53">
        <v>0</v>
      </c>
      <c r="AH435" s="53">
        <v>0</v>
      </c>
      <c r="AI435" s="53">
        <v>0</v>
      </c>
      <c r="AJ435" s="53">
        <v>0</v>
      </c>
      <c r="AK435" s="53">
        <v>0</v>
      </c>
      <c r="AL435" s="53">
        <v>0</v>
      </c>
      <c r="AM435" s="53">
        <v>0</v>
      </c>
      <c r="AN435" s="53">
        <v>0</v>
      </c>
      <c r="AO435" s="53">
        <v>0</v>
      </c>
      <c r="AP435" s="53">
        <v>0</v>
      </c>
      <c r="AQ435" s="53">
        <v>0</v>
      </c>
      <c r="AR435" s="53">
        <v>0</v>
      </c>
      <c r="AS435" s="53">
        <v>0</v>
      </c>
      <c r="AT435" s="53">
        <v>0</v>
      </c>
      <c r="AU435" s="53">
        <v>0</v>
      </c>
      <c r="AV435" s="53">
        <v>0</v>
      </c>
      <c r="AW435" s="53">
        <v>0</v>
      </c>
      <c r="AX435" s="53">
        <v>335317525.69</v>
      </c>
      <c r="AY435" s="53">
        <v>0</v>
      </c>
      <c r="AZ435" s="53">
        <v>0</v>
      </c>
      <c r="BA435" s="53">
        <v>0</v>
      </c>
      <c r="BB435" s="53">
        <v>0</v>
      </c>
      <c r="BC435" s="53">
        <v>0</v>
      </c>
      <c r="BD435" s="53">
        <v>0</v>
      </c>
      <c r="BE435" s="53">
        <v>0</v>
      </c>
      <c r="BF435" s="53">
        <v>0</v>
      </c>
      <c r="BG435" s="53">
        <v>0</v>
      </c>
      <c r="BH435" s="53">
        <v>0</v>
      </c>
      <c r="BI435" s="53">
        <v>4238038</v>
      </c>
      <c r="BJ435" s="53">
        <v>0</v>
      </c>
      <c r="BK435" s="53">
        <v>0</v>
      </c>
      <c r="BL435" s="53">
        <v>0</v>
      </c>
      <c r="BM435" s="53">
        <v>0</v>
      </c>
      <c r="BN435" s="53">
        <v>0</v>
      </c>
      <c r="BO435" s="53">
        <v>0</v>
      </c>
      <c r="BP435" s="53">
        <v>0</v>
      </c>
      <c r="BQ435" s="53">
        <v>0</v>
      </c>
      <c r="BR435" s="53">
        <v>0</v>
      </c>
      <c r="BS435" s="53">
        <v>0</v>
      </c>
      <c r="BT435" s="53">
        <v>0</v>
      </c>
      <c r="BU435" s="53">
        <v>0</v>
      </c>
      <c r="BV435" s="53">
        <v>0</v>
      </c>
      <c r="BW435" s="53">
        <v>0</v>
      </c>
      <c r="BX435" s="53">
        <v>0</v>
      </c>
      <c r="BY435" s="54"/>
    </row>
    <row r="436" spans="1:77" x14ac:dyDescent="0.2">
      <c r="A436" s="51" t="s">
        <v>43</v>
      </c>
      <c r="B436" s="52" t="s">
        <v>1061</v>
      </c>
      <c r="C436" s="51" t="s">
        <v>1062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3">
        <v>0</v>
      </c>
      <c r="Z436" s="53">
        <v>0</v>
      </c>
      <c r="AA436" s="53">
        <v>0</v>
      </c>
      <c r="AB436" s="53">
        <v>0</v>
      </c>
      <c r="AC436" s="53">
        <v>0</v>
      </c>
      <c r="AD436" s="53">
        <v>0</v>
      </c>
      <c r="AE436" s="53">
        <v>0</v>
      </c>
      <c r="AF436" s="53">
        <v>0</v>
      </c>
      <c r="AG436" s="53">
        <v>0</v>
      </c>
      <c r="AH436" s="53">
        <v>0</v>
      </c>
      <c r="AI436" s="53">
        <v>0</v>
      </c>
      <c r="AJ436" s="53">
        <v>0</v>
      </c>
      <c r="AK436" s="53">
        <v>0</v>
      </c>
      <c r="AL436" s="53">
        <v>0</v>
      </c>
      <c r="AM436" s="53">
        <v>0</v>
      </c>
      <c r="AN436" s="53">
        <v>0</v>
      </c>
      <c r="AO436" s="53">
        <v>0</v>
      </c>
      <c r="AP436" s="53">
        <v>0</v>
      </c>
      <c r="AQ436" s="53">
        <v>0</v>
      </c>
      <c r="AR436" s="53">
        <v>0</v>
      </c>
      <c r="AS436" s="53">
        <v>0</v>
      </c>
      <c r="AT436" s="53">
        <v>0</v>
      </c>
      <c r="AU436" s="53">
        <v>0</v>
      </c>
      <c r="AV436" s="53">
        <v>0</v>
      </c>
      <c r="AW436" s="53">
        <v>0</v>
      </c>
      <c r="AX436" s="53">
        <v>0</v>
      </c>
      <c r="AY436" s="53">
        <v>0</v>
      </c>
      <c r="AZ436" s="53">
        <v>0</v>
      </c>
      <c r="BA436" s="53">
        <v>0</v>
      </c>
      <c r="BB436" s="53">
        <v>0</v>
      </c>
      <c r="BC436" s="53">
        <v>0</v>
      </c>
      <c r="BD436" s="53">
        <v>0</v>
      </c>
      <c r="BE436" s="53">
        <v>0</v>
      </c>
      <c r="BF436" s="53">
        <v>0</v>
      </c>
      <c r="BG436" s="53">
        <v>0</v>
      </c>
      <c r="BH436" s="53">
        <v>0</v>
      </c>
      <c r="BI436" s="53">
        <v>0</v>
      </c>
      <c r="BJ436" s="53">
        <v>0</v>
      </c>
      <c r="BK436" s="53">
        <v>0</v>
      </c>
      <c r="BL436" s="53">
        <v>0</v>
      </c>
      <c r="BM436" s="53">
        <v>0</v>
      </c>
      <c r="BN436" s="53">
        <v>0</v>
      </c>
      <c r="BO436" s="53">
        <v>0</v>
      </c>
      <c r="BP436" s="53">
        <v>0</v>
      </c>
      <c r="BQ436" s="53">
        <v>0</v>
      </c>
      <c r="BR436" s="53">
        <v>0</v>
      </c>
      <c r="BS436" s="53">
        <v>0</v>
      </c>
      <c r="BT436" s="53">
        <v>0</v>
      </c>
      <c r="BU436" s="53">
        <v>0</v>
      </c>
      <c r="BV436" s="53">
        <v>0</v>
      </c>
      <c r="BW436" s="53">
        <v>0</v>
      </c>
      <c r="BX436" s="53">
        <v>0</v>
      </c>
      <c r="BY436" s="54"/>
    </row>
    <row r="437" spans="1:77" x14ac:dyDescent="0.2">
      <c r="A437" s="51" t="s">
        <v>43</v>
      </c>
      <c r="B437" s="52" t="s">
        <v>1063</v>
      </c>
      <c r="C437" s="51" t="s">
        <v>1064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3">
        <v>0</v>
      </c>
      <c r="Z437" s="53">
        <v>0</v>
      </c>
      <c r="AA437" s="53">
        <v>0</v>
      </c>
      <c r="AB437" s="53">
        <v>0</v>
      </c>
      <c r="AC437" s="53">
        <v>0</v>
      </c>
      <c r="AD437" s="53">
        <v>0</v>
      </c>
      <c r="AE437" s="53">
        <v>0</v>
      </c>
      <c r="AF437" s="53">
        <v>0</v>
      </c>
      <c r="AG437" s="53">
        <v>0</v>
      </c>
      <c r="AH437" s="53">
        <v>0</v>
      </c>
      <c r="AI437" s="53">
        <v>0</v>
      </c>
      <c r="AJ437" s="53">
        <v>0</v>
      </c>
      <c r="AK437" s="53">
        <v>0</v>
      </c>
      <c r="AL437" s="53">
        <v>0</v>
      </c>
      <c r="AM437" s="53">
        <v>0</v>
      </c>
      <c r="AN437" s="53">
        <v>0</v>
      </c>
      <c r="AO437" s="53">
        <v>0</v>
      </c>
      <c r="AP437" s="53">
        <v>0</v>
      </c>
      <c r="AQ437" s="53">
        <v>0</v>
      </c>
      <c r="AR437" s="53">
        <v>0</v>
      </c>
      <c r="AS437" s="53">
        <v>0</v>
      </c>
      <c r="AT437" s="53">
        <v>0</v>
      </c>
      <c r="AU437" s="53">
        <v>0</v>
      </c>
      <c r="AV437" s="53">
        <v>0</v>
      </c>
      <c r="AW437" s="53">
        <v>0</v>
      </c>
      <c r="AX437" s="53">
        <v>0</v>
      </c>
      <c r="AY437" s="53">
        <v>0</v>
      </c>
      <c r="AZ437" s="53">
        <v>0</v>
      </c>
      <c r="BA437" s="53">
        <v>0</v>
      </c>
      <c r="BB437" s="53">
        <v>0</v>
      </c>
      <c r="BC437" s="53">
        <v>0</v>
      </c>
      <c r="BD437" s="53">
        <v>0</v>
      </c>
      <c r="BE437" s="53">
        <v>0</v>
      </c>
      <c r="BF437" s="53">
        <v>0</v>
      </c>
      <c r="BG437" s="53">
        <v>0</v>
      </c>
      <c r="BH437" s="53">
        <v>0</v>
      </c>
      <c r="BI437" s="53">
        <v>0</v>
      </c>
      <c r="BJ437" s="53">
        <v>0</v>
      </c>
      <c r="BK437" s="53">
        <v>0</v>
      </c>
      <c r="BL437" s="53">
        <v>0</v>
      </c>
      <c r="BM437" s="53">
        <v>0</v>
      </c>
      <c r="BN437" s="53">
        <v>0</v>
      </c>
      <c r="BO437" s="53">
        <v>0</v>
      </c>
      <c r="BP437" s="53">
        <v>10000</v>
      </c>
      <c r="BQ437" s="53">
        <v>0</v>
      </c>
      <c r="BR437" s="53">
        <v>0</v>
      </c>
      <c r="BS437" s="53">
        <v>0</v>
      </c>
      <c r="BT437" s="53">
        <v>0</v>
      </c>
      <c r="BU437" s="53">
        <v>0</v>
      </c>
      <c r="BV437" s="53">
        <v>0</v>
      </c>
      <c r="BW437" s="53">
        <v>0</v>
      </c>
      <c r="BX437" s="53">
        <v>0</v>
      </c>
      <c r="BY437" s="54">
        <v>20972461.759999998</v>
      </c>
    </row>
    <row r="438" spans="1:77" x14ac:dyDescent="0.2">
      <c r="A438" s="94" t="s">
        <v>1065</v>
      </c>
      <c r="B438" s="95"/>
      <c r="C438" s="96"/>
      <c r="D438" s="57">
        <f>SUM(D244:D437)</f>
        <v>148058732.68000004</v>
      </c>
      <c r="E438" s="57">
        <f t="shared" ref="E438:BP438" si="10">SUM(E244:E437)</f>
        <v>100777444.89</v>
      </c>
      <c r="F438" s="57">
        <f t="shared" si="10"/>
        <v>104876603.45999998</v>
      </c>
      <c r="G438" s="57">
        <f t="shared" si="10"/>
        <v>93987180.610000014</v>
      </c>
      <c r="H438" s="57">
        <f t="shared" si="10"/>
        <v>73588319.019999981</v>
      </c>
      <c r="I438" s="57">
        <f t="shared" si="10"/>
        <v>50629030.550000004</v>
      </c>
      <c r="J438" s="57">
        <f t="shared" si="10"/>
        <v>1881645031.3899999</v>
      </c>
      <c r="K438" s="57">
        <f t="shared" si="10"/>
        <v>94511121.929999992</v>
      </c>
      <c r="L438" s="57">
        <f t="shared" si="10"/>
        <v>39932842.869999997</v>
      </c>
      <c r="M438" s="57">
        <f t="shared" si="10"/>
        <v>241851530.35999998</v>
      </c>
      <c r="N438" s="57">
        <f t="shared" si="10"/>
        <v>33953050.559999995</v>
      </c>
      <c r="O438" s="57">
        <f t="shared" si="10"/>
        <v>72852256.159999996</v>
      </c>
      <c r="P438" s="57">
        <f t="shared" si="10"/>
        <v>101602418.37999998</v>
      </c>
      <c r="Q438" s="57">
        <f t="shared" si="10"/>
        <v>93471898.74000001</v>
      </c>
      <c r="R438" s="57">
        <f t="shared" si="10"/>
        <v>26060115.739999995</v>
      </c>
      <c r="S438" s="57">
        <f t="shared" si="10"/>
        <v>90829218.469999999</v>
      </c>
      <c r="T438" s="57">
        <f t="shared" si="10"/>
        <v>55317335.210000008</v>
      </c>
      <c r="U438" s="57">
        <f t="shared" si="10"/>
        <v>29294443.399999995</v>
      </c>
      <c r="V438" s="57">
        <f t="shared" si="10"/>
        <v>157130662.94000009</v>
      </c>
      <c r="W438" s="57">
        <f t="shared" si="10"/>
        <v>152827195.07999998</v>
      </c>
      <c r="X438" s="57">
        <f t="shared" si="10"/>
        <v>55362520.729999997</v>
      </c>
      <c r="Y438" s="57">
        <f t="shared" si="10"/>
        <v>107170788</v>
      </c>
      <c r="Z438" s="57">
        <f t="shared" si="10"/>
        <v>46235232.739999995</v>
      </c>
      <c r="AA438" s="57">
        <f t="shared" si="10"/>
        <v>68759516.769999996</v>
      </c>
      <c r="AB438" s="57">
        <f t="shared" si="10"/>
        <v>46655005.350000001</v>
      </c>
      <c r="AC438" s="57">
        <f t="shared" si="10"/>
        <v>25320255.829999994</v>
      </c>
      <c r="AD438" s="57">
        <f t="shared" si="10"/>
        <v>42042080.07</v>
      </c>
      <c r="AE438" s="57">
        <f t="shared" si="10"/>
        <v>248865686.93000016</v>
      </c>
      <c r="AF438" s="57">
        <f t="shared" si="10"/>
        <v>49932636.742399983</v>
      </c>
      <c r="AG438" s="57">
        <f t="shared" si="10"/>
        <v>35270179.650000006</v>
      </c>
      <c r="AH438" s="57">
        <f t="shared" si="10"/>
        <v>34738513.659999996</v>
      </c>
      <c r="AI438" s="57">
        <f t="shared" si="10"/>
        <v>32954794.739999995</v>
      </c>
      <c r="AJ438" s="57">
        <f t="shared" si="10"/>
        <v>58956951.639999986</v>
      </c>
      <c r="AK438" s="57">
        <f t="shared" si="10"/>
        <v>40535849.610000007</v>
      </c>
      <c r="AL438" s="57">
        <f t="shared" si="10"/>
        <v>41171708.5</v>
      </c>
      <c r="AM438" s="57">
        <f t="shared" si="10"/>
        <v>67447081.849999994</v>
      </c>
      <c r="AN438" s="57">
        <f t="shared" si="10"/>
        <v>36163787.920000002</v>
      </c>
      <c r="AO438" s="57">
        <f t="shared" si="10"/>
        <v>33748508.930000007</v>
      </c>
      <c r="AP438" s="57">
        <f t="shared" si="10"/>
        <v>38103462.659999996</v>
      </c>
      <c r="AQ438" s="57">
        <f t="shared" si="10"/>
        <v>160010816.35000002</v>
      </c>
      <c r="AR438" s="57">
        <f t="shared" si="10"/>
        <v>37216647.920000002</v>
      </c>
      <c r="AS438" s="57">
        <f t="shared" si="10"/>
        <v>48241782.449999988</v>
      </c>
      <c r="AT438" s="57">
        <f t="shared" si="10"/>
        <v>32572232.000000007</v>
      </c>
      <c r="AU438" s="57">
        <f t="shared" si="10"/>
        <v>32790071.679999996</v>
      </c>
      <c r="AV438" s="57">
        <f t="shared" si="10"/>
        <v>27480338.779999997</v>
      </c>
      <c r="AW438" s="57">
        <f t="shared" si="10"/>
        <v>30868017.059999995</v>
      </c>
      <c r="AX438" s="57">
        <f t="shared" si="10"/>
        <v>717601656.25000012</v>
      </c>
      <c r="AY438" s="57">
        <f t="shared" si="10"/>
        <v>51831979.369999997</v>
      </c>
      <c r="AZ438" s="57">
        <f t="shared" si="10"/>
        <v>57938687.160000011</v>
      </c>
      <c r="BA438" s="57">
        <f t="shared" si="10"/>
        <v>66217906.529999986</v>
      </c>
      <c r="BB438" s="57">
        <f t="shared" si="10"/>
        <v>51405987.490000002</v>
      </c>
      <c r="BC438" s="57">
        <f t="shared" si="10"/>
        <v>33605421.670000002</v>
      </c>
      <c r="BD438" s="57">
        <f t="shared" si="10"/>
        <v>63710105.499799997</v>
      </c>
      <c r="BE438" s="57">
        <f t="shared" si="10"/>
        <v>60089085.969999984</v>
      </c>
      <c r="BF438" s="57">
        <f t="shared" si="10"/>
        <v>43888818.960000001</v>
      </c>
      <c r="BG438" s="57">
        <f t="shared" si="10"/>
        <v>23788435.340000004</v>
      </c>
      <c r="BH438" s="57">
        <f t="shared" si="10"/>
        <v>18861188.460000001</v>
      </c>
      <c r="BI438" s="57">
        <f t="shared" si="10"/>
        <v>279296308.69</v>
      </c>
      <c r="BJ438" s="57">
        <f t="shared" si="10"/>
        <v>107258108.03999999</v>
      </c>
      <c r="BK438" s="57">
        <f t="shared" si="10"/>
        <v>53059744.75999999</v>
      </c>
      <c r="BL438" s="57">
        <f t="shared" si="10"/>
        <v>32679521.990000006</v>
      </c>
      <c r="BM438" s="57">
        <f t="shared" si="10"/>
        <v>62132246.070000015</v>
      </c>
      <c r="BN438" s="57">
        <f t="shared" si="10"/>
        <v>79539881.959999993</v>
      </c>
      <c r="BO438" s="57">
        <f t="shared" si="10"/>
        <v>34250699.500000007</v>
      </c>
      <c r="BP438" s="57">
        <f t="shared" si="10"/>
        <v>2735861.2000000011</v>
      </c>
      <c r="BQ438" s="57">
        <f t="shared" ref="BQ438:BX438" si="11">SUM(BQ244:BQ437)</f>
        <v>25198832.75999999</v>
      </c>
      <c r="BR438" s="57">
        <f t="shared" si="11"/>
        <v>44527658.810000017</v>
      </c>
      <c r="BS438" s="57">
        <f t="shared" si="11"/>
        <v>62022613.510000005</v>
      </c>
      <c r="BT438" s="57">
        <f t="shared" si="11"/>
        <v>51113199.229999989</v>
      </c>
      <c r="BU438" s="57">
        <f t="shared" si="11"/>
        <v>76946317.689999998</v>
      </c>
      <c r="BV438" s="57">
        <f t="shared" si="11"/>
        <v>50988753.800000012</v>
      </c>
      <c r="BW438" s="57">
        <f t="shared" si="11"/>
        <v>28164567.970000006</v>
      </c>
      <c r="BX438" s="57">
        <f t="shared" si="11"/>
        <v>19934526.279999997</v>
      </c>
      <c r="BY438" s="58">
        <f>SUM(BY244:BY437)</f>
        <v>6285042303.1801033</v>
      </c>
    </row>
    <row r="439" spans="1:77" x14ac:dyDescent="0.2">
      <c r="A439" s="51"/>
      <c r="B439" s="52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1"/>
      <c r="BT439" s="51"/>
      <c r="BU439" s="51"/>
      <c r="BV439" s="51"/>
      <c r="BW439" s="51"/>
      <c r="BX439" s="51"/>
    </row>
    <row r="440" spans="1:77" s="69" customFormat="1" x14ac:dyDescent="0.2">
      <c r="A440" s="66"/>
      <c r="B440" s="56" t="s">
        <v>1066</v>
      </c>
      <c r="C440" s="55"/>
      <c r="D440" s="67">
        <f>SUM(D244:D363)</f>
        <v>93453927.240000054</v>
      </c>
      <c r="E440" s="67">
        <f t="shared" ref="E440:BP440" si="12">SUM(E244:E363)</f>
        <v>66624718.090000011</v>
      </c>
      <c r="F440" s="67">
        <f t="shared" si="12"/>
        <v>82892186.149999976</v>
      </c>
      <c r="G440" s="67">
        <f t="shared" si="12"/>
        <v>75633448.660000011</v>
      </c>
      <c r="H440" s="67">
        <f t="shared" si="12"/>
        <v>59121110.640000001</v>
      </c>
      <c r="I440" s="67">
        <f t="shared" si="12"/>
        <v>42112570.400000006</v>
      </c>
      <c r="J440" s="67">
        <f t="shared" si="12"/>
        <v>1072878617.5599999</v>
      </c>
      <c r="K440" s="67">
        <f t="shared" si="12"/>
        <v>77426761.00999999</v>
      </c>
      <c r="L440" s="67">
        <f t="shared" si="12"/>
        <v>36461003.469999999</v>
      </c>
      <c r="M440" s="67">
        <f t="shared" si="12"/>
        <v>204280494.46000001</v>
      </c>
      <c r="N440" s="67">
        <f t="shared" si="12"/>
        <v>29551996.459999997</v>
      </c>
      <c r="O440" s="67">
        <f t="shared" si="12"/>
        <v>60806612.609999992</v>
      </c>
      <c r="P440" s="67">
        <f t="shared" si="12"/>
        <v>82528484.87999998</v>
      </c>
      <c r="Q440" s="67">
        <f t="shared" si="12"/>
        <v>82541332.540000007</v>
      </c>
      <c r="R440" s="67">
        <f t="shared" si="12"/>
        <v>25183931.739999995</v>
      </c>
      <c r="S440" s="67">
        <f t="shared" si="12"/>
        <v>79849649.019999996</v>
      </c>
      <c r="T440" s="67">
        <f t="shared" si="12"/>
        <v>51292296.110000007</v>
      </c>
      <c r="U440" s="67">
        <f t="shared" si="12"/>
        <v>25090872.899999995</v>
      </c>
      <c r="V440" s="67">
        <f t="shared" si="12"/>
        <v>139785802.46000007</v>
      </c>
      <c r="W440" s="67">
        <f t="shared" si="12"/>
        <v>148878735.77999997</v>
      </c>
      <c r="X440" s="67">
        <f t="shared" si="12"/>
        <v>49536122.069999993</v>
      </c>
      <c r="Y440" s="67">
        <f t="shared" si="12"/>
        <v>97610609.040000007</v>
      </c>
      <c r="Z440" s="67">
        <f t="shared" si="12"/>
        <v>40938868.170000002</v>
      </c>
      <c r="AA440" s="67">
        <f t="shared" si="12"/>
        <v>53434104.879999995</v>
      </c>
      <c r="AB440" s="67">
        <f t="shared" si="12"/>
        <v>38638572.480000004</v>
      </c>
      <c r="AC440" s="67">
        <f t="shared" si="12"/>
        <v>24666217.079999994</v>
      </c>
      <c r="AD440" s="67">
        <f t="shared" si="12"/>
        <v>36664869.850000001</v>
      </c>
      <c r="AE440" s="67">
        <f t="shared" si="12"/>
        <v>120696443.24000016</v>
      </c>
      <c r="AF440" s="67">
        <f t="shared" si="12"/>
        <v>39438757.882399991</v>
      </c>
      <c r="AG440" s="67">
        <f t="shared" si="12"/>
        <v>26506741.900000002</v>
      </c>
      <c r="AH440" s="67">
        <f t="shared" si="12"/>
        <v>30215042.41</v>
      </c>
      <c r="AI440" s="67">
        <f t="shared" si="12"/>
        <v>27179486.939999998</v>
      </c>
      <c r="AJ440" s="67">
        <f t="shared" si="12"/>
        <v>50286413.839999989</v>
      </c>
      <c r="AK440" s="67">
        <f t="shared" si="12"/>
        <v>33434348.160000004</v>
      </c>
      <c r="AL440" s="67">
        <f t="shared" si="12"/>
        <v>34466013.700000003</v>
      </c>
      <c r="AM440" s="67">
        <f t="shared" si="12"/>
        <v>57752829.549999997</v>
      </c>
      <c r="AN440" s="67">
        <f t="shared" si="12"/>
        <v>28263049.469999999</v>
      </c>
      <c r="AO440" s="67">
        <f t="shared" si="12"/>
        <v>24974733.590000004</v>
      </c>
      <c r="AP440" s="67">
        <f t="shared" si="12"/>
        <v>33279113.559999995</v>
      </c>
      <c r="AQ440" s="67">
        <f t="shared" si="12"/>
        <v>137485712.40000001</v>
      </c>
      <c r="AR440" s="67">
        <f t="shared" si="12"/>
        <v>34576795.420000002</v>
      </c>
      <c r="AS440" s="67">
        <f t="shared" si="12"/>
        <v>39418029.669999987</v>
      </c>
      <c r="AT440" s="67">
        <f t="shared" si="12"/>
        <v>27889997.570000008</v>
      </c>
      <c r="AU440" s="67">
        <f t="shared" si="12"/>
        <v>27044667.369999997</v>
      </c>
      <c r="AV440" s="67">
        <f t="shared" si="12"/>
        <v>26915152.279999997</v>
      </c>
      <c r="AW440" s="67">
        <f t="shared" si="12"/>
        <v>28614965.159999996</v>
      </c>
      <c r="AX440" s="67">
        <f t="shared" si="12"/>
        <v>344495954.47000003</v>
      </c>
      <c r="AY440" s="67">
        <f t="shared" si="12"/>
        <v>43571350.129999995</v>
      </c>
      <c r="AZ440" s="67">
        <f t="shared" si="12"/>
        <v>44448742.420000002</v>
      </c>
      <c r="BA440" s="67">
        <f t="shared" si="12"/>
        <v>52928404.839999981</v>
      </c>
      <c r="BB440" s="67">
        <f t="shared" si="12"/>
        <v>38876687.740000002</v>
      </c>
      <c r="BC440" s="67">
        <f t="shared" si="12"/>
        <v>31151434.169999998</v>
      </c>
      <c r="BD440" s="67">
        <f t="shared" si="12"/>
        <v>46364382.899799995</v>
      </c>
      <c r="BE440" s="67">
        <f t="shared" si="12"/>
        <v>51096134.409999989</v>
      </c>
      <c r="BF440" s="67">
        <f t="shared" si="12"/>
        <v>40249847.210000001</v>
      </c>
      <c r="BG440" s="67">
        <f t="shared" si="12"/>
        <v>21309440.82</v>
      </c>
      <c r="BH440" s="67">
        <f t="shared" si="12"/>
        <v>14833749.41</v>
      </c>
      <c r="BI440" s="67">
        <f t="shared" si="12"/>
        <v>234488231.74999997</v>
      </c>
      <c r="BJ440" s="67">
        <f t="shared" si="12"/>
        <v>97068748.099999994</v>
      </c>
      <c r="BK440" s="67">
        <f t="shared" si="12"/>
        <v>44797340.969999984</v>
      </c>
      <c r="BL440" s="67">
        <f t="shared" si="12"/>
        <v>25090479.580000006</v>
      </c>
      <c r="BM440" s="67">
        <f t="shared" si="12"/>
        <v>51917553.24000001</v>
      </c>
      <c r="BN440" s="67">
        <f t="shared" si="12"/>
        <v>66236162.679999992</v>
      </c>
      <c r="BO440" s="67">
        <f t="shared" si="12"/>
        <v>31484534.260000005</v>
      </c>
      <c r="BP440" s="67">
        <f t="shared" si="12"/>
        <v>-12664535.899999999</v>
      </c>
      <c r="BQ440" s="67">
        <f t="shared" ref="BQ440:BX440" si="13">SUM(BQ244:BQ363)</f>
        <v>20177669.949999996</v>
      </c>
      <c r="BR440" s="67">
        <f t="shared" si="13"/>
        <v>37134734.660000011</v>
      </c>
      <c r="BS440" s="67">
        <f t="shared" si="13"/>
        <v>55771765.740000002</v>
      </c>
      <c r="BT440" s="67">
        <f t="shared" si="13"/>
        <v>36807044.669999994</v>
      </c>
      <c r="BU440" s="67">
        <f t="shared" si="13"/>
        <v>65249197.689999998</v>
      </c>
      <c r="BV440" s="67">
        <f t="shared" si="13"/>
        <v>43106134.770000011</v>
      </c>
      <c r="BW440" s="67">
        <f t="shared" si="13"/>
        <v>23742322.370000005</v>
      </c>
      <c r="BX440" s="67">
        <f t="shared" si="13"/>
        <v>17948211.199999999</v>
      </c>
      <c r="BY440" s="68">
        <f>SUM(BY244:BY365)</f>
        <v>5016301360.8701</v>
      </c>
    </row>
    <row r="441" spans="1:77" s="75" customFormat="1" x14ac:dyDescent="0.2">
      <c r="A441" s="70"/>
      <c r="B441" s="71" t="s">
        <v>1067</v>
      </c>
      <c r="C441" s="72"/>
      <c r="D441" s="73">
        <f>SUM(D364:D437)</f>
        <v>54604805.439999998</v>
      </c>
      <c r="E441" s="73">
        <f t="shared" ref="E441:BP441" si="14">SUM(E364:E437)</f>
        <v>34152726.799999997</v>
      </c>
      <c r="F441" s="73">
        <f t="shared" si="14"/>
        <v>21984417.309999999</v>
      </c>
      <c r="G441" s="73">
        <f t="shared" si="14"/>
        <v>18353731.949999999</v>
      </c>
      <c r="H441" s="73">
        <f t="shared" si="14"/>
        <v>14467208.379999999</v>
      </c>
      <c r="I441" s="73">
        <f t="shared" si="14"/>
        <v>8516460.1500000004</v>
      </c>
      <c r="J441" s="73">
        <f t="shared" si="14"/>
        <v>808766413.83000004</v>
      </c>
      <c r="K441" s="73">
        <f t="shared" si="14"/>
        <v>17084360.919999998</v>
      </c>
      <c r="L441" s="73">
        <f t="shared" si="14"/>
        <v>3471839.4</v>
      </c>
      <c r="M441" s="73">
        <f t="shared" si="14"/>
        <v>37571035.900000006</v>
      </c>
      <c r="N441" s="73">
        <f t="shared" si="14"/>
        <v>4401054.0999999996</v>
      </c>
      <c r="O441" s="73">
        <f t="shared" si="14"/>
        <v>12045643.550000001</v>
      </c>
      <c r="P441" s="73">
        <f t="shared" si="14"/>
        <v>19073933.5</v>
      </c>
      <c r="Q441" s="73">
        <f t="shared" si="14"/>
        <v>10930566.200000001</v>
      </c>
      <c r="R441" s="73">
        <f t="shared" si="14"/>
        <v>876184</v>
      </c>
      <c r="S441" s="73">
        <f t="shared" si="14"/>
        <v>10979569.449999999</v>
      </c>
      <c r="T441" s="73">
        <f t="shared" si="14"/>
        <v>4025039.1</v>
      </c>
      <c r="U441" s="73">
        <f t="shared" si="14"/>
        <v>4203570.5</v>
      </c>
      <c r="V441" s="73">
        <f t="shared" si="14"/>
        <v>17344860.48</v>
      </c>
      <c r="W441" s="73">
        <f t="shared" si="14"/>
        <v>3948459.3</v>
      </c>
      <c r="X441" s="73">
        <f t="shared" si="14"/>
        <v>5826398.6600000001</v>
      </c>
      <c r="Y441" s="73">
        <f t="shared" si="14"/>
        <v>9560178.9600000009</v>
      </c>
      <c r="Z441" s="73">
        <f t="shared" si="14"/>
        <v>5296364.57</v>
      </c>
      <c r="AA441" s="73">
        <f t="shared" si="14"/>
        <v>15325411.890000001</v>
      </c>
      <c r="AB441" s="73">
        <f t="shared" si="14"/>
        <v>8016432.8700000001</v>
      </c>
      <c r="AC441" s="73">
        <f t="shared" si="14"/>
        <v>654038.75</v>
      </c>
      <c r="AD441" s="73">
        <f t="shared" si="14"/>
        <v>5377210.2200000007</v>
      </c>
      <c r="AE441" s="73">
        <f t="shared" si="14"/>
        <v>128169243.69000003</v>
      </c>
      <c r="AF441" s="73">
        <f t="shared" si="14"/>
        <v>10493878.860000001</v>
      </c>
      <c r="AG441" s="73">
        <f t="shared" si="14"/>
        <v>8763437.75</v>
      </c>
      <c r="AH441" s="73">
        <f t="shared" si="14"/>
        <v>4523471.25</v>
      </c>
      <c r="AI441" s="73">
        <f t="shared" si="14"/>
        <v>5775307.7999999998</v>
      </c>
      <c r="AJ441" s="73">
        <f t="shared" si="14"/>
        <v>8670537.8000000007</v>
      </c>
      <c r="AK441" s="73">
        <f t="shared" si="14"/>
        <v>7101501.4500000002</v>
      </c>
      <c r="AL441" s="73">
        <f t="shared" si="14"/>
        <v>6705694.8000000007</v>
      </c>
      <c r="AM441" s="73">
        <f t="shared" si="14"/>
        <v>9694252.3000000007</v>
      </c>
      <c r="AN441" s="73">
        <f t="shared" si="14"/>
        <v>7900738.4500000002</v>
      </c>
      <c r="AO441" s="73">
        <f t="shared" si="14"/>
        <v>8773775.3399999999</v>
      </c>
      <c r="AP441" s="73">
        <f t="shared" si="14"/>
        <v>4824349.0999999996</v>
      </c>
      <c r="AQ441" s="73">
        <f t="shared" si="14"/>
        <v>22525103.949999999</v>
      </c>
      <c r="AR441" s="73">
        <f t="shared" si="14"/>
        <v>2639852.5</v>
      </c>
      <c r="AS441" s="73">
        <f t="shared" si="14"/>
        <v>8823752.7799999993</v>
      </c>
      <c r="AT441" s="73">
        <f t="shared" si="14"/>
        <v>4682234.43</v>
      </c>
      <c r="AU441" s="73">
        <f t="shared" si="14"/>
        <v>5745404.3100000005</v>
      </c>
      <c r="AV441" s="73">
        <f t="shared" si="14"/>
        <v>565186.5</v>
      </c>
      <c r="AW441" s="73">
        <f t="shared" si="14"/>
        <v>2253051.9</v>
      </c>
      <c r="AX441" s="73">
        <f t="shared" si="14"/>
        <v>373105701.77999997</v>
      </c>
      <c r="AY441" s="73">
        <f t="shared" si="14"/>
        <v>8260629.2400000002</v>
      </c>
      <c r="AZ441" s="73">
        <f t="shared" si="14"/>
        <v>13489944.74</v>
      </c>
      <c r="BA441" s="73">
        <f t="shared" si="14"/>
        <v>13289501.689999999</v>
      </c>
      <c r="BB441" s="73">
        <f t="shared" si="14"/>
        <v>12529299.75</v>
      </c>
      <c r="BC441" s="73">
        <f t="shared" si="14"/>
        <v>2453987.5</v>
      </c>
      <c r="BD441" s="73">
        <f t="shared" si="14"/>
        <v>17345722.600000001</v>
      </c>
      <c r="BE441" s="73">
        <f t="shared" si="14"/>
        <v>8992951.5600000005</v>
      </c>
      <c r="BF441" s="73">
        <f t="shared" si="14"/>
        <v>3638971.75</v>
      </c>
      <c r="BG441" s="73">
        <f t="shared" si="14"/>
        <v>2478994.52</v>
      </c>
      <c r="BH441" s="73">
        <f t="shared" si="14"/>
        <v>4027439.05</v>
      </c>
      <c r="BI441" s="73">
        <f t="shared" si="14"/>
        <v>44808076.939999998</v>
      </c>
      <c r="BJ441" s="73">
        <f t="shared" si="14"/>
        <v>10189359.940000001</v>
      </c>
      <c r="BK441" s="73">
        <f t="shared" si="14"/>
        <v>8262403.790000001</v>
      </c>
      <c r="BL441" s="73">
        <f t="shared" si="14"/>
        <v>7589042.4100000001</v>
      </c>
      <c r="BM441" s="73">
        <f t="shared" si="14"/>
        <v>10214692.83</v>
      </c>
      <c r="BN441" s="73">
        <f t="shared" si="14"/>
        <v>13303719.279999999</v>
      </c>
      <c r="BO441" s="73">
        <f t="shared" si="14"/>
        <v>2766165.2399999998</v>
      </c>
      <c r="BP441" s="73">
        <f t="shared" si="14"/>
        <v>15400397.1</v>
      </c>
      <c r="BQ441" s="73">
        <f t="shared" ref="BQ441:BX441" si="15">SUM(BQ364:BQ437)</f>
        <v>5021162.8100000005</v>
      </c>
      <c r="BR441" s="73">
        <f t="shared" si="15"/>
        <v>7392924.1500000004</v>
      </c>
      <c r="BS441" s="73">
        <f t="shared" si="15"/>
        <v>6250847.7699999996</v>
      </c>
      <c r="BT441" s="73">
        <f t="shared" si="15"/>
        <v>14306154.560000001</v>
      </c>
      <c r="BU441" s="73">
        <f t="shared" si="15"/>
        <v>11697120</v>
      </c>
      <c r="BV441" s="73">
        <f t="shared" si="15"/>
        <v>7882619.0299999993</v>
      </c>
      <c r="BW441" s="73">
        <f t="shared" si="15"/>
        <v>4422245.5999999996</v>
      </c>
      <c r="BX441" s="73">
        <f t="shared" si="15"/>
        <v>1986315.08</v>
      </c>
      <c r="BY441" s="74">
        <f>SUM(BY366:BY437)</f>
        <v>1268740942.3099999</v>
      </c>
    </row>
    <row r="442" spans="1:77" s="69" customFormat="1" x14ac:dyDescent="0.2">
      <c r="A442" s="66"/>
      <c r="B442" s="56" t="s">
        <v>1068</v>
      </c>
      <c r="C442" s="55"/>
      <c r="D442" s="67">
        <f>SUM(D29,D47,D440)</f>
        <v>1064180925.5599999</v>
      </c>
      <c r="E442" s="67">
        <f t="shared" ref="E442:BP442" si="16">SUM(E29,E47,E440)</f>
        <v>268720373.74000001</v>
      </c>
      <c r="F442" s="67">
        <f t="shared" si="16"/>
        <v>403261108.36999995</v>
      </c>
      <c r="G442" s="67">
        <f t="shared" si="16"/>
        <v>141282888.80000001</v>
      </c>
      <c r="H442" s="67">
        <f t="shared" si="16"/>
        <v>117558448.75999999</v>
      </c>
      <c r="I442" s="67">
        <f t="shared" si="16"/>
        <v>57953269.470000006</v>
      </c>
      <c r="J442" s="67">
        <f t="shared" si="16"/>
        <v>2716447676.8899999</v>
      </c>
      <c r="K442" s="67">
        <f t="shared" si="16"/>
        <v>245646599.27999997</v>
      </c>
      <c r="L442" s="67">
        <f t="shared" si="16"/>
        <v>65304133.479999997</v>
      </c>
      <c r="M442" s="67">
        <f t="shared" si="16"/>
        <v>572687266.33000004</v>
      </c>
      <c r="N442" s="67">
        <f t="shared" si="16"/>
        <v>59632336.069999993</v>
      </c>
      <c r="O442" s="67">
        <f t="shared" si="16"/>
        <v>160276312.19</v>
      </c>
      <c r="P442" s="67">
        <f t="shared" si="16"/>
        <v>352008469.67000002</v>
      </c>
      <c r="Q442" s="67">
        <f t="shared" si="16"/>
        <v>284632387.97000003</v>
      </c>
      <c r="R442" s="67">
        <f t="shared" si="16"/>
        <v>32627410.899999995</v>
      </c>
      <c r="S442" s="67">
        <f t="shared" si="16"/>
        <v>134623217.40000001</v>
      </c>
      <c r="T442" s="67">
        <f t="shared" si="16"/>
        <v>101146609.90000001</v>
      </c>
      <c r="U442" s="67">
        <f t="shared" si="16"/>
        <v>56285608.099999994</v>
      </c>
      <c r="V442" s="67">
        <f t="shared" si="16"/>
        <v>1124552090.3099999</v>
      </c>
      <c r="W442" s="67">
        <f t="shared" si="16"/>
        <v>275833637.33999997</v>
      </c>
      <c r="X442" s="67">
        <f t="shared" si="16"/>
        <v>112765521.64999999</v>
      </c>
      <c r="Y442" s="67">
        <f t="shared" si="16"/>
        <v>302422157.38999999</v>
      </c>
      <c r="Z442" s="67">
        <f t="shared" si="16"/>
        <v>84753773.75</v>
      </c>
      <c r="AA442" s="67">
        <f t="shared" si="16"/>
        <v>117662659.81</v>
      </c>
      <c r="AB442" s="67">
        <f t="shared" si="16"/>
        <v>129066292.79000001</v>
      </c>
      <c r="AC442" s="67">
        <f t="shared" si="16"/>
        <v>51141207.390000001</v>
      </c>
      <c r="AD442" s="67">
        <f t="shared" si="16"/>
        <v>65235020.850000001</v>
      </c>
      <c r="AE442" s="67">
        <f t="shared" si="16"/>
        <v>1383274966.1500003</v>
      </c>
      <c r="AF442" s="67">
        <f t="shared" si="16"/>
        <v>80429833.522399992</v>
      </c>
      <c r="AG442" s="67">
        <f t="shared" si="16"/>
        <v>55166295.570000008</v>
      </c>
      <c r="AH442" s="67">
        <f t="shared" si="16"/>
        <v>53532529.409999996</v>
      </c>
      <c r="AI442" s="67">
        <f t="shared" si="16"/>
        <v>52992570.939999998</v>
      </c>
      <c r="AJ442" s="67">
        <f t="shared" si="16"/>
        <v>85121319.639999986</v>
      </c>
      <c r="AK442" s="67">
        <f t="shared" si="16"/>
        <v>70853721.870000005</v>
      </c>
      <c r="AL442" s="67">
        <f t="shared" si="16"/>
        <v>68456815.700000003</v>
      </c>
      <c r="AM442" s="67">
        <f t="shared" si="16"/>
        <v>113098095.63</v>
      </c>
      <c r="AN442" s="67">
        <f t="shared" si="16"/>
        <v>65305108.769999996</v>
      </c>
      <c r="AO442" s="67">
        <f t="shared" si="16"/>
        <v>65794570.750000007</v>
      </c>
      <c r="AP442" s="67">
        <f t="shared" si="16"/>
        <v>66083940.739999995</v>
      </c>
      <c r="AQ442" s="67">
        <f t="shared" si="16"/>
        <v>499939529.56999993</v>
      </c>
      <c r="AR442" s="67">
        <f t="shared" si="16"/>
        <v>66968361.570000008</v>
      </c>
      <c r="AS442" s="67">
        <f t="shared" si="16"/>
        <v>67033822.789999992</v>
      </c>
      <c r="AT442" s="67">
        <f t="shared" si="16"/>
        <v>63079870.980000004</v>
      </c>
      <c r="AU442" s="67">
        <f t="shared" si="16"/>
        <v>57218285.060000002</v>
      </c>
      <c r="AV442" s="67">
        <f t="shared" si="16"/>
        <v>31703762.819999997</v>
      </c>
      <c r="AW442" s="67">
        <f t="shared" si="16"/>
        <v>45084915.140000001</v>
      </c>
      <c r="AX442" s="67">
        <f t="shared" si="16"/>
        <v>1251236109.3400002</v>
      </c>
      <c r="AY442" s="67">
        <f t="shared" si="16"/>
        <v>90478683.449999988</v>
      </c>
      <c r="AZ442" s="67">
        <f t="shared" si="16"/>
        <v>97851844.670000002</v>
      </c>
      <c r="BA442" s="67">
        <f t="shared" si="16"/>
        <v>131029746.14999998</v>
      </c>
      <c r="BB442" s="67">
        <f t="shared" si="16"/>
        <v>135114566.62</v>
      </c>
      <c r="BC442" s="67">
        <f t="shared" si="16"/>
        <v>100553623.77</v>
      </c>
      <c r="BD442" s="67">
        <f t="shared" si="16"/>
        <v>196136626.9298</v>
      </c>
      <c r="BE442" s="67">
        <f t="shared" si="16"/>
        <v>144667796.06</v>
      </c>
      <c r="BF442" s="67">
        <f t="shared" si="16"/>
        <v>96706237.840000004</v>
      </c>
      <c r="BG442" s="67">
        <f t="shared" si="16"/>
        <v>35231850.079999998</v>
      </c>
      <c r="BH442" s="67">
        <f t="shared" si="16"/>
        <v>25918121.609999999</v>
      </c>
      <c r="BI442" s="67">
        <f t="shared" si="16"/>
        <v>995273220.04200006</v>
      </c>
      <c r="BJ442" s="67">
        <f t="shared" si="16"/>
        <v>355844623.62</v>
      </c>
      <c r="BK442" s="67">
        <f t="shared" si="16"/>
        <v>83762158.969999984</v>
      </c>
      <c r="BL442" s="67">
        <f t="shared" si="16"/>
        <v>51317915.580000006</v>
      </c>
      <c r="BM442" s="67">
        <f t="shared" si="16"/>
        <v>81001257.88000001</v>
      </c>
      <c r="BN442" s="67">
        <f t="shared" si="16"/>
        <v>113737655.06999999</v>
      </c>
      <c r="BO442" s="67">
        <f t="shared" si="16"/>
        <v>51114139.030000001</v>
      </c>
      <c r="BP442" s="67">
        <f t="shared" si="16"/>
        <v>641524019.13999999</v>
      </c>
      <c r="BQ442" s="67">
        <f t="shared" ref="BQ442:BX442" si="17">SUM(BQ29,BQ47,BQ440)</f>
        <v>60925916.339999996</v>
      </c>
      <c r="BR442" s="67">
        <f t="shared" si="17"/>
        <v>75952644.910000011</v>
      </c>
      <c r="BS442" s="67">
        <f t="shared" si="17"/>
        <v>109801714.92000002</v>
      </c>
      <c r="BT442" s="67">
        <f t="shared" si="17"/>
        <v>125691392.89000002</v>
      </c>
      <c r="BU442" s="67">
        <f t="shared" si="17"/>
        <v>242012976.62</v>
      </c>
      <c r="BV442" s="67">
        <f t="shared" si="17"/>
        <v>83667009.640000015</v>
      </c>
      <c r="BW442" s="67">
        <f t="shared" si="17"/>
        <v>47172876.550000004</v>
      </c>
      <c r="BX442" s="67">
        <f t="shared" si="17"/>
        <v>36181403.450000003</v>
      </c>
      <c r="BY442" s="68">
        <f>SUM(BY29,BY47,BY440)</f>
        <v>13610195569.640299</v>
      </c>
    </row>
    <row r="443" spans="1:77" s="75" customFormat="1" x14ac:dyDescent="0.2">
      <c r="A443" s="70"/>
      <c r="B443" s="71" t="s">
        <v>1069</v>
      </c>
      <c r="C443" s="72"/>
      <c r="D443" s="73">
        <f>SUM(D129,D179,D243,D441)</f>
        <v>1017201659.4099998</v>
      </c>
      <c r="E443" s="73">
        <f t="shared" ref="E443:BP443" si="18">SUM(E129,E179,E243,E441)</f>
        <v>248834937.56</v>
      </c>
      <c r="F443" s="73">
        <f t="shared" si="18"/>
        <v>444501157.43000001</v>
      </c>
      <c r="G443" s="73">
        <f t="shared" si="18"/>
        <v>135442064.97</v>
      </c>
      <c r="H443" s="73">
        <f t="shared" si="18"/>
        <v>118216442.35999998</v>
      </c>
      <c r="I443" s="73">
        <f t="shared" si="18"/>
        <v>47954119.039999999</v>
      </c>
      <c r="J443" s="73">
        <f t="shared" si="18"/>
        <v>2749434967.7800002</v>
      </c>
      <c r="K443" s="73">
        <f t="shared" si="18"/>
        <v>228625661.53999999</v>
      </c>
      <c r="L443" s="73">
        <f t="shared" si="18"/>
        <v>65633549.220000006</v>
      </c>
      <c r="M443" s="73">
        <f t="shared" si="18"/>
        <v>570961216.44000006</v>
      </c>
      <c r="N443" s="73">
        <f t="shared" si="18"/>
        <v>57767082.640000001</v>
      </c>
      <c r="O443" s="73">
        <f t="shared" si="18"/>
        <v>157872627.81</v>
      </c>
      <c r="P443" s="73">
        <f t="shared" si="18"/>
        <v>323483947.21000004</v>
      </c>
      <c r="Q443" s="73">
        <f t="shared" si="18"/>
        <v>274945209.12999994</v>
      </c>
      <c r="R443" s="73">
        <f t="shared" si="18"/>
        <v>27663545.240000002</v>
      </c>
      <c r="S443" s="73">
        <f t="shared" si="18"/>
        <v>105761298.62880002</v>
      </c>
      <c r="T443" s="73">
        <f t="shared" si="18"/>
        <v>84239949.560000002</v>
      </c>
      <c r="U443" s="73">
        <f t="shared" si="18"/>
        <v>53131648.859999999</v>
      </c>
      <c r="V443" s="73">
        <f t="shared" si="18"/>
        <v>1159688932.1300004</v>
      </c>
      <c r="W443" s="73">
        <f t="shared" si="18"/>
        <v>219422795.35000002</v>
      </c>
      <c r="X443" s="73">
        <f t="shared" si="18"/>
        <v>111727229.62</v>
      </c>
      <c r="Y443" s="73">
        <f t="shared" si="18"/>
        <v>267471872.70000002</v>
      </c>
      <c r="Z443" s="73">
        <f t="shared" si="18"/>
        <v>74658209.849999994</v>
      </c>
      <c r="AA443" s="73">
        <f t="shared" si="18"/>
        <v>106303678.5</v>
      </c>
      <c r="AB443" s="73">
        <f t="shared" si="18"/>
        <v>105030891.81</v>
      </c>
      <c r="AC443" s="73">
        <f t="shared" si="18"/>
        <v>41288763.749999993</v>
      </c>
      <c r="AD443" s="73">
        <f t="shared" si="18"/>
        <v>47854032.599999994</v>
      </c>
      <c r="AE443" s="73">
        <f t="shared" si="18"/>
        <v>1426522423.3700001</v>
      </c>
      <c r="AF443" s="73">
        <f t="shared" si="18"/>
        <v>81781991.760000005</v>
      </c>
      <c r="AG443" s="73">
        <f t="shared" si="18"/>
        <v>52086290.461000003</v>
      </c>
      <c r="AH443" s="73">
        <f t="shared" si="18"/>
        <v>48302901.460000001</v>
      </c>
      <c r="AI443" s="73">
        <f t="shared" si="18"/>
        <v>46447509.529999994</v>
      </c>
      <c r="AJ443" s="73">
        <f t="shared" si="18"/>
        <v>80425348.049999997</v>
      </c>
      <c r="AK443" s="73">
        <f t="shared" si="18"/>
        <v>65396816.780000001</v>
      </c>
      <c r="AL443" s="73">
        <f t="shared" si="18"/>
        <v>64360981.489999995</v>
      </c>
      <c r="AM443" s="73">
        <f t="shared" si="18"/>
        <v>104211233.52</v>
      </c>
      <c r="AN443" s="73">
        <f t="shared" si="18"/>
        <v>59916807.640000001</v>
      </c>
      <c r="AO443" s="73">
        <f t="shared" si="18"/>
        <v>63098953.290000007</v>
      </c>
      <c r="AP443" s="73">
        <f t="shared" si="18"/>
        <v>53791996.940000005</v>
      </c>
      <c r="AQ443" s="73">
        <f t="shared" si="18"/>
        <v>463096212.60999995</v>
      </c>
      <c r="AR443" s="73">
        <f t="shared" si="18"/>
        <v>63857260.689999998</v>
      </c>
      <c r="AS443" s="73">
        <f t="shared" si="18"/>
        <v>62040093.439999998</v>
      </c>
      <c r="AT443" s="73">
        <f t="shared" si="18"/>
        <v>59751612.999999993</v>
      </c>
      <c r="AU443" s="73">
        <f t="shared" si="18"/>
        <v>56467740.359999999</v>
      </c>
      <c r="AV443" s="73">
        <f t="shared" si="18"/>
        <v>21445706.240000002</v>
      </c>
      <c r="AW443" s="73">
        <f t="shared" si="18"/>
        <v>36172684.390000001</v>
      </c>
      <c r="AX443" s="73">
        <f t="shared" si="18"/>
        <v>1323977419.23</v>
      </c>
      <c r="AY443" s="73">
        <f t="shared" si="18"/>
        <v>77305948.060000002</v>
      </c>
      <c r="AZ443" s="73">
        <f t="shared" si="18"/>
        <v>92169187.569999978</v>
      </c>
      <c r="BA443" s="73">
        <f t="shared" si="18"/>
        <v>128782308.68000001</v>
      </c>
      <c r="BB443" s="73">
        <f t="shared" si="18"/>
        <v>118266412.59</v>
      </c>
      <c r="BC443" s="73">
        <f t="shared" si="18"/>
        <v>89548311.319999993</v>
      </c>
      <c r="BD443" s="73">
        <f t="shared" si="18"/>
        <v>193156569.31359997</v>
      </c>
      <c r="BE443" s="73">
        <f t="shared" si="18"/>
        <v>130408392.40000001</v>
      </c>
      <c r="BF443" s="73">
        <f t="shared" si="18"/>
        <v>79762159.830000013</v>
      </c>
      <c r="BG443" s="73">
        <f t="shared" si="18"/>
        <v>34035499.969999999</v>
      </c>
      <c r="BH443" s="73">
        <f t="shared" si="18"/>
        <v>25406270.800000001</v>
      </c>
      <c r="BI443" s="73">
        <f t="shared" si="18"/>
        <v>875381544.00999999</v>
      </c>
      <c r="BJ443" s="73">
        <f t="shared" si="18"/>
        <v>314170414.09999996</v>
      </c>
      <c r="BK443" s="73">
        <f t="shared" si="18"/>
        <v>74188313.250000015</v>
      </c>
      <c r="BL443" s="73">
        <f t="shared" si="18"/>
        <v>46341982.299999997</v>
      </c>
      <c r="BM443" s="73">
        <f t="shared" si="18"/>
        <v>69512153.840000004</v>
      </c>
      <c r="BN443" s="73">
        <f t="shared" si="18"/>
        <v>104708696.2</v>
      </c>
      <c r="BO443" s="73">
        <f t="shared" si="18"/>
        <v>45092622.49000001</v>
      </c>
      <c r="BP443" s="73">
        <f t="shared" si="18"/>
        <v>578051318.55000007</v>
      </c>
      <c r="BQ443" s="73">
        <f t="shared" ref="BQ443:BX443" si="19">SUM(BQ129,BQ179,BQ243,BQ441)</f>
        <v>58242824.239999995</v>
      </c>
      <c r="BR443" s="73">
        <f t="shared" si="19"/>
        <v>62205803.910000004</v>
      </c>
      <c r="BS443" s="73">
        <f t="shared" si="19"/>
        <v>92811234.600000009</v>
      </c>
      <c r="BT443" s="73">
        <f t="shared" si="19"/>
        <v>103200226.3</v>
      </c>
      <c r="BU443" s="73">
        <f t="shared" si="19"/>
        <v>203385575.87</v>
      </c>
      <c r="BV443" s="73">
        <f t="shared" si="19"/>
        <v>67856937.299999997</v>
      </c>
      <c r="BW443" s="73">
        <f t="shared" si="19"/>
        <v>36930121.119999997</v>
      </c>
      <c r="BX443" s="73">
        <f t="shared" si="19"/>
        <v>33813269.350000001</v>
      </c>
      <c r="BY443" s="74">
        <f>SUM(BY129,BY179,BY243,BY441)</f>
        <v>11526859009.255198</v>
      </c>
    </row>
    <row r="444" spans="1:77" x14ac:dyDescent="0.2">
      <c r="B444" s="76"/>
      <c r="C444" s="77"/>
    </row>
    <row r="445" spans="1:77" x14ac:dyDescent="0.2">
      <c r="B445" s="76"/>
      <c r="C445" s="78" t="s">
        <v>1070</v>
      </c>
      <c r="D445" s="79">
        <f t="shared" ref="D445:BO445" si="20">SUM(D29)</f>
        <v>448837608.16999996</v>
      </c>
      <c r="E445" s="79">
        <f t="shared" si="20"/>
        <v>98922128.400000006</v>
      </c>
      <c r="F445" s="79">
        <f t="shared" si="20"/>
        <v>120513449.99999999</v>
      </c>
      <c r="G445" s="79">
        <f t="shared" si="20"/>
        <v>39112597.280000001</v>
      </c>
      <c r="H445" s="79">
        <f t="shared" si="20"/>
        <v>41805573.759999998</v>
      </c>
      <c r="I445" s="79">
        <f t="shared" si="20"/>
        <v>12228249.370000001</v>
      </c>
      <c r="J445" s="79">
        <f t="shared" si="20"/>
        <v>672507513.5</v>
      </c>
      <c r="K445" s="79">
        <f t="shared" si="20"/>
        <v>94578485.769999996</v>
      </c>
      <c r="L445" s="79">
        <f t="shared" si="20"/>
        <v>22076708.009999998</v>
      </c>
      <c r="M445" s="79">
        <f t="shared" si="20"/>
        <v>171286848.13</v>
      </c>
      <c r="N445" s="79">
        <f t="shared" si="20"/>
        <v>23198092.530000001</v>
      </c>
      <c r="O445" s="79">
        <f t="shared" si="20"/>
        <v>71773904.579999998</v>
      </c>
      <c r="P445" s="79">
        <f t="shared" si="20"/>
        <v>136359335.53999999</v>
      </c>
      <c r="Q445" s="79">
        <f t="shared" si="20"/>
        <v>103472935.61</v>
      </c>
      <c r="R445" s="79">
        <f t="shared" si="20"/>
        <v>6274772.9500000002</v>
      </c>
      <c r="S445" s="79">
        <f t="shared" si="20"/>
        <v>40081153.950000003</v>
      </c>
      <c r="T445" s="79">
        <f t="shared" si="20"/>
        <v>35973318.140000001</v>
      </c>
      <c r="U445" s="79">
        <f t="shared" si="20"/>
        <v>24503921.739999998</v>
      </c>
      <c r="V445" s="79">
        <f t="shared" si="20"/>
        <v>411682430.30999994</v>
      </c>
      <c r="W445" s="79">
        <f t="shared" si="20"/>
        <v>65993512.740000002</v>
      </c>
      <c r="X445" s="79">
        <f t="shared" si="20"/>
        <v>44787199.490000002</v>
      </c>
      <c r="Y445" s="79">
        <f t="shared" si="20"/>
        <v>101779389.59999998</v>
      </c>
      <c r="Z445" s="79">
        <f t="shared" si="20"/>
        <v>37849531.68</v>
      </c>
      <c r="AA445" s="79">
        <f t="shared" si="20"/>
        <v>49178329.850000001</v>
      </c>
      <c r="AB445" s="79">
        <f t="shared" si="20"/>
        <v>58963358</v>
      </c>
      <c r="AC445" s="79">
        <f t="shared" si="20"/>
        <v>19782932.310000002</v>
      </c>
      <c r="AD445" s="79">
        <f t="shared" si="20"/>
        <v>22645661</v>
      </c>
      <c r="AE445" s="79">
        <f t="shared" si="20"/>
        <v>439747199.24000007</v>
      </c>
      <c r="AF445" s="79">
        <f t="shared" si="20"/>
        <v>33658874.659999996</v>
      </c>
      <c r="AG445" s="79">
        <f t="shared" si="20"/>
        <v>23972646</v>
      </c>
      <c r="AH445" s="79">
        <f t="shared" si="20"/>
        <v>17056760</v>
      </c>
      <c r="AI445" s="79">
        <f t="shared" si="20"/>
        <v>20334251</v>
      </c>
      <c r="AJ445" s="79">
        <f t="shared" si="20"/>
        <v>20430909.800000001</v>
      </c>
      <c r="AK445" s="79">
        <f t="shared" si="20"/>
        <v>28314163.379999999</v>
      </c>
      <c r="AL445" s="79">
        <f t="shared" si="20"/>
        <v>26961974</v>
      </c>
      <c r="AM445" s="79">
        <f t="shared" si="20"/>
        <v>37371468.75</v>
      </c>
      <c r="AN445" s="79">
        <f t="shared" si="20"/>
        <v>27360245.800000001</v>
      </c>
      <c r="AO445" s="79">
        <f t="shared" si="20"/>
        <v>30891159.420000002</v>
      </c>
      <c r="AP445" s="79">
        <f t="shared" si="20"/>
        <v>26496055.41</v>
      </c>
      <c r="AQ445" s="79">
        <f t="shared" si="20"/>
        <v>142572491.15000001</v>
      </c>
      <c r="AR445" s="79">
        <f t="shared" si="20"/>
        <v>28240562.860000003</v>
      </c>
      <c r="AS445" s="79">
        <f t="shared" si="20"/>
        <v>23011994.5</v>
      </c>
      <c r="AT445" s="79">
        <f t="shared" si="20"/>
        <v>25427317.379999999</v>
      </c>
      <c r="AU445" s="79">
        <f t="shared" si="20"/>
        <v>25136172.68</v>
      </c>
      <c r="AV445" s="79">
        <f t="shared" si="20"/>
        <v>4318886.5199999996</v>
      </c>
      <c r="AW445" s="79">
        <f t="shared" si="20"/>
        <v>11889758.050000001</v>
      </c>
      <c r="AX445" s="79">
        <f t="shared" si="20"/>
        <v>334471982.97000003</v>
      </c>
      <c r="AY445" s="79">
        <f t="shared" si="20"/>
        <v>34437253.890000001</v>
      </c>
      <c r="AZ445" s="79">
        <f t="shared" si="20"/>
        <v>40222953.600000001</v>
      </c>
      <c r="BA445" s="79">
        <f t="shared" si="20"/>
        <v>55350406.739999995</v>
      </c>
      <c r="BB445" s="79">
        <f t="shared" si="20"/>
        <v>53486142.99000001</v>
      </c>
      <c r="BC445" s="79">
        <f t="shared" si="20"/>
        <v>53657687.100000001</v>
      </c>
      <c r="BD445" s="79">
        <f t="shared" si="20"/>
        <v>75901062.060000002</v>
      </c>
      <c r="BE445" s="79">
        <f t="shared" si="20"/>
        <v>39540801.759999998</v>
      </c>
      <c r="BF445" s="79">
        <f t="shared" si="20"/>
        <v>36154721.960000001</v>
      </c>
      <c r="BG445" s="79">
        <f t="shared" si="20"/>
        <v>10759766.960000001</v>
      </c>
      <c r="BH445" s="79">
        <f t="shared" si="20"/>
        <v>8727399</v>
      </c>
      <c r="BI445" s="79">
        <f t="shared" si="20"/>
        <v>304516091.39599997</v>
      </c>
      <c r="BJ445" s="79">
        <f t="shared" si="20"/>
        <v>131103381.75</v>
      </c>
      <c r="BK445" s="79">
        <f t="shared" si="20"/>
        <v>28110932</v>
      </c>
      <c r="BL445" s="79">
        <f t="shared" si="20"/>
        <v>20907108</v>
      </c>
      <c r="BM445" s="79">
        <f t="shared" si="20"/>
        <v>25477620.640000001</v>
      </c>
      <c r="BN445" s="79">
        <f t="shared" si="20"/>
        <v>36836153.390000001</v>
      </c>
      <c r="BO445" s="79">
        <f t="shared" si="20"/>
        <v>14595570.6</v>
      </c>
      <c r="BP445" s="79">
        <f t="shared" ref="BP445:BY445" si="21">SUM(BP29)</f>
        <v>213812856.56</v>
      </c>
      <c r="BQ445" s="79">
        <f t="shared" si="21"/>
        <v>28983680.969999999</v>
      </c>
      <c r="BR445" s="79">
        <f t="shared" si="21"/>
        <v>29242990</v>
      </c>
      <c r="BS445" s="79">
        <f t="shared" si="21"/>
        <v>35902492.460000008</v>
      </c>
      <c r="BT445" s="79">
        <f t="shared" si="21"/>
        <v>59537732.49000001</v>
      </c>
      <c r="BU445" s="79">
        <f t="shared" si="21"/>
        <v>93775783.959999993</v>
      </c>
      <c r="BV445" s="79">
        <f t="shared" si="21"/>
        <v>29409828.920000002</v>
      </c>
      <c r="BW445" s="79">
        <f t="shared" si="21"/>
        <v>16278038.450000001</v>
      </c>
      <c r="BX445" s="79">
        <f t="shared" si="21"/>
        <v>14249130.73</v>
      </c>
      <c r="BY445" s="79">
        <f t="shared" si="21"/>
        <v>4213953052.7898993</v>
      </c>
    </row>
    <row r="446" spans="1:77" x14ac:dyDescent="0.2">
      <c r="B446" s="76"/>
      <c r="C446" s="78" t="s">
        <v>1071</v>
      </c>
      <c r="D446" s="79">
        <f t="shared" ref="D446:BO446" si="22">SUM(D47)</f>
        <v>521889390.14999998</v>
      </c>
      <c r="E446" s="79">
        <f t="shared" si="22"/>
        <v>103173527.25</v>
      </c>
      <c r="F446" s="79">
        <f t="shared" si="22"/>
        <v>199855472.22</v>
      </c>
      <c r="G446" s="79">
        <f t="shared" si="22"/>
        <v>26536842.860000003</v>
      </c>
      <c r="H446" s="79">
        <f t="shared" si="22"/>
        <v>16631764.360000001</v>
      </c>
      <c r="I446" s="79">
        <f t="shared" si="22"/>
        <v>3612449.6999999993</v>
      </c>
      <c r="J446" s="79">
        <f t="shared" si="22"/>
        <v>971061545.82999992</v>
      </c>
      <c r="K446" s="79">
        <f t="shared" si="22"/>
        <v>73641352.5</v>
      </c>
      <c r="L446" s="79">
        <f t="shared" si="22"/>
        <v>6766422</v>
      </c>
      <c r="M446" s="79">
        <f t="shared" si="22"/>
        <v>197119923.74000004</v>
      </c>
      <c r="N446" s="79">
        <f t="shared" si="22"/>
        <v>6882247.0800000001</v>
      </c>
      <c r="O446" s="79">
        <f t="shared" si="22"/>
        <v>27695795</v>
      </c>
      <c r="P446" s="79">
        <f t="shared" si="22"/>
        <v>133120649.25000001</v>
      </c>
      <c r="Q446" s="79">
        <f t="shared" si="22"/>
        <v>98618119.819999993</v>
      </c>
      <c r="R446" s="79">
        <f t="shared" si="22"/>
        <v>1168706.21</v>
      </c>
      <c r="S446" s="79">
        <f t="shared" si="22"/>
        <v>14692414.430000002</v>
      </c>
      <c r="T446" s="79">
        <f t="shared" si="22"/>
        <v>13880995.649999999</v>
      </c>
      <c r="U446" s="79">
        <f t="shared" si="22"/>
        <v>6690813.46</v>
      </c>
      <c r="V446" s="79">
        <f t="shared" si="22"/>
        <v>573083857.53999996</v>
      </c>
      <c r="W446" s="79">
        <f t="shared" si="22"/>
        <v>60961388.820000008</v>
      </c>
      <c r="X446" s="79">
        <f t="shared" si="22"/>
        <v>18442200.09</v>
      </c>
      <c r="Y446" s="79">
        <f t="shared" si="22"/>
        <v>103032158.74999999</v>
      </c>
      <c r="Z446" s="79">
        <f t="shared" si="22"/>
        <v>5965373.8999999994</v>
      </c>
      <c r="AA446" s="79">
        <f t="shared" si="22"/>
        <v>15050225.079999998</v>
      </c>
      <c r="AB446" s="79">
        <f t="shared" si="22"/>
        <v>31464362.310000002</v>
      </c>
      <c r="AC446" s="79">
        <f t="shared" si="22"/>
        <v>6692058</v>
      </c>
      <c r="AD446" s="79">
        <f t="shared" si="22"/>
        <v>5924490</v>
      </c>
      <c r="AE446" s="79">
        <f t="shared" si="22"/>
        <v>822831323.67000008</v>
      </c>
      <c r="AF446" s="79">
        <f t="shared" si="22"/>
        <v>7332200.9800000004</v>
      </c>
      <c r="AG446" s="79">
        <f t="shared" si="22"/>
        <v>4686907.67</v>
      </c>
      <c r="AH446" s="79">
        <f t="shared" si="22"/>
        <v>6260727</v>
      </c>
      <c r="AI446" s="79">
        <f t="shared" si="22"/>
        <v>5478833</v>
      </c>
      <c r="AJ446" s="79">
        <f t="shared" si="22"/>
        <v>14403996</v>
      </c>
      <c r="AK446" s="79">
        <f t="shared" si="22"/>
        <v>9105210.3300000001</v>
      </c>
      <c r="AL446" s="79">
        <f t="shared" si="22"/>
        <v>7028828</v>
      </c>
      <c r="AM446" s="79">
        <f t="shared" si="22"/>
        <v>17973797.330000002</v>
      </c>
      <c r="AN446" s="79">
        <f t="shared" si="22"/>
        <v>9681813.5</v>
      </c>
      <c r="AO446" s="79">
        <f t="shared" si="22"/>
        <v>9928677.7400000002</v>
      </c>
      <c r="AP446" s="79">
        <f t="shared" si="22"/>
        <v>6308771.7699999996</v>
      </c>
      <c r="AQ446" s="79">
        <f t="shared" si="22"/>
        <v>219881326.01999998</v>
      </c>
      <c r="AR446" s="79">
        <f t="shared" si="22"/>
        <v>4151003.2899999991</v>
      </c>
      <c r="AS446" s="79">
        <f t="shared" si="22"/>
        <v>4603798.62</v>
      </c>
      <c r="AT446" s="79">
        <f t="shared" si="22"/>
        <v>9762556.0299999993</v>
      </c>
      <c r="AU446" s="79">
        <f t="shared" si="22"/>
        <v>5037445.0100000007</v>
      </c>
      <c r="AV446" s="79">
        <f t="shared" si="22"/>
        <v>469724.01999999996</v>
      </c>
      <c r="AW446" s="79">
        <f t="shared" si="22"/>
        <v>4580191.93</v>
      </c>
      <c r="AX446" s="79">
        <f t="shared" si="22"/>
        <v>572268171.9000001</v>
      </c>
      <c r="AY446" s="79">
        <f t="shared" si="22"/>
        <v>12470079.43</v>
      </c>
      <c r="AZ446" s="79">
        <f t="shared" si="22"/>
        <v>13180148.65</v>
      </c>
      <c r="BA446" s="79">
        <f t="shared" si="22"/>
        <v>22750934.57</v>
      </c>
      <c r="BB446" s="79">
        <f t="shared" si="22"/>
        <v>42751735.890000001</v>
      </c>
      <c r="BC446" s="79">
        <f t="shared" si="22"/>
        <v>15744502.5</v>
      </c>
      <c r="BD446" s="79">
        <f t="shared" si="22"/>
        <v>73871181.969999999</v>
      </c>
      <c r="BE446" s="79">
        <f t="shared" si="22"/>
        <v>54030859.890000001</v>
      </c>
      <c r="BF446" s="79">
        <f t="shared" si="22"/>
        <v>20301668.670000002</v>
      </c>
      <c r="BG446" s="79">
        <f t="shared" si="22"/>
        <v>3162642.3</v>
      </c>
      <c r="BH446" s="79">
        <f t="shared" si="22"/>
        <v>2356973.2000000002</v>
      </c>
      <c r="BI446" s="79">
        <f t="shared" si="22"/>
        <v>456268896.89600003</v>
      </c>
      <c r="BJ446" s="79">
        <f t="shared" si="22"/>
        <v>127672493.77000001</v>
      </c>
      <c r="BK446" s="79">
        <f t="shared" si="22"/>
        <v>10853886</v>
      </c>
      <c r="BL446" s="79">
        <f t="shared" si="22"/>
        <v>5320328</v>
      </c>
      <c r="BM446" s="79">
        <f t="shared" si="22"/>
        <v>3606084</v>
      </c>
      <c r="BN446" s="79">
        <f t="shared" si="22"/>
        <v>10665339</v>
      </c>
      <c r="BO446" s="79">
        <f t="shared" si="22"/>
        <v>5034034.17</v>
      </c>
      <c r="BP446" s="79">
        <f t="shared" ref="BP446:BY446" si="23">SUM(BP47)</f>
        <v>440375698.47999996</v>
      </c>
      <c r="BQ446" s="79">
        <f t="shared" si="23"/>
        <v>11764565.42</v>
      </c>
      <c r="BR446" s="79">
        <f t="shared" si="23"/>
        <v>9574920.25</v>
      </c>
      <c r="BS446" s="79">
        <f t="shared" si="23"/>
        <v>18127456.720000003</v>
      </c>
      <c r="BT446" s="79">
        <f t="shared" si="23"/>
        <v>29346615.73</v>
      </c>
      <c r="BU446" s="79">
        <f t="shared" si="23"/>
        <v>82987994.970000014</v>
      </c>
      <c r="BV446" s="79">
        <f t="shared" si="23"/>
        <v>11151045.950000001</v>
      </c>
      <c r="BW446" s="79">
        <f t="shared" si="23"/>
        <v>7152515.7300000004</v>
      </c>
      <c r="BX446" s="79">
        <f t="shared" si="23"/>
        <v>3984061.52</v>
      </c>
      <c r="BY446" s="79">
        <f t="shared" si="23"/>
        <v>4379941155.9802999</v>
      </c>
    </row>
    <row r="447" spans="1:77" ht="22.5" thickBot="1" x14ac:dyDescent="0.25">
      <c r="B447" s="76"/>
      <c r="C447" s="80" t="s">
        <v>1072</v>
      </c>
      <c r="D447" s="81">
        <f>SUM(D445:D446)</f>
        <v>970726998.31999993</v>
      </c>
      <c r="E447" s="81">
        <f t="shared" ref="E447:BP447" si="24">SUM(E445:E446)</f>
        <v>202095655.65000001</v>
      </c>
      <c r="F447" s="81">
        <f t="shared" si="24"/>
        <v>320368922.21999997</v>
      </c>
      <c r="G447" s="81">
        <f t="shared" si="24"/>
        <v>65649440.140000001</v>
      </c>
      <c r="H447" s="81">
        <f t="shared" si="24"/>
        <v>58437338.119999997</v>
      </c>
      <c r="I447" s="81">
        <f t="shared" si="24"/>
        <v>15840699.07</v>
      </c>
      <c r="J447" s="81">
        <f t="shared" si="24"/>
        <v>1643569059.3299999</v>
      </c>
      <c r="K447" s="81">
        <f t="shared" si="24"/>
        <v>168219838.26999998</v>
      </c>
      <c r="L447" s="81">
        <f t="shared" si="24"/>
        <v>28843130.009999998</v>
      </c>
      <c r="M447" s="81">
        <f t="shared" si="24"/>
        <v>368406771.87</v>
      </c>
      <c r="N447" s="81">
        <f t="shared" si="24"/>
        <v>30080339.609999999</v>
      </c>
      <c r="O447" s="81">
        <f t="shared" si="24"/>
        <v>99469699.579999998</v>
      </c>
      <c r="P447" s="81">
        <f t="shared" si="24"/>
        <v>269479984.79000002</v>
      </c>
      <c r="Q447" s="81">
        <f t="shared" si="24"/>
        <v>202091055.43000001</v>
      </c>
      <c r="R447" s="81">
        <f t="shared" si="24"/>
        <v>7443479.1600000001</v>
      </c>
      <c r="S447" s="81">
        <f t="shared" si="24"/>
        <v>54773568.380000003</v>
      </c>
      <c r="T447" s="81">
        <f t="shared" si="24"/>
        <v>49854313.789999999</v>
      </c>
      <c r="U447" s="81">
        <f t="shared" si="24"/>
        <v>31194735.199999999</v>
      </c>
      <c r="V447" s="81">
        <f t="shared" si="24"/>
        <v>984766287.8499999</v>
      </c>
      <c r="W447" s="81">
        <f t="shared" si="24"/>
        <v>126954901.56</v>
      </c>
      <c r="X447" s="81">
        <f t="shared" si="24"/>
        <v>63229399.579999998</v>
      </c>
      <c r="Y447" s="81">
        <f t="shared" si="24"/>
        <v>204811548.34999996</v>
      </c>
      <c r="Z447" s="81">
        <f t="shared" si="24"/>
        <v>43814905.579999998</v>
      </c>
      <c r="AA447" s="81">
        <f t="shared" si="24"/>
        <v>64228554.93</v>
      </c>
      <c r="AB447" s="81">
        <f t="shared" si="24"/>
        <v>90427720.310000002</v>
      </c>
      <c r="AC447" s="81">
        <f t="shared" si="24"/>
        <v>26474990.310000002</v>
      </c>
      <c r="AD447" s="81">
        <f t="shared" si="24"/>
        <v>28570151</v>
      </c>
      <c r="AE447" s="81">
        <f t="shared" si="24"/>
        <v>1262578522.9100001</v>
      </c>
      <c r="AF447" s="81">
        <f t="shared" si="24"/>
        <v>40991075.640000001</v>
      </c>
      <c r="AG447" s="81">
        <f t="shared" si="24"/>
        <v>28659553.670000002</v>
      </c>
      <c r="AH447" s="81">
        <f t="shared" si="24"/>
        <v>23317487</v>
      </c>
      <c r="AI447" s="81">
        <f t="shared" si="24"/>
        <v>25813084</v>
      </c>
      <c r="AJ447" s="81">
        <f t="shared" si="24"/>
        <v>34834905.799999997</v>
      </c>
      <c r="AK447" s="81">
        <f t="shared" si="24"/>
        <v>37419373.710000001</v>
      </c>
      <c r="AL447" s="81">
        <f t="shared" si="24"/>
        <v>33990802</v>
      </c>
      <c r="AM447" s="81">
        <f t="shared" si="24"/>
        <v>55345266.079999998</v>
      </c>
      <c r="AN447" s="81">
        <f t="shared" si="24"/>
        <v>37042059.299999997</v>
      </c>
      <c r="AO447" s="81">
        <f t="shared" si="24"/>
        <v>40819837.160000004</v>
      </c>
      <c r="AP447" s="81">
        <f t="shared" si="24"/>
        <v>32804827.18</v>
      </c>
      <c r="AQ447" s="81">
        <f t="shared" si="24"/>
        <v>362453817.16999996</v>
      </c>
      <c r="AR447" s="81">
        <f t="shared" si="24"/>
        <v>32391566.150000002</v>
      </c>
      <c r="AS447" s="81">
        <f t="shared" si="24"/>
        <v>27615793.120000001</v>
      </c>
      <c r="AT447" s="81">
        <f t="shared" si="24"/>
        <v>35189873.409999996</v>
      </c>
      <c r="AU447" s="81">
        <f t="shared" si="24"/>
        <v>30173617.690000001</v>
      </c>
      <c r="AV447" s="81">
        <f t="shared" si="24"/>
        <v>4788610.5399999991</v>
      </c>
      <c r="AW447" s="81">
        <f t="shared" si="24"/>
        <v>16469949.98</v>
      </c>
      <c r="AX447" s="81">
        <f t="shared" si="24"/>
        <v>906740154.87000012</v>
      </c>
      <c r="AY447" s="81">
        <f t="shared" si="24"/>
        <v>46907333.32</v>
      </c>
      <c r="AZ447" s="81">
        <f t="shared" si="24"/>
        <v>53403102.25</v>
      </c>
      <c r="BA447" s="81">
        <f t="shared" si="24"/>
        <v>78101341.310000002</v>
      </c>
      <c r="BB447" s="81">
        <f t="shared" si="24"/>
        <v>96237878.88000001</v>
      </c>
      <c r="BC447" s="81">
        <f t="shared" si="24"/>
        <v>69402189.599999994</v>
      </c>
      <c r="BD447" s="81">
        <f t="shared" si="24"/>
        <v>149772244.03</v>
      </c>
      <c r="BE447" s="81">
        <f t="shared" si="24"/>
        <v>93571661.650000006</v>
      </c>
      <c r="BF447" s="81">
        <f t="shared" si="24"/>
        <v>56456390.630000003</v>
      </c>
      <c r="BG447" s="81">
        <f t="shared" si="24"/>
        <v>13922409.260000002</v>
      </c>
      <c r="BH447" s="81">
        <f t="shared" si="24"/>
        <v>11084372.199999999</v>
      </c>
      <c r="BI447" s="81">
        <f t="shared" si="24"/>
        <v>760784988.29200006</v>
      </c>
      <c r="BJ447" s="81">
        <f t="shared" si="24"/>
        <v>258775875.52000001</v>
      </c>
      <c r="BK447" s="81">
        <f t="shared" si="24"/>
        <v>38964818</v>
      </c>
      <c r="BL447" s="81">
        <f t="shared" si="24"/>
        <v>26227436</v>
      </c>
      <c r="BM447" s="81">
        <f t="shared" si="24"/>
        <v>29083704.640000001</v>
      </c>
      <c r="BN447" s="81">
        <f t="shared" si="24"/>
        <v>47501492.390000001</v>
      </c>
      <c r="BO447" s="81">
        <f t="shared" si="24"/>
        <v>19629604.77</v>
      </c>
      <c r="BP447" s="81">
        <f t="shared" si="24"/>
        <v>654188555.03999996</v>
      </c>
      <c r="BQ447" s="81">
        <f t="shared" ref="BQ447:BY447" si="25">SUM(BQ445:BQ446)</f>
        <v>40748246.390000001</v>
      </c>
      <c r="BR447" s="81">
        <f t="shared" si="25"/>
        <v>38817910.25</v>
      </c>
      <c r="BS447" s="81">
        <f t="shared" si="25"/>
        <v>54029949.180000007</v>
      </c>
      <c r="BT447" s="81">
        <f t="shared" si="25"/>
        <v>88884348.220000014</v>
      </c>
      <c r="BU447" s="81">
        <f t="shared" si="25"/>
        <v>176763778.93000001</v>
      </c>
      <c r="BV447" s="81">
        <f t="shared" si="25"/>
        <v>40560874.870000005</v>
      </c>
      <c r="BW447" s="81">
        <f t="shared" si="25"/>
        <v>23430554.18</v>
      </c>
      <c r="BX447" s="81">
        <f t="shared" si="25"/>
        <v>18233192.25</v>
      </c>
      <c r="BY447" s="81">
        <f t="shared" si="25"/>
        <v>8593894208.7701988</v>
      </c>
    </row>
    <row r="448" spans="1:77" ht="22.5" thickTop="1" x14ac:dyDescent="0.2">
      <c r="B448" s="76"/>
      <c r="C448" s="77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</row>
    <row r="449" spans="2:77" x14ac:dyDescent="0.2">
      <c r="B449" s="76"/>
      <c r="C449" s="83" t="s">
        <v>291</v>
      </c>
      <c r="D449" s="84">
        <f t="shared" ref="D449:AI449" si="26">SUM(D129)</f>
        <v>456344079.40000004</v>
      </c>
      <c r="E449" s="84">
        <f t="shared" si="26"/>
        <v>129576192.11</v>
      </c>
      <c r="F449" s="84">
        <f t="shared" si="26"/>
        <v>151964361.95999998</v>
      </c>
      <c r="G449" s="84">
        <f t="shared" si="26"/>
        <v>75750416.020000011</v>
      </c>
      <c r="H449" s="84">
        <f t="shared" si="26"/>
        <v>60467475.249999993</v>
      </c>
      <c r="I449" s="84">
        <f t="shared" si="26"/>
        <v>22825524.760000002</v>
      </c>
      <c r="J449" s="84">
        <f t="shared" si="26"/>
        <v>822816036.9200002</v>
      </c>
      <c r="K449" s="84">
        <f t="shared" si="26"/>
        <v>111967033.67</v>
      </c>
      <c r="L449" s="84">
        <f t="shared" si="26"/>
        <v>38447013.690000005</v>
      </c>
      <c r="M449" s="84">
        <f t="shared" si="26"/>
        <v>264664845.41000003</v>
      </c>
      <c r="N449" s="84">
        <f t="shared" si="26"/>
        <v>35420891.699999996</v>
      </c>
      <c r="O449" s="84">
        <f t="shared" si="26"/>
        <v>88807656.809999987</v>
      </c>
      <c r="P449" s="84">
        <f t="shared" si="26"/>
        <v>169133336.91000003</v>
      </c>
      <c r="Q449" s="84">
        <f t="shared" si="26"/>
        <v>139956103.42999998</v>
      </c>
      <c r="R449" s="84">
        <f t="shared" si="26"/>
        <v>19900985.650000002</v>
      </c>
      <c r="S449" s="84">
        <f t="shared" si="26"/>
        <v>62604421.800000004</v>
      </c>
      <c r="T449" s="84">
        <f t="shared" si="26"/>
        <v>50769894.110000007</v>
      </c>
      <c r="U449" s="84">
        <f t="shared" si="26"/>
        <v>25364773.129999999</v>
      </c>
      <c r="V449" s="84">
        <f t="shared" si="26"/>
        <v>490947287.64999998</v>
      </c>
      <c r="W449" s="84">
        <f t="shared" si="26"/>
        <v>140922889.59</v>
      </c>
      <c r="X449" s="84">
        <f t="shared" si="26"/>
        <v>62206838.269999996</v>
      </c>
      <c r="Y449" s="84">
        <f t="shared" si="26"/>
        <v>139800650.82000002</v>
      </c>
      <c r="Z449" s="84">
        <f t="shared" si="26"/>
        <v>39667887.25</v>
      </c>
      <c r="AA449" s="84">
        <f t="shared" si="26"/>
        <v>58839485.189999998</v>
      </c>
      <c r="AB449" s="84">
        <f t="shared" si="26"/>
        <v>54094148.709999993</v>
      </c>
      <c r="AC449" s="84">
        <f t="shared" si="26"/>
        <v>27458783.729999997</v>
      </c>
      <c r="AD449" s="84">
        <f t="shared" si="26"/>
        <v>22553471.540000003</v>
      </c>
      <c r="AE449" s="84">
        <f t="shared" si="26"/>
        <v>655917201.97000003</v>
      </c>
      <c r="AF449" s="84">
        <f t="shared" si="26"/>
        <v>40788406.050000004</v>
      </c>
      <c r="AG449" s="84">
        <f t="shared" si="26"/>
        <v>29942425.130000003</v>
      </c>
      <c r="AH449" s="84">
        <f t="shared" si="26"/>
        <v>29516944.149999999</v>
      </c>
      <c r="AI449" s="84">
        <f t="shared" si="26"/>
        <v>26882998.059999999</v>
      </c>
      <c r="AJ449" s="84">
        <f t="shared" ref="AJ449:BY449" si="27">SUM(AJ129)</f>
        <v>49207267.640000001</v>
      </c>
      <c r="AK449" s="84">
        <f t="shared" si="27"/>
        <v>37391018.169999994</v>
      </c>
      <c r="AL449" s="84">
        <f t="shared" si="27"/>
        <v>38332056.599999994</v>
      </c>
      <c r="AM449" s="84">
        <f t="shared" si="27"/>
        <v>57556181.599999994</v>
      </c>
      <c r="AN449" s="84">
        <f t="shared" si="27"/>
        <v>31350380.469999999</v>
      </c>
      <c r="AO449" s="84">
        <f t="shared" si="27"/>
        <v>36450751.629999995</v>
      </c>
      <c r="AP449" s="84">
        <f t="shared" si="27"/>
        <v>32510186.25</v>
      </c>
      <c r="AQ449" s="84">
        <f t="shared" si="27"/>
        <v>256578233.07999998</v>
      </c>
      <c r="AR449" s="84">
        <f t="shared" si="27"/>
        <v>43013936.909999996</v>
      </c>
      <c r="AS449" s="84">
        <f t="shared" si="27"/>
        <v>37685449.379999995</v>
      </c>
      <c r="AT449" s="84">
        <f t="shared" si="27"/>
        <v>36774522.849999994</v>
      </c>
      <c r="AU449" s="84">
        <f t="shared" si="27"/>
        <v>36805408.839999996</v>
      </c>
      <c r="AV449" s="84">
        <f t="shared" si="27"/>
        <v>16637089.9</v>
      </c>
      <c r="AW449" s="84">
        <f t="shared" si="27"/>
        <v>24278171.630000003</v>
      </c>
      <c r="AX449" s="84">
        <f t="shared" si="27"/>
        <v>467329399.12000006</v>
      </c>
      <c r="AY449" s="84">
        <f t="shared" si="27"/>
        <v>42590954.120000005</v>
      </c>
      <c r="AZ449" s="84">
        <f t="shared" si="27"/>
        <v>49567038.219999984</v>
      </c>
      <c r="BA449" s="84">
        <f t="shared" si="27"/>
        <v>77644369.590000004</v>
      </c>
      <c r="BB449" s="84">
        <f t="shared" si="27"/>
        <v>67422418.929999992</v>
      </c>
      <c r="BC449" s="84">
        <f t="shared" si="27"/>
        <v>52020789.130000003</v>
      </c>
      <c r="BD449" s="84">
        <f t="shared" si="27"/>
        <v>98938824.679899991</v>
      </c>
      <c r="BE449" s="84">
        <f t="shared" si="27"/>
        <v>77833995.760000005</v>
      </c>
      <c r="BF449" s="84">
        <f t="shared" si="27"/>
        <v>48714032.580000006</v>
      </c>
      <c r="BG449" s="84">
        <f t="shared" si="27"/>
        <v>23706787.629999995</v>
      </c>
      <c r="BH449" s="84">
        <f t="shared" si="27"/>
        <v>12158801.870000001</v>
      </c>
      <c r="BI449" s="84">
        <f t="shared" si="27"/>
        <v>411465055.04999989</v>
      </c>
      <c r="BJ449" s="84">
        <f t="shared" si="27"/>
        <v>173198697.48999998</v>
      </c>
      <c r="BK449" s="84">
        <f t="shared" si="27"/>
        <v>42464251.530000009</v>
      </c>
      <c r="BL449" s="84">
        <f t="shared" si="27"/>
        <v>25404151.940000001</v>
      </c>
      <c r="BM449" s="84">
        <f t="shared" si="27"/>
        <v>42396427.18</v>
      </c>
      <c r="BN449" s="84">
        <f t="shared" si="27"/>
        <v>59957234.700000003</v>
      </c>
      <c r="BO449" s="84">
        <f t="shared" si="27"/>
        <v>30542300.110000007</v>
      </c>
      <c r="BP449" s="84">
        <f t="shared" si="27"/>
        <v>288094937.54000002</v>
      </c>
      <c r="BQ449" s="84">
        <f t="shared" si="27"/>
        <v>37475858.689999998</v>
      </c>
      <c r="BR449" s="84">
        <f t="shared" si="27"/>
        <v>36943458.640000008</v>
      </c>
      <c r="BS449" s="84">
        <f t="shared" si="27"/>
        <v>56996156.370000012</v>
      </c>
      <c r="BT449" s="84">
        <f t="shared" si="27"/>
        <v>61831521.100000001</v>
      </c>
      <c r="BU449" s="84">
        <f t="shared" si="27"/>
        <v>105216528.94</v>
      </c>
      <c r="BV449" s="84">
        <f t="shared" si="27"/>
        <v>38063557.509999998</v>
      </c>
      <c r="BW449" s="84">
        <f t="shared" si="27"/>
        <v>19954428.489999998</v>
      </c>
      <c r="BX449" s="84">
        <f t="shared" si="27"/>
        <v>16770583.51</v>
      </c>
      <c r="BY449" s="84">
        <f t="shared" si="27"/>
        <v>5401952933.6599989</v>
      </c>
    </row>
    <row r="450" spans="2:77" x14ac:dyDescent="0.2">
      <c r="B450" s="76"/>
      <c r="C450" s="83" t="s">
        <v>553</v>
      </c>
      <c r="D450" s="84">
        <f>SUM(D243)</f>
        <v>433388934.0199998</v>
      </c>
      <c r="E450" s="84">
        <f t="shared" ref="E450:BP450" si="28">SUM(E243)</f>
        <v>68147170.219999999</v>
      </c>
      <c r="F450" s="84">
        <f t="shared" si="28"/>
        <v>251632033.84999999</v>
      </c>
      <c r="G450" s="84">
        <f t="shared" si="28"/>
        <v>33261785.000000004</v>
      </c>
      <c r="H450" s="84">
        <f t="shared" si="28"/>
        <v>36901029.479999989</v>
      </c>
      <c r="I450" s="84">
        <f t="shared" si="28"/>
        <v>10736894.479999999</v>
      </c>
      <c r="J450" s="84">
        <f t="shared" si="28"/>
        <v>982324996.39999998</v>
      </c>
      <c r="K450" s="84">
        <f t="shared" si="28"/>
        <v>73586801.090000004</v>
      </c>
      <c r="L450" s="84">
        <f t="shared" si="28"/>
        <v>19486615.249999996</v>
      </c>
      <c r="M450" s="84">
        <f t="shared" si="28"/>
        <v>218259994.98000005</v>
      </c>
      <c r="N450" s="84">
        <f t="shared" si="28"/>
        <v>15824592.090000002</v>
      </c>
      <c r="O450" s="84">
        <f t="shared" si="28"/>
        <v>47008892.900000006</v>
      </c>
      <c r="P450" s="84">
        <f t="shared" si="28"/>
        <v>105335987.98</v>
      </c>
      <c r="Q450" s="84">
        <f t="shared" si="28"/>
        <v>102802476.44999997</v>
      </c>
      <c r="R450" s="84">
        <f t="shared" si="28"/>
        <v>5187364.22</v>
      </c>
      <c r="S450" s="84">
        <f t="shared" si="28"/>
        <v>25462389.900000002</v>
      </c>
      <c r="T450" s="84">
        <f t="shared" si="28"/>
        <v>23769936.949999999</v>
      </c>
      <c r="U450" s="84">
        <f t="shared" si="28"/>
        <v>17930814.810000002</v>
      </c>
      <c r="V450" s="84">
        <f t="shared" si="28"/>
        <v>567769046.68000031</v>
      </c>
      <c r="W450" s="84">
        <f t="shared" si="28"/>
        <v>65886450.849999994</v>
      </c>
      <c r="X450" s="84">
        <f t="shared" si="28"/>
        <v>31624034.000000007</v>
      </c>
      <c r="Y450" s="84">
        <f t="shared" si="28"/>
        <v>91031734.86999999</v>
      </c>
      <c r="Z450" s="84">
        <f t="shared" si="28"/>
        <v>26481034.690000001</v>
      </c>
      <c r="AA450" s="84">
        <f t="shared" si="28"/>
        <v>28568465.43</v>
      </c>
      <c r="AB450" s="84">
        <f t="shared" si="28"/>
        <v>40411700.38000001</v>
      </c>
      <c r="AC450" s="84">
        <f t="shared" si="28"/>
        <v>10828692.069999998</v>
      </c>
      <c r="AD450" s="84">
        <f t="shared" si="28"/>
        <v>17066965.619999997</v>
      </c>
      <c r="AE450" s="84">
        <f t="shared" si="28"/>
        <v>534530642.95000011</v>
      </c>
      <c r="AF450" s="84">
        <f t="shared" si="28"/>
        <v>24991195.949999996</v>
      </c>
      <c r="AG450" s="84">
        <f t="shared" si="28"/>
        <v>10397395.040999999</v>
      </c>
      <c r="AH450" s="84">
        <f t="shared" si="28"/>
        <v>11416823.750000002</v>
      </c>
      <c r="AI450" s="84">
        <f t="shared" si="28"/>
        <v>11198560.549999997</v>
      </c>
      <c r="AJ450" s="84">
        <f t="shared" si="28"/>
        <v>17920259.829999998</v>
      </c>
      <c r="AK450" s="84">
        <f t="shared" si="28"/>
        <v>17098015.459999997</v>
      </c>
      <c r="AL450" s="84">
        <f t="shared" si="28"/>
        <v>15438623.649999999</v>
      </c>
      <c r="AM450" s="84">
        <f t="shared" si="28"/>
        <v>30019516.300000008</v>
      </c>
      <c r="AN450" s="84">
        <f t="shared" si="28"/>
        <v>16655619.17</v>
      </c>
      <c r="AO450" s="84">
        <f t="shared" si="28"/>
        <v>14930999.570000004</v>
      </c>
      <c r="AP450" s="84">
        <f t="shared" si="28"/>
        <v>13143712.210000003</v>
      </c>
      <c r="AQ450" s="84">
        <f t="shared" si="28"/>
        <v>144890838.96999997</v>
      </c>
      <c r="AR450" s="84">
        <f t="shared" si="28"/>
        <v>15551448.540000001</v>
      </c>
      <c r="AS450" s="84">
        <f t="shared" si="28"/>
        <v>12131382.329999998</v>
      </c>
      <c r="AT450" s="84">
        <f t="shared" si="28"/>
        <v>15257656.299999999</v>
      </c>
      <c r="AU450" s="84">
        <f t="shared" si="28"/>
        <v>11858938.700000001</v>
      </c>
      <c r="AV450" s="84">
        <f t="shared" si="28"/>
        <v>3528174.0300000007</v>
      </c>
      <c r="AW450" s="84">
        <f t="shared" si="28"/>
        <v>7299278.5399999991</v>
      </c>
      <c r="AX450" s="84">
        <f t="shared" si="28"/>
        <v>409717204.7899999</v>
      </c>
      <c r="AY450" s="84">
        <f t="shared" si="28"/>
        <v>20832631.440000005</v>
      </c>
      <c r="AZ450" s="84">
        <f t="shared" si="28"/>
        <v>23228141.440000001</v>
      </c>
      <c r="BA450" s="84">
        <f t="shared" si="28"/>
        <v>30089301.789999999</v>
      </c>
      <c r="BB450" s="84">
        <f t="shared" si="28"/>
        <v>33986803.589999996</v>
      </c>
      <c r="BC450" s="84">
        <f t="shared" si="28"/>
        <v>33333273.100000001</v>
      </c>
      <c r="BD450" s="84">
        <f t="shared" si="28"/>
        <v>57055708.519100003</v>
      </c>
      <c r="BE450" s="84">
        <f t="shared" si="28"/>
        <v>35672315.050000004</v>
      </c>
      <c r="BF450" s="84">
        <f t="shared" si="28"/>
        <v>22846259.370000005</v>
      </c>
      <c r="BG450" s="84">
        <f t="shared" si="28"/>
        <v>6626736.9199999999</v>
      </c>
      <c r="BH450" s="84">
        <f t="shared" si="28"/>
        <v>7235906.3699999992</v>
      </c>
      <c r="BI450" s="84">
        <f t="shared" si="28"/>
        <v>342978409.19000006</v>
      </c>
      <c r="BJ450" s="84">
        <f t="shared" si="28"/>
        <v>109552273.28999999</v>
      </c>
      <c r="BK450" s="84">
        <f t="shared" si="28"/>
        <v>20049296.330000002</v>
      </c>
      <c r="BL450" s="84">
        <f t="shared" si="28"/>
        <v>11178787.92</v>
      </c>
      <c r="BM450" s="84">
        <f t="shared" si="28"/>
        <v>15499202.77</v>
      </c>
      <c r="BN450" s="84">
        <f t="shared" si="28"/>
        <v>25039959.950000003</v>
      </c>
      <c r="BO450" s="84">
        <f t="shared" si="28"/>
        <v>9256867.4100000001</v>
      </c>
      <c r="BP450" s="84">
        <f t="shared" si="28"/>
        <v>223986817</v>
      </c>
      <c r="BQ450" s="84">
        <f t="shared" ref="BQ450:BY450" si="29">SUM(BQ243)</f>
        <v>12432232.559999995</v>
      </c>
      <c r="BR450" s="84">
        <f t="shared" si="29"/>
        <v>12437104.27</v>
      </c>
      <c r="BS450" s="84">
        <f t="shared" si="29"/>
        <v>20847793.969999999</v>
      </c>
      <c r="BT450" s="84">
        <f t="shared" si="29"/>
        <v>21867233.429999996</v>
      </c>
      <c r="BU450" s="84">
        <f t="shared" si="29"/>
        <v>77053038.519999996</v>
      </c>
      <c r="BV450" s="84">
        <f t="shared" si="29"/>
        <v>17416215.589999996</v>
      </c>
      <c r="BW450" s="84">
        <f t="shared" si="29"/>
        <v>9253782.7799999993</v>
      </c>
      <c r="BX450" s="84">
        <f t="shared" si="29"/>
        <v>8436146.7899999991</v>
      </c>
      <c r="BY450" s="84">
        <f t="shared" si="29"/>
        <v>3944892669.6296</v>
      </c>
    </row>
    <row r="451" spans="2:77" x14ac:dyDescent="0.2">
      <c r="B451" s="76"/>
      <c r="C451" s="83" t="s">
        <v>453</v>
      </c>
      <c r="D451" s="84">
        <f>SUM(D179)</f>
        <v>72863840.550000012</v>
      </c>
      <c r="E451" s="84">
        <f t="shared" ref="E451:BP451" si="30">SUM(E179)</f>
        <v>16958848.430000003</v>
      </c>
      <c r="F451" s="84">
        <f t="shared" si="30"/>
        <v>18920344.310000002</v>
      </c>
      <c r="G451" s="84">
        <f t="shared" si="30"/>
        <v>8076132</v>
      </c>
      <c r="H451" s="84">
        <f t="shared" si="30"/>
        <v>6380729.25</v>
      </c>
      <c r="I451" s="84">
        <f t="shared" si="30"/>
        <v>5875239.6500000004</v>
      </c>
      <c r="J451" s="84">
        <f t="shared" si="30"/>
        <v>135527520.63</v>
      </c>
      <c r="K451" s="84">
        <f t="shared" si="30"/>
        <v>25987465.859999999</v>
      </c>
      <c r="L451" s="84">
        <f t="shared" si="30"/>
        <v>4228080.88</v>
      </c>
      <c r="M451" s="84">
        <f t="shared" si="30"/>
        <v>50465340.149999999</v>
      </c>
      <c r="N451" s="84">
        <f t="shared" si="30"/>
        <v>2120544.75</v>
      </c>
      <c r="O451" s="84">
        <f t="shared" si="30"/>
        <v>10010434.550000001</v>
      </c>
      <c r="P451" s="84">
        <f t="shared" si="30"/>
        <v>29940688.82</v>
      </c>
      <c r="Q451" s="84">
        <f t="shared" si="30"/>
        <v>21256063.050000001</v>
      </c>
      <c r="R451" s="84">
        <f t="shared" si="30"/>
        <v>1699011.37</v>
      </c>
      <c r="S451" s="84">
        <f t="shared" si="30"/>
        <v>6714917.4788000006</v>
      </c>
      <c r="T451" s="84">
        <f t="shared" si="30"/>
        <v>5675079.4000000013</v>
      </c>
      <c r="U451" s="84">
        <f t="shared" si="30"/>
        <v>5632490.4200000009</v>
      </c>
      <c r="V451" s="84">
        <f t="shared" si="30"/>
        <v>83627737.320000008</v>
      </c>
      <c r="W451" s="84">
        <f t="shared" si="30"/>
        <v>8664995.6100000013</v>
      </c>
      <c r="X451" s="84">
        <f t="shared" si="30"/>
        <v>12069958.689999999</v>
      </c>
      <c r="Y451" s="84">
        <f t="shared" si="30"/>
        <v>27079308.050000001</v>
      </c>
      <c r="Z451" s="84">
        <f t="shared" si="30"/>
        <v>3212923.3399999994</v>
      </c>
      <c r="AA451" s="84">
        <f t="shared" si="30"/>
        <v>3570315.9899999998</v>
      </c>
      <c r="AB451" s="84">
        <f t="shared" si="30"/>
        <v>2508609.8500000006</v>
      </c>
      <c r="AC451" s="84">
        <f t="shared" si="30"/>
        <v>2347249.2000000007</v>
      </c>
      <c r="AD451" s="84">
        <f t="shared" si="30"/>
        <v>2856385.22</v>
      </c>
      <c r="AE451" s="84">
        <f t="shared" si="30"/>
        <v>107905334.75999999</v>
      </c>
      <c r="AF451" s="84">
        <f t="shared" si="30"/>
        <v>5508510.9000000004</v>
      </c>
      <c r="AG451" s="84">
        <f t="shared" si="30"/>
        <v>2983032.5399999996</v>
      </c>
      <c r="AH451" s="84">
        <f t="shared" si="30"/>
        <v>2845662.31</v>
      </c>
      <c r="AI451" s="84">
        <f t="shared" si="30"/>
        <v>2590643.12</v>
      </c>
      <c r="AJ451" s="84">
        <f t="shared" si="30"/>
        <v>4627282.7799999993</v>
      </c>
      <c r="AK451" s="84">
        <f t="shared" si="30"/>
        <v>3806281.7</v>
      </c>
      <c r="AL451" s="84">
        <f t="shared" si="30"/>
        <v>3884606.44</v>
      </c>
      <c r="AM451" s="84">
        <f t="shared" si="30"/>
        <v>6941283.3200000012</v>
      </c>
      <c r="AN451" s="84">
        <f t="shared" si="30"/>
        <v>4010069.55</v>
      </c>
      <c r="AO451" s="84">
        <f t="shared" si="30"/>
        <v>2943426.75</v>
      </c>
      <c r="AP451" s="84">
        <f t="shared" si="30"/>
        <v>3313749.38</v>
      </c>
      <c r="AQ451" s="84">
        <f t="shared" si="30"/>
        <v>39102036.610000007</v>
      </c>
      <c r="AR451" s="84">
        <f t="shared" si="30"/>
        <v>2652022.7400000002</v>
      </c>
      <c r="AS451" s="84">
        <f t="shared" si="30"/>
        <v>3399508.95</v>
      </c>
      <c r="AT451" s="84">
        <f t="shared" si="30"/>
        <v>3037199.42</v>
      </c>
      <c r="AU451" s="84">
        <f t="shared" si="30"/>
        <v>2057988.5100000002</v>
      </c>
      <c r="AV451" s="84">
        <f t="shared" si="30"/>
        <v>715255.81</v>
      </c>
      <c r="AW451" s="84">
        <f t="shared" si="30"/>
        <v>2342182.3199999998</v>
      </c>
      <c r="AX451" s="84">
        <f t="shared" si="30"/>
        <v>73825113.540000007</v>
      </c>
      <c r="AY451" s="84">
        <f t="shared" si="30"/>
        <v>5621733.2599999988</v>
      </c>
      <c r="AZ451" s="84">
        <f t="shared" si="30"/>
        <v>5884063.1700000009</v>
      </c>
      <c r="BA451" s="84">
        <f t="shared" si="30"/>
        <v>7759135.6100000022</v>
      </c>
      <c r="BB451" s="84">
        <f t="shared" si="30"/>
        <v>4327890.32</v>
      </c>
      <c r="BC451" s="84">
        <f t="shared" si="30"/>
        <v>1740261.5899999999</v>
      </c>
      <c r="BD451" s="84">
        <f t="shared" si="30"/>
        <v>19816313.514599998</v>
      </c>
      <c r="BE451" s="84">
        <f t="shared" si="30"/>
        <v>7909130.0300000003</v>
      </c>
      <c r="BF451" s="84">
        <f t="shared" si="30"/>
        <v>4562896.13</v>
      </c>
      <c r="BG451" s="84">
        <f t="shared" si="30"/>
        <v>1222980.9000000001</v>
      </c>
      <c r="BH451" s="84">
        <f t="shared" si="30"/>
        <v>1984123.51</v>
      </c>
      <c r="BI451" s="84">
        <f t="shared" si="30"/>
        <v>76130002.830000013</v>
      </c>
      <c r="BJ451" s="84">
        <f t="shared" si="30"/>
        <v>21230083.379999995</v>
      </c>
      <c r="BK451" s="84">
        <f t="shared" si="30"/>
        <v>3412361.6</v>
      </c>
      <c r="BL451" s="84">
        <f t="shared" si="30"/>
        <v>2170000.0299999998</v>
      </c>
      <c r="BM451" s="84">
        <f t="shared" si="30"/>
        <v>1401831.0599999998</v>
      </c>
      <c r="BN451" s="84">
        <f t="shared" si="30"/>
        <v>6407782.2699999996</v>
      </c>
      <c r="BO451" s="84">
        <f t="shared" si="30"/>
        <v>2527289.73</v>
      </c>
      <c r="BP451" s="84">
        <f t="shared" si="30"/>
        <v>50569166.910000004</v>
      </c>
      <c r="BQ451" s="84">
        <f t="shared" ref="BQ451:BY451" si="31">SUM(BQ179)</f>
        <v>3313570.18</v>
      </c>
      <c r="BR451" s="84">
        <f t="shared" si="31"/>
        <v>5432316.8500000006</v>
      </c>
      <c r="BS451" s="84">
        <f t="shared" si="31"/>
        <v>8716436.4899999984</v>
      </c>
      <c r="BT451" s="84">
        <f t="shared" si="31"/>
        <v>5195317.21</v>
      </c>
      <c r="BU451" s="84">
        <f t="shared" si="31"/>
        <v>9418888.4100000001</v>
      </c>
      <c r="BV451" s="84">
        <f t="shared" si="31"/>
        <v>4494545.1700000009</v>
      </c>
      <c r="BW451" s="84">
        <f t="shared" si="31"/>
        <v>3299664.2500000005</v>
      </c>
      <c r="BX451" s="84">
        <f t="shared" si="31"/>
        <v>6620223.9700000016</v>
      </c>
      <c r="BY451" s="84">
        <f t="shared" si="31"/>
        <v>911272463.65559995</v>
      </c>
    </row>
    <row r="452" spans="2:77" ht="22.5" thickBot="1" x14ac:dyDescent="0.25">
      <c r="B452" s="76"/>
      <c r="C452" s="85" t="s">
        <v>1073</v>
      </c>
      <c r="D452" s="86">
        <f>SUM(D449:D451)</f>
        <v>962596853.96999979</v>
      </c>
      <c r="E452" s="86">
        <f t="shared" ref="E452:BP452" si="32">SUM(E449:E451)</f>
        <v>214682210.75999999</v>
      </c>
      <c r="F452" s="86">
        <f t="shared" si="32"/>
        <v>422516740.11999995</v>
      </c>
      <c r="G452" s="86">
        <f t="shared" si="32"/>
        <v>117088333.02000001</v>
      </c>
      <c r="H452" s="86">
        <f t="shared" si="32"/>
        <v>103749233.97999999</v>
      </c>
      <c r="I452" s="86">
        <f t="shared" si="32"/>
        <v>39437658.890000001</v>
      </c>
      <c r="J452" s="86">
        <f t="shared" si="32"/>
        <v>1940668553.9500003</v>
      </c>
      <c r="K452" s="86">
        <f t="shared" si="32"/>
        <v>211541300.62</v>
      </c>
      <c r="L452" s="86">
        <f t="shared" si="32"/>
        <v>62161709.82</v>
      </c>
      <c r="M452" s="86">
        <f t="shared" si="32"/>
        <v>533390180.54000008</v>
      </c>
      <c r="N452" s="86">
        <f t="shared" si="32"/>
        <v>53366028.539999999</v>
      </c>
      <c r="O452" s="86">
        <f t="shared" si="32"/>
        <v>145826984.25999999</v>
      </c>
      <c r="P452" s="86">
        <f t="shared" si="32"/>
        <v>304410013.71000004</v>
      </c>
      <c r="Q452" s="86">
        <f t="shared" si="32"/>
        <v>264014642.92999995</v>
      </c>
      <c r="R452" s="86">
        <f t="shared" si="32"/>
        <v>26787361.240000002</v>
      </c>
      <c r="S452" s="86">
        <f t="shared" si="32"/>
        <v>94781729.178800002</v>
      </c>
      <c r="T452" s="86">
        <f t="shared" si="32"/>
        <v>80214910.460000008</v>
      </c>
      <c r="U452" s="86">
        <f t="shared" si="32"/>
        <v>48928078.359999999</v>
      </c>
      <c r="V452" s="86">
        <f t="shared" si="32"/>
        <v>1142344071.6500003</v>
      </c>
      <c r="W452" s="86">
        <f t="shared" si="32"/>
        <v>215474336.05000001</v>
      </c>
      <c r="X452" s="86">
        <f t="shared" si="32"/>
        <v>105900830.96000001</v>
      </c>
      <c r="Y452" s="86">
        <f t="shared" si="32"/>
        <v>257911693.74000001</v>
      </c>
      <c r="Z452" s="86">
        <f t="shared" si="32"/>
        <v>69361845.280000001</v>
      </c>
      <c r="AA452" s="86">
        <f t="shared" si="32"/>
        <v>90978266.609999999</v>
      </c>
      <c r="AB452" s="86">
        <f t="shared" si="32"/>
        <v>97014458.939999998</v>
      </c>
      <c r="AC452" s="86">
        <f t="shared" si="32"/>
        <v>40634725</v>
      </c>
      <c r="AD452" s="86">
        <f t="shared" si="32"/>
        <v>42476822.379999995</v>
      </c>
      <c r="AE452" s="86">
        <f t="shared" si="32"/>
        <v>1298353179.6800001</v>
      </c>
      <c r="AF452" s="86">
        <f t="shared" si="32"/>
        <v>71288112.900000006</v>
      </c>
      <c r="AG452" s="86">
        <f t="shared" si="32"/>
        <v>43322852.711000003</v>
      </c>
      <c r="AH452" s="86">
        <f t="shared" si="32"/>
        <v>43779430.210000001</v>
      </c>
      <c r="AI452" s="86">
        <f t="shared" si="32"/>
        <v>40672201.729999997</v>
      </c>
      <c r="AJ452" s="86">
        <f t="shared" si="32"/>
        <v>71754810.25</v>
      </c>
      <c r="AK452" s="86">
        <f t="shared" si="32"/>
        <v>58295315.329999998</v>
      </c>
      <c r="AL452" s="86">
        <f t="shared" si="32"/>
        <v>57655286.68999999</v>
      </c>
      <c r="AM452" s="86">
        <f t="shared" si="32"/>
        <v>94516981.220000014</v>
      </c>
      <c r="AN452" s="86">
        <f t="shared" si="32"/>
        <v>52016069.189999998</v>
      </c>
      <c r="AO452" s="86">
        <f t="shared" si="32"/>
        <v>54325177.950000003</v>
      </c>
      <c r="AP452" s="86">
        <f t="shared" si="32"/>
        <v>48967647.840000004</v>
      </c>
      <c r="AQ452" s="86">
        <f t="shared" si="32"/>
        <v>440571108.65999997</v>
      </c>
      <c r="AR452" s="86">
        <f t="shared" si="32"/>
        <v>61217408.189999998</v>
      </c>
      <c r="AS452" s="86">
        <f t="shared" si="32"/>
        <v>53216340.659999996</v>
      </c>
      <c r="AT452" s="86">
        <f t="shared" si="32"/>
        <v>55069378.569999993</v>
      </c>
      <c r="AU452" s="86">
        <f t="shared" si="32"/>
        <v>50722336.049999997</v>
      </c>
      <c r="AV452" s="86">
        <f t="shared" si="32"/>
        <v>20880519.739999998</v>
      </c>
      <c r="AW452" s="86">
        <f t="shared" si="32"/>
        <v>33919632.490000002</v>
      </c>
      <c r="AX452" s="86">
        <f t="shared" si="32"/>
        <v>950871717.44999993</v>
      </c>
      <c r="AY452" s="86">
        <f t="shared" si="32"/>
        <v>69045318.820000008</v>
      </c>
      <c r="AZ452" s="86">
        <f t="shared" si="32"/>
        <v>78679242.829999983</v>
      </c>
      <c r="BA452" s="86">
        <f t="shared" si="32"/>
        <v>115492806.98999999</v>
      </c>
      <c r="BB452" s="86">
        <f t="shared" si="32"/>
        <v>105737112.83999997</v>
      </c>
      <c r="BC452" s="86">
        <f t="shared" si="32"/>
        <v>87094323.820000008</v>
      </c>
      <c r="BD452" s="86">
        <f t="shared" si="32"/>
        <v>175810846.71360001</v>
      </c>
      <c r="BE452" s="86">
        <f t="shared" si="32"/>
        <v>121415440.84</v>
      </c>
      <c r="BF452" s="86">
        <f t="shared" si="32"/>
        <v>76123188.080000013</v>
      </c>
      <c r="BG452" s="86">
        <f t="shared" si="32"/>
        <v>31556505.449999996</v>
      </c>
      <c r="BH452" s="86">
        <f t="shared" si="32"/>
        <v>21378831.750000004</v>
      </c>
      <c r="BI452" s="86">
        <f t="shared" si="32"/>
        <v>830573467.07000005</v>
      </c>
      <c r="BJ452" s="86">
        <f t="shared" si="32"/>
        <v>303981054.15999997</v>
      </c>
      <c r="BK452" s="86">
        <f t="shared" si="32"/>
        <v>65925909.460000016</v>
      </c>
      <c r="BL452" s="86">
        <f t="shared" si="32"/>
        <v>38752939.890000001</v>
      </c>
      <c r="BM452" s="86">
        <f t="shared" si="32"/>
        <v>59297461.010000005</v>
      </c>
      <c r="BN452" s="86">
        <f t="shared" si="32"/>
        <v>91404976.920000002</v>
      </c>
      <c r="BO452" s="86">
        <f t="shared" si="32"/>
        <v>42326457.250000007</v>
      </c>
      <c r="BP452" s="86">
        <f t="shared" si="32"/>
        <v>562650921.45000005</v>
      </c>
      <c r="BQ452" s="86">
        <f t="shared" ref="BQ452:BY452" si="33">SUM(BQ449:BQ451)</f>
        <v>53221661.429999992</v>
      </c>
      <c r="BR452" s="86">
        <f t="shared" si="33"/>
        <v>54812879.760000013</v>
      </c>
      <c r="BS452" s="86">
        <f t="shared" si="33"/>
        <v>86560386.829999998</v>
      </c>
      <c r="BT452" s="86">
        <f t="shared" si="33"/>
        <v>88894071.739999995</v>
      </c>
      <c r="BU452" s="86">
        <f t="shared" si="33"/>
        <v>191688455.86999997</v>
      </c>
      <c r="BV452" s="86">
        <f t="shared" si="33"/>
        <v>59974318.269999996</v>
      </c>
      <c r="BW452" s="86">
        <f t="shared" si="33"/>
        <v>32507875.519999996</v>
      </c>
      <c r="BX452" s="86">
        <f t="shared" si="33"/>
        <v>31826954.27</v>
      </c>
      <c r="BY452" s="86">
        <f t="shared" si="33"/>
        <v>10258118066.945198</v>
      </c>
    </row>
    <row r="453" spans="2:77" ht="22.5" thickTop="1" x14ac:dyDescent="0.2">
      <c r="B453" s="76"/>
      <c r="C453" s="32" t="s">
        <v>1074</v>
      </c>
      <c r="D453" s="87">
        <f>SUM(D449/D443)</f>
        <v>0.44862695138021108</v>
      </c>
      <c r="E453" s="82">
        <f t="shared" ref="E453:BP453" si="34">SUM(E449/E443)</f>
        <v>0.52073150732202189</v>
      </c>
      <c r="F453" s="82">
        <f t="shared" si="34"/>
        <v>0.34187618956634847</v>
      </c>
      <c r="G453" s="82">
        <f t="shared" si="34"/>
        <v>0.55928279029693251</v>
      </c>
      <c r="H453" s="82">
        <f t="shared" si="34"/>
        <v>0.51149801197586975</v>
      </c>
      <c r="I453" s="82">
        <f t="shared" si="34"/>
        <v>0.47598673934475855</v>
      </c>
      <c r="J453" s="82">
        <f t="shared" si="34"/>
        <v>0.2992673209449917</v>
      </c>
      <c r="K453" s="82">
        <f t="shared" si="34"/>
        <v>0.48973957217138736</v>
      </c>
      <c r="L453" s="82">
        <f t="shared" si="34"/>
        <v>0.58578294404173925</v>
      </c>
      <c r="M453" s="82">
        <f t="shared" si="34"/>
        <v>0.46354259762197447</v>
      </c>
      <c r="N453" s="82">
        <f t="shared" si="34"/>
        <v>0.61316739709256673</v>
      </c>
      <c r="O453" s="82">
        <f t="shared" si="34"/>
        <v>0.56252726037397793</v>
      </c>
      <c r="P453" s="82">
        <f t="shared" si="34"/>
        <v>0.52284924296475732</v>
      </c>
      <c r="Q453" s="82">
        <f t="shared" si="34"/>
        <v>0.50903270463543793</v>
      </c>
      <c r="R453" s="82">
        <f t="shared" si="34"/>
        <v>0.71939389826377875</v>
      </c>
      <c r="S453" s="82">
        <f t="shared" si="34"/>
        <v>0.59194074403084251</v>
      </c>
      <c r="T453" s="82">
        <f t="shared" si="34"/>
        <v>0.60268191487744294</v>
      </c>
      <c r="U453" s="82">
        <f t="shared" si="34"/>
        <v>0.47739480468289763</v>
      </c>
      <c r="V453" s="82">
        <f t="shared" si="34"/>
        <v>0.42334394512869689</v>
      </c>
      <c r="W453" s="82">
        <f t="shared" si="34"/>
        <v>0.64224361632625604</v>
      </c>
      <c r="X453" s="82">
        <f t="shared" si="34"/>
        <v>0.55677419445173915</v>
      </c>
      <c r="Y453" s="82">
        <f t="shared" si="34"/>
        <v>0.52267421396044245</v>
      </c>
      <c r="Z453" s="82">
        <f t="shared" si="34"/>
        <v>0.53132652563862681</v>
      </c>
      <c r="AA453" s="82">
        <f t="shared" si="34"/>
        <v>0.55350375471719915</v>
      </c>
      <c r="AB453" s="82">
        <f t="shared" si="34"/>
        <v>0.5150308426196728</v>
      </c>
      <c r="AC453" s="82">
        <f t="shared" si="34"/>
        <v>0.66504252576465195</v>
      </c>
      <c r="AD453" s="82">
        <f t="shared" si="34"/>
        <v>0.47129719930854908</v>
      </c>
      <c r="AE453" s="82">
        <f t="shared" si="34"/>
        <v>0.45980153639679128</v>
      </c>
      <c r="AF453" s="82">
        <f t="shared" si="34"/>
        <v>0.49874556943659354</v>
      </c>
      <c r="AG453" s="82">
        <f t="shared" si="34"/>
        <v>0.57486192364610067</v>
      </c>
      <c r="AH453" s="82">
        <f t="shared" si="34"/>
        <v>0.61108014752370943</v>
      </c>
      <c r="AI453" s="82">
        <f t="shared" si="34"/>
        <v>0.57878233584594097</v>
      </c>
      <c r="AJ453" s="82">
        <f t="shared" si="34"/>
        <v>0.611837795335472</v>
      </c>
      <c r="AK453" s="82">
        <f t="shared" si="34"/>
        <v>0.57175593570228811</v>
      </c>
      <c r="AL453" s="82">
        <f t="shared" si="34"/>
        <v>0.5955791181642528</v>
      </c>
      <c r="AM453" s="82">
        <f t="shared" si="34"/>
        <v>0.55230304503548489</v>
      </c>
      <c r="AN453" s="82">
        <f t="shared" si="34"/>
        <v>0.52323182266924928</v>
      </c>
      <c r="AO453" s="82">
        <f t="shared" si="34"/>
        <v>0.57767601092325493</v>
      </c>
      <c r="AP453" s="82">
        <f t="shared" si="34"/>
        <v>0.60436845812327999</v>
      </c>
      <c r="AQ453" s="82">
        <f t="shared" si="34"/>
        <v>0.55404951734312569</v>
      </c>
      <c r="AR453" s="82">
        <f t="shared" si="34"/>
        <v>0.67359508449343719</v>
      </c>
      <c r="AS453" s="82">
        <f t="shared" si="34"/>
        <v>0.60743701839273045</v>
      </c>
      <c r="AT453" s="82">
        <f t="shared" si="34"/>
        <v>0.61545657102177309</v>
      </c>
      <c r="AU453" s="82">
        <f t="shared" si="34"/>
        <v>0.65179531897953913</v>
      </c>
      <c r="AV453" s="82">
        <f t="shared" si="34"/>
        <v>0.77577719818659596</v>
      </c>
      <c r="AW453" s="82">
        <f t="shared" si="34"/>
        <v>0.67117417574659577</v>
      </c>
      <c r="AX453" s="82">
        <f t="shared" si="34"/>
        <v>0.35297384406434207</v>
      </c>
      <c r="AY453" s="82">
        <f t="shared" si="34"/>
        <v>0.55094019527376592</v>
      </c>
      <c r="AZ453" s="82">
        <f t="shared" si="34"/>
        <v>0.53778317382211027</v>
      </c>
      <c r="BA453" s="82">
        <f t="shared" si="34"/>
        <v>0.60291176937145741</v>
      </c>
      <c r="BB453" s="82">
        <f t="shared" si="34"/>
        <v>0.57008932167188175</v>
      </c>
      <c r="BC453" s="82">
        <f t="shared" si="34"/>
        <v>0.58092428950563046</v>
      </c>
      <c r="BD453" s="82">
        <f t="shared" si="34"/>
        <v>0.51222086326904859</v>
      </c>
      <c r="BE453" s="82">
        <f t="shared" si="34"/>
        <v>0.5968480580702259</v>
      </c>
      <c r="BF453" s="82">
        <f t="shared" si="34"/>
        <v>0.61074114196288054</v>
      </c>
      <c r="BG453" s="82">
        <f t="shared" si="34"/>
        <v>0.69653119980302725</v>
      </c>
      <c r="BH453" s="82">
        <f t="shared" si="34"/>
        <v>0.47857483554808056</v>
      </c>
      <c r="BI453" s="82">
        <f t="shared" si="34"/>
        <v>0.4700408157626173</v>
      </c>
      <c r="BJ453" s="82">
        <f t="shared" si="34"/>
        <v>0.55128901295865207</v>
      </c>
      <c r="BK453" s="82">
        <f t="shared" si="34"/>
        <v>0.57238464752398177</v>
      </c>
      <c r="BL453" s="82">
        <f t="shared" si="34"/>
        <v>0.54818871958353843</v>
      </c>
      <c r="BM453" s="82">
        <f t="shared" si="34"/>
        <v>0.60991387603362457</v>
      </c>
      <c r="BN453" s="82">
        <f t="shared" si="34"/>
        <v>0.57260988700955673</v>
      </c>
      <c r="BO453" s="82">
        <f t="shared" si="34"/>
        <v>0.67732366013472023</v>
      </c>
      <c r="BP453" s="82">
        <f t="shared" si="34"/>
        <v>0.49838989773895048</v>
      </c>
      <c r="BQ453" s="82">
        <f t="shared" ref="BQ453:BY453" si="35">SUM(BQ449/BQ443)</f>
        <v>0.64344164588540564</v>
      </c>
      <c r="BR453" s="82">
        <f t="shared" si="35"/>
        <v>0.5938908641619709</v>
      </c>
      <c r="BS453" s="82">
        <f t="shared" si="35"/>
        <v>0.61410837400928187</v>
      </c>
      <c r="BT453" s="82">
        <f t="shared" si="35"/>
        <v>0.59914133250306645</v>
      </c>
      <c r="BU453" s="82">
        <f t="shared" si="35"/>
        <v>0.51732542236550882</v>
      </c>
      <c r="BV453" s="82">
        <f t="shared" si="35"/>
        <v>0.56093833621930944</v>
      </c>
      <c r="BW453" s="82">
        <f t="shared" si="35"/>
        <v>0.54032935405655669</v>
      </c>
      <c r="BX453" s="82">
        <f t="shared" si="35"/>
        <v>0.49597639720691483</v>
      </c>
      <c r="BY453" s="82">
        <f t="shared" si="35"/>
        <v>0.46864049688840981</v>
      </c>
    </row>
    <row r="454" spans="2:77" x14ac:dyDescent="0.2">
      <c r="B454" s="76"/>
      <c r="C454" s="32" t="s">
        <v>1075</v>
      </c>
      <c r="D454" s="82">
        <f>SUM(D449/D447)</f>
        <v>0.4701054778426656</v>
      </c>
      <c r="E454" s="82">
        <f t="shared" ref="E454:BP454" si="36">SUM(E449/E447)</f>
        <v>0.64116267958974305</v>
      </c>
      <c r="F454" s="82">
        <f t="shared" si="36"/>
        <v>0.47434177106493747</v>
      </c>
      <c r="G454" s="82">
        <f t="shared" si="36"/>
        <v>1.1538623308661777</v>
      </c>
      <c r="H454" s="82">
        <f t="shared" si="36"/>
        <v>1.0347404107598321</v>
      </c>
      <c r="I454" s="82">
        <f t="shared" si="36"/>
        <v>1.4409417576291348</v>
      </c>
      <c r="J454" s="82">
        <f t="shared" si="36"/>
        <v>0.50062760201595713</v>
      </c>
      <c r="K454" s="82">
        <f t="shared" si="36"/>
        <v>0.66559946092855093</v>
      </c>
      <c r="L454" s="82">
        <f t="shared" si="36"/>
        <v>1.3329695382113631</v>
      </c>
      <c r="M454" s="82">
        <f t="shared" si="36"/>
        <v>0.71840385578849386</v>
      </c>
      <c r="N454" s="82">
        <f t="shared" si="36"/>
        <v>1.1775429453005433</v>
      </c>
      <c r="O454" s="82">
        <f t="shared" si="36"/>
        <v>0.89281114937494199</v>
      </c>
      <c r="P454" s="82">
        <f t="shared" si="36"/>
        <v>0.6276285678203597</v>
      </c>
      <c r="Q454" s="82">
        <f t="shared" si="36"/>
        <v>0.69253982138005987</v>
      </c>
      <c r="R454" s="82">
        <f t="shared" si="36"/>
        <v>2.6736134033859513</v>
      </c>
      <c r="S454" s="82">
        <f t="shared" si="36"/>
        <v>1.1429677425007672</v>
      </c>
      <c r="T454" s="82">
        <f t="shared" si="36"/>
        <v>1.0183651172866741</v>
      </c>
      <c r="U454" s="82">
        <f t="shared" si="36"/>
        <v>0.81311070497562676</v>
      </c>
      <c r="V454" s="82">
        <f t="shared" si="36"/>
        <v>0.49854193193581514</v>
      </c>
      <c r="W454" s="82">
        <f t="shared" si="36"/>
        <v>1.1100232276057385</v>
      </c>
      <c r="X454" s="82">
        <f t="shared" si="36"/>
        <v>0.9838277554936099</v>
      </c>
      <c r="Y454" s="82">
        <f t="shared" si="36"/>
        <v>0.68258187561326567</v>
      </c>
      <c r="Z454" s="82">
        <f t="shared" si="36"/>
        <v>0.90535142607056152</v>
      </c>
      <c r="AA454" s="82">
        <f t="shared" si="36"/>
        <v>0.91609542288670009</v>
      </c>
      <c r="AB454" s="82">
        <f t="shared" si="36"/>
        <v>0.59820316739775159</v>
      </c>
      <c r="AC454" s="82">
        <f t="shared" si="36"/>
        <v>1.0371593495778695</v>
      </c>
      <c r="AD454" s="82">
        <f t="shared" si="36"/>
        <v>0.78940680222516157</v>
      </c>
      <c r="AE454" s="82">
        <f t="shared" si="36"/>
        <v>0.51950606640942798</v>
      </c>
      <c r="AF454" s="82">
        <f t="shared" si="36"/>
        <v>0.99505576306950516</v>
      </c>
      <c r="AG454" s="82">
        <f t="shared" si="36"/>
        <v>1.0447624368045505</v>
      </c>
      <c r="AH454" s="82">
        <f t="shared" si="36"/>
        <v>1.2658715817017503</v>
      </c>
      <c r="AI454" s="82">
        <f t="shared" si="36"/>
        <v>1.0414485173487986</v>
      </c>
      <c r="AJ454" s="82">
        <f t="shared" si="36"/>
        <v>1.4125850640308033</v>
      </c>
      <c r="AK454" s="82">
        <f t="shared" si="36"/>
        <v>0.99924222302009214</v>
      </c>
      <c r="AL454" s="82">
        <f t="shared" si="36"/>
        <v>1.1277185104370293</v>
      </c>
      <c r="AM454" s="82">
        <f t="shared" si="36"/>
        <v>1.0399476897771922</v>
      </c>
      <c r="AN454" s="82">
        <f t="shared" si="36"/>
        <v>0.84634550730822899</v>
      </c>
      <c r="AO454" s="82">
        <f t="shared" si="36"/>
        <v>0.89296661050178461</v>
      </c>
      <c r="AP454" s="82">
        <f t="shared" si="36"/>
        <v>0.99101836664514931</v>
      </c>
      <c r="AQ454" s="82">
        <f t="shared" si="36"/>
        <v>0.70789220840143152</v>
      </c>
      <c r="AR454" s="82">
        <f t="shared" si="36"/>
        <v>1.3279363125206589</v>
      </c>
      <c r="AS454" s="82">
        <f t="shared" si="36"/>
        <v>1.3646339692741729</v>
      </c>
      <c r="AT454" s="82">
        <f t="shared" si="36"/>
        <v>1.0450314049595213</v>
      </c>
      <c r="AU454" s="82">
        <f t="shared" si="36"/>
        <v>1.2197877370269019</v>
      </c>
      <c r="AV454" s="82">
        <f t="shared" si="36"/>
        <v>3.474304239408871</v>
      </c>
      <c r="AW454" s="82">
        <f t="shared" si="36"/>
        <v>1.4740889717019046</v>
      </c>
      <c r="AX454" s="82">
        <f t="shared" si="36"/>
        <v>0.51539506286340808</v>
      </c>
      <c r="AY454" s="82">
        <f t="shared" si="36"/>
        <v>0.90798071656400026</v>
      </c>
      <c r="AZ454" s="82">
        <f t="shared" si="36"/>
        <v>0.92816776800639866</v>
      </c>
      <c r="BA454" s="82">
        <f t="shared" si="36"/>
        <v>0.9941489901154682</v>
      </c>
      <c r="BB454" s="82">
        <f t="shared" si="36"/>
        <v>0.70058089096154841</v>
      </c>
      <c r="BC454" s="82">
        <f t="shared" si="36"/>
        <v>0.74955544529390483</v>
      </c>
      <c r="BD454" s="82">
        <f t="shared" si="36"/>
        <v>0.66059519452804705</v>
      </c>
      <c r="BE454" s="82">
        <f t="shared" si="36"/>
        <v>0.83181162317213164</v>
      </c>
      <c r="BF454" s="82">
        <f t="shared" si="36"/>
        <v>0.86286126400213348</v>
      </c>
      <c r="BG454" s="82">
        <f t="shared" si="36"/>
        <v>1.7027791086497619</v>
      </c>
      <c r="BH454" s="82">
        <f t="shared" si="36"/>
        <v>1.0969319372007376</v>
      </c>
      <c r="BI454" s="82">
        <f t="shared" si="36"/>
        <v>0.54084276291223787</v>
      </c>
      <c r="BJ454" s="82">
        <f t="shared" si="36"/>
        <v>0.6693000154746418</v>
      </c>
      <c r="BK454" s="82">
        <f t="shared" si="36"/>
        <v>1.0898100827777513</v>
      </c>
      <c r="BL454" s="82">
        <f t="shared" si="36"/>
        <v>0.96860981530943402</v>
      </c>
      <c r="BM454" s="82">
        <f t="shared" si="36"/>
        <v>1.4577381975503378</v>
      </c>
      <c r="BN454" s="82">
        <f t="shared" si="36"/>
        <v>1.2622179153390596</v>
      </c>
      <c r="BO454" s="82">
        <f t="shared" si="36"/>
        <v>1.5559304666529976</v>
      </c>
      <c r="BP454" s="82">
        <f t="shared" si="36"/>
        <v>0.44038516926115384</v>
      </c>
      <c r="BQ454" s="82">
        <f t="shared" ref="BQ454:BY454" si="37">SUM(BQ449/BQ447)</f>
        <v>0.91969255146147644</v>
      </c>
      <c r="BR454" s="82">
        <f t="shared" si="37"/>
        <v>0.95171168159419417</v>
      </c>
      <c r="BS454" s="82">
        <f t="shared" si="37"/>
        <v>1.0548993148247858</v>
      </c>
      <c r="BT454" s="82">
        <f t="shared" si="37"/>
        <v>0.69564014743022207</v>
      </c>
      <c r="BU454" s="82">
        <f t="shared" si="37"/>
        <v>0.59523806051728878</v>
      </c>
      <c r="BV454" s="82">
        <f t="shared" si="37"/>
        <v>0.93843038721417982</v>
      </c>
      <c r="BW454" s="82">
        <f t="shared" si="37"/>
        <v>0.85164133706375689</v>
      </c>
      <c r="BX454" s="82">
        <f t="shared" si="37"/>
        <v>0.91978317784698393</v>
      </c>
      <c r="BY454" s="82">
        <f t="shared" si="37"/>
        <v>0.62858033883489328</v>
      </c>
    </row>
    <row r="455" spans="2:77" x14ac:dyDescent="0.2">
      <c r="B455" s="76"/>
      <c r="C455" s="77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</row>
    <row r="456" spans="2:77" x14ac:dyDescent="0.2">
      <c r="B456" s="76"/>
      <c r="C456" s="88" t="s">
        <v>1076</v>
      </c>
      <c r="D456" s="89">
        <f t="shared" ref="D456:AQ456" si="38">SUM(D445/D447*D452)</f>
        <v>445078451.83619416</v>
      </c>
      <c r="E456" s="89">
        <f t="shared" si="38"/>
        <v>105083016.99852289</v>
      </c>
      <c r="F456" s="89">
        <f t="shared" si="38"/>
        <v>158938481.55361381</v>
      </c>
      <c r="G456" s="89">
        <f t="shared" si="38"/>
        <v>69758840.377489105</v>
      </c>
      <c r="H456" s="89">
        <f t="shared" si="38"/>
        <v>74221317.966055021</v>
      </c>
      <c r="I456" s="89">
        <f t="shared" si="38"/>
        <v>30443954.862398472</v>
      </c>
      <c r="J456" s="89">
        <f t="shared" si="38"/>
        <v>794073225.1777631</v>
      </c>
      <c r="K456" s="89">
        <f t="shared" si="38"/>
        <v>118935174.92475215</v>
      </c>
      <c r="L456" s="89">
        <f t="shared" si="38"/>
        <v>47578952.652597003</v>
      </c>
      <c r="M456" s="89">
        <f t="shared" si="38"/>
        <v>247994146.2108289</v>
      </c>
      <c r="N456" s="89">
        <f t="shared" si="38"/>
        <v>41156120.046529651</v>
      </c>
      <c r="O456" s="89">
        <f t="shared" si="38"/>
        <v>105223722.37636551</v>
      </c>
      <c r="P456" s="89">
        <f t="shared" si="38"/>
        <v>154034249.45850831</v>
      </c>
      <c r="Q456" s="89">
        <f t="shared" si="38"/>
        <v>135178521.82951027</v>
      </c>
      <c r="R456" s="89">
        <f t="shared" si="38"/>
        <v>22581457.689018436</v>
      </c>
      <c r="S456" s="89">
        <f t="shared" si="38"/>
        <v>69357560.429636732</v>
      </c>
      <c r="T456" s="89">
        <f t="shared" si="38"/>
        <v>57880577.911554769</v>
      </c>
      <c r="U456" s="89">
        <f t="shared" si="38"/>
        <v>38433722.72068613</v>
      </c>
      <c r="V456" s="89">
        <f t="shared" si="38"/>
        <v>477557964.22909898</v>
      </c>
      <c r="W456" s="89">
        <f t="shared" si="38"/>
        <v>112007556.75068018</v>
      </c>
      <c r="X456" s="89">
        <f t="shared" si="38"/>
        <v>75012599.737900108</v>
      </c>
      <c r="Y456" s="89">
        <f t="shared" si="38"/>
        <v>128167063.67895265</v>
      </c>
      <c r="Z456" s="89">
        <f t="shared" si="38"/>
        <v>59918270.404923201</v>
      </c>
      <c r="AA456" s="89">
        <f t="shared" si="38"/>
        <v>69659969.921540648</v>
      </c>
      <c r="AB456" s="89">
        <f t="shared" si="38"/>
        <v>63258238.226568878</v>
      </c>
      <c r="AC456" s="89">
        <f t="shared" si="38"/>
        <v>30363524.394070487</v>
      </c>
      <c r="AD456" s="89">
        <f t="shared" si="38"/>
        <v>33668555.688581876</v>
      </c>
      <c r="AE456" s="89">
        <f t="shared" si="38"/>
        <v>452207260.0068512</v>
      </c>
      <c r="AF456" s="89">
        <f t="shared" si="38"/>
        <v>58536586.790798075</v>
      </c>
      <c r="AG456" s="89">
        <f t="shared" si="38"/>
        <v>36237947.865813479</v>
      </c>
      <c r="AH456" s="89">
        <f t="shared" si="38"/>
        <v>32024687.48149059</v>
      </c>
      <c r="AI456" s="89">
        <f t="shared" si="38"/>
        <v>32039517.583426073</v>
      </c>
      <c r="AJ456" s="89">
        <f t="shared" si="38"/>
        <v>42084685.526374117</v>
      </c>
      <c r="AK456" s="89">
        <f t="shared" si="38"/>
        <v>44110387.718785755</v>
      </c>
      <c r="AL456" s="89">
        <f t="shared" si="38"/>
        <v>45732970.369405396</v>
      </c>
      <c r="AM456" s="89">
        <f t="shared" si="38"/>
        <v>63821870.598685317</v>
      </c>
      <c r="AN456" s="89">
        <f t="shared" si="38"/>
        <v>38420445.987143241</v>
      </c>
      <c r="AO456" s="89">
        <f t="shared" si="38"/>
        <v>41111573.424349226</v>
      </c>
      <c r="AP456" s="89">
        <f t="shared" si="38"/>
        <v>39550566.852460608</v>
      </c>
      <c r="AQ456" s="89">
        <f t="shared" si="38"/>
        <v>173300204.09445021</v>
      </c>
      <c r="AR456" s="89">
        <f t="shared" ref="AR456:BY456" si="39">SUM(AR445/AR447*AR452)</f>
        <v>53372351.806335054</v>
      </c>
      <c r="AS456" s="89">
        <f t="shared" si="39"/>
        <v>44344702.803091034</v>
      </c>
      <c r="AT456" s="89">
        <f t="shared" si="39"/>
        <v>39791747.770847134</v>
      </c>
      <c r="AU456" s="89">
        <f t="shared" si="39"/>
        <v>42254310.065986291</v>
      </c>
      <c r="AV456" s="89">
        <f t="shared" si="39"/>
        <v>18832309.389620963</v>
      </c>
      <c r="AW456" s="89">
        <f t="shared" si="39"/>
        <v>24486791.030983999</v>
      </c>
      <c r="AX456" s="89">
        <f t="shared" si="39"/>
        <v>350750925.91569263</v>
      </c>
      <c r="AY456" s="89">
        <f t="shared" si="39"/>
        <v>50689966.916250512</v>
      </c>
      <c r="AZ456" s="89">
        <f t="shared" si="39"/>
        <v>59260818.197770938</v>
      </c>
      <c r="BA456" s="89">
        <f t="shared" si="39"/>
        <v>81849731.838373914</v>
      </c>
      <c r="BB456" s="89">
        <f t="shared" si="39"/>
        <v>58765533.930375464</v>
      </c>
      <c r="BC456" s="89">
        <f t="shared" si="39"/>
        <v>67336203.694063827</v>
      </c>
      <c r="BD456" s="89">
        <f t="shared" si="39"/>
        <v>89096815.459059268</v>
      </c>
      <c r="BE456" s="89">
        <f t="shared" si="39"/>
        <v>51306814.394456655</v>
      </c>
      <c r="BF456" s="89">
        <f t="shared" si="39"/>
        <v>48749356.255847961</v>
      </c>
      <c r="BG456" s="89">
        <f t="shared" si="39"/>
        <v>24388066.632223815</v>
      </c>
      <c r="BH456" s="89">
        <f t="shared" si="39"/>
        <v>16832851.826837637</v>
      </c>
      <c r="BI456" s="89">
        <f t="shared" si="39"/>
        <v>332450021.62464499</v>
      </c>
      <c r="BJ456" s="89">
        <f t="shared" si="39"/>
        <v>154005639.46783277</v>
      </c>
      <c r="BK456" s="89">
        <f t="shared" si="39"/>
        <v>47561848.174633257</v>
      </c>
      <c r="BL456" s="89">
        <f t="shared" si="39"/>
        <v>30891769.19915992</v>
      </c>
      <c r="BM456" s="89">
        <f t="shared" si="39"/>
        <v>51945178.072334163</v>
      </c>
      <c r="BN456" s="89">
        <f t="shared" si="39"/>
        <v>70882146.665845618</v>
      </c>
      <c r="BO456" s="89">
        <f t="shared" si="39"/>
        <v>31471789.792956538</v>
      </c>
      <c r="BP456" s="89">
        <f t="shared" si="39"/>
        <v>183894994.54631227</v>
      </c>
      <c r="BQ456" s="89">
        <f t="shared" si="39"/>
        <v>37855853.741942436</v>
      </c>
      <c r="BR456" s="89">
        <f t="shared" si="39"/>
        <v>41292601.388630465</v>
      </c>
      <c r="BS456" s="89">
        <f t="shared" si="39"/>
        <v>57518722.165467687</v>
      </c>
      <c r="BT456" s="89">
        <f t="shared" si="39"/>
        <v>59544245.631449692</v>
      </c>
      <c r="BU456" s="89">
        <f t="shared" si="39"/>
        <v>101693544.53781877</v>
      </c>
      <c r="BV456" s="89">
        <f t="shared" si="39"/>
        <v>43486104.418790862</v>
      </c>
      <c r="BW456" s="89">
        <f t="shared" si="39"/>
        <v>22584376.091883533</v>
      </c>
      <c r="BX456" s="89">
        <f t="shared" si="39"/>
        <v>24872574.473675158</v>
      </c>
      <c r="BY456" s="89">
        <f t="shared" si="39"/>
        <v>5029993026.9061146</v>
      </c>
    </row>
    <row r="457" spans="2:77" x14ac:dyDescent="0.2">
      <c r="B457" s="76"/>
      <c r="C457" s="88" t="s">
        <v>1077</v>
      </c>
      <c r="D457" s="89">
        <f t="shared" ref="D457:BO457" si="40">SUM(D446/D447*D452)</f>
        <v>517518402.13380557</v>
      </c>
      <c r="E457" s="89">
        <f t="shared" si="40"/>
        <v>109599193.76147708</v>
      </c>
      <c r="F457" s="89">
        <f t="shared" si="40"/>
        <v>263578258.56638613</v>
      </c>
      <c r="G457" s="89">
        <f t="shared" si="40"/>
        <v>47329492.642510898</v>
      </c>
      <c r="H457" s="89">
        <f t="shared" si="40"/>
        <v>29527916.013944972</v>
      </c>
      <c r="I457" s="89">
        <f t="shared" si="40"/>
        <v>8993704.0276015289</v>
      </c>
      <c r="J457" s="89">
        <f t="shared" si="40"/>
        <v>1146595328.7722373</v>
      </c>
      <c r="K457" s="89">
        <f t="shared" si="40"/>
        <v>92606125.695247889</v>
      </c>
      <c r="L457" s="89">
        <f t="shared" si="40"/>
        <v>14582757.167402999</v>
      </c>
      <c r="M457" s="89">
        <f t="shared" si="40"/>
        <v>285396034.32917124</v>
      </c>
      <c r="N457" s="89">
        <f t="shared" si="40"/>
        <v>12209908.493470352</v>
      </c>
      <c r="O457" s="89">
        <f t="shared" si="40"/>
        <v>40603261.883634478</v>
      </c>
      <c r="P457" s="89">
        <f t="shared" si="40"/>
        <v>150375764.2514917</v>
      </c>
      <c r="Q457" s="89">
        <f t="shared" si="40"/>
        <v>128836121.10048966</v>
      </c>
      <c r="R457" s="89">
        <f t="shared" si="40"/>
        <v>4205903.5509815682</v>
      </c>
      <c r="S457" s="89">
        <f t="shared" si="40"/>
        <v>25424168.749163266</v>
      </c>
      <c r="T457" s="89">
        <f t="shared" si="40"/>
        <v>22334332.548445243</v>
      </c>
      <c r="U457" s="89">
        <f t="shared" si="40"/>
        <v>10494355.639313865</v>
      </c>
      <c r="V457" s="89">
        <f t="shared" si="40"/>
        <v>664786107.42090142</v>
      </c>
      <c r="W457" s="89">
        <f t="shared" si="40"/>
        <v>103466779.29931983</v>
      </c>
      <c r="X457" s="89">
        <f t="shared" si="40"/>
        <v>30888231.222099911</v>
      </c>
      <c r="Y457" s="89">
        <f t="shared" si="40"/>
        <v>129744630.06104735</v>
      </c>
      <c r="Z457" s="89">
        <f t="shared" si="40"/>
        <v>9443574.8750767969</v>
      </c>
      <c r="AA457" s="89">
        <f t="shared" si="40"/>
        <v>21318296.688459348</v>
      </c>
      <c r="AB457" s="89">
        <f t="shared" si="40"/>
        <v>33756220.713431127</v>
      </c>
      <c r="AC457" s="89">
        <f t="shared" si="40"/>
        <v>10271200.605929514</v>
      </c>
      <c r="AD457" s="89">
        <f t="shared" si="40"/>
        <v>8808266.6914181225</v>
      </c>
      <c r="AE457" s="89">
        <f t="shared" si="40"/>
        <v>846145919.67314887</v>
      </c>
      <c r="AF457" s="89">
        <f t="shared" si="40"/>
        <v>12751526.109201917</v>
      </c>
      <c r="AG457" s="89">
        <f t="shared" si="40"/>
        <v>7084904.8451865222</v>
      </c>
      <c r="AH457" s="89">
        <f t="shared" si="40"/>
        <v>11754742.728509409</v>
      </c>
      <c r="AI457" s="89">
        <f t="shared" si="40"/>
        <v>8632684.1465739254</v>
      </c>
      <c r="AJ457" s="89">
        <f t="shared" si="40"/>
        <v>29670124.723625895</v>
      </c>
      <c r="AK457" s="89">
        <f t="shared" si="40"/>
        <v>14184927.611214243</v>
      </c>
      <c r="AL457" s="89">
        <f t="shared" si="40"/>
        <v>11922316.320594592</v>
      </c>
      <c r="AM457" s="89">
        <f t="shared" si="40"/>
        <v>30695110.621314712</v>
      </c>
      <c r="AN457" s="89">
        <f t="shared" si="40"/>
        <v>13595623.20285676</v>
      </c>
      <c r="AO457" s="89">
        <f t="shared" si="40"/>
        <v>13213604.525650779</v>
      </c>
      <c r="AP457" s="89">
        <f t="shared" si="40"/>
        <v>9417080.987539392</v>
      </c>
      <c r="AQ457" s="89">
        <f t="shared" si="40"/>
        <v>267270904.56554979</v>
      </c>
      <c r="AR457" s="89">
        <f t="shared" si="40"/>
        <v>7845056.3836649451</v>
      </c>
      <c r="AS457" s="89">
        <f t="shared" si="40"/>
        <v>8871637.8569089547</v>
      </c>
      <c r="AT457" s="89">
        <f t="shared" si="40"/>
        <v>15277630.799152859</v>
      </c>
      <c r="AU457" s="89">
        <f t="shared" si="40"/>
        <v>8468025.9840137064</v>
      </c>
      <c r="AV457" s="89">
        <f t="shared" si="40"/>
        <v>2048210.3503790381</v>
      </c>
      <c r="AW457" s="89">
        <f t="shared" si="40"/>
        <v>9432841.4590160046</v>
      </c>
      <c r="AX457" s="89">
        <f t="shared" si="40"/>
        <v>600120791.53430736</v>
      </c>
      <c r="AY457" s="89">
        <f t="shared" si="40"/>
        <v>18355351.903749488</v>
      </c>
      <c r="AZ457" s="89">
        <f t="shared" si="40"/>
        <v>19418424.632229049</v>
      </c>
      <c r="BA457" s="89">
        <f t="shared" si="40"/>
        <v>33643075.15162608</v>
      </c>
      <c r="BB457" s="89">
        <f t="shared" si="40"/>
        <v>46971578.90962451</v>
      </c>
      <c r="BC457" s="89">
        <f t="shared" si="40"/>
        <v>19758120.125936195</v>
      </c>
      <c r="BD457" s="89">
        <f t="shared" si="40"/>
        <v>86714031.254540741</v>
      </c>
      <c r="BE457" s="89">
        <f t="shared" si="40"/>
        <v>70108626.445543349</v>
      </c>
      <c r="BF457" s="89">
        <f t="shared" si="40"/>
        <v>27373831.824152052</v>
      </c>
      <c r="BG457" s="89">
        <f t="shared" si="40"/>
        <v>7168438.8177761771</v>
      </c>
      <c r="BH457" s="89">
        <f t="shared" si="40"/>
        <v>4545979.9231623709</v>
      </c>
      <c r="BI457" s="89">
        <f t="shared" si="40"/>
        <v>498123445.44535494</v>
      </c>
      <c r="BJ457" s="89">
        <f t="shared" si="40"/>
        <v>149975414.69216716</v>
      </c>
      <c r="BK457" s="89">
        <f t="shared" si="40"/>
        <v>18364061.285366755</v>
      </c>
      <c r="BL457" s="89">
        <f t="shared" si="40"/>
        <v>7861170.6908400776</v>
      </c>
      <c r="BM457" s="89">
        <f t="shared" si="40"/>
        <v>7352282.9376658415</v>
      </c>
      <c r="BN457" s="89">
        <f t="shared" si="40"/>
        <v>20522830.254154377</v>
      </c>
      <c r="BO457" s="89">
        <f t="shared" si="40"/>
        <v>10854667.457043469</v>
      </c>
      <c r="BP457" s="89">
        <f t="shared" ref="BP457:BY457" si="41">SUM(BP446/BP447*BP452)</f>
        <v>378755926.90368783</v>
      </c>
      <c r="BQ457" s="89">
        <f t="shared" si="41"/>
        <v>15365807.688057559</v>
      </c>
      <c r="BR457" s="89">
        <f t="shared" si="41"/>
        <v>13520278.371369548</v>
      </c>
      <c r="BS457" s="89">
        <f t="shared" si="41"/>
        <v>29041664.664532322</v>
      </c>
      <c r="BT457" s="89">
        <f t="shared" si="41"/>
        <v>29349826.108550295</v>
      </c>
      <c r="BU457" s="89">
        <f t="shared" si="41"/>
        <v>89994911.332181185</v>
      </c>
      <c r="BV457" s="89">
        <f t="shared" si="41"/>
        <v>16488213.851209134</v>
      </c>
      <c r="BW457" s="89">
        <f t="shared" si="41"/>
        <v>9923499.4281164669</v>
      </c>
      <c r="BX457" s="89">
        <f t="shared" si="41"/>
        <v>6954379.7963248426</v>
      </c>
      <c r="BY457" s="89">
        <f t="shared" si="41"/>
        <v>5228125040.0390844</v>
      </c>
    </row>
    <row r="458" spans="2:77" ht="22.5" thickBot="1" x14ac:dyDescent="0.25">
      <c r="B458" s="76"/>
      <c r="C458" s="90" t="s">
        <v>1078</v>
      </c>
      <c r="D458" s="91">
        <f t="shared" ref="D458:BO458" si="42">SUM(D456:D457)</f>
        <v>962596853.96999979</v>
      </c>
      <c r="E458" s="91">
        <f t="shared" si="42"/>
        <v>214682210.75999999</v>
      </c>
      <c r="F458" s="91">
        <f t="shared" si="42"/>
        <v>422516740.11999995</v>
      </c>
      <c r="G458" s="91">
        <f t="shared" si="42"/>
        <v>117088333.02000001</v>
      </c>
      <c r="H458" s="91">
        <f t="shared" si="42"/>
        <v>103749233.97999999</v>
      </c>
      <c r="I458" s="91">
        <f t="shared" si="42"/>
        <v>39437658.890000001</v>
      </c>
      <c r="J458" s="91">
        <f t="shared" si="42"/>
        <v>1940668553.9500003</v>
      </c>
      <c r="K458" s="91">
        <f t="shared" si="42"/>
        <v>211541300.62000003</v>
      </c>
      <c r="L458" s="91">
        <f t="shared" si="42"/>
        <v>62161709.82</v>
      </c>
      <c r="M458" s="91">
        <f t="shared" si="42"/>
        <v>533390180.54000014</v>
      </c>
      <c r="N458" s="91">
        <f t="shared" si="42"/>
        <v>53366028.540000007</v>
      </c>
      <c r="O458" s="91">
        <f t="shared" si="42"/>
        <v>145826984.25999999</v>
      </c>
      <c r="P458" s="91">
        <f t="shared" si="42"/>
        <v>304410013.71000004</v>
      </c>
      <c r="Q458" s="91">
        <f t="shared" si="42"/>
        <v>264014642.92999995</v>
      </c>
      <c r="R458" s="91">
        <f t="shared" si="42"/>
        <v>26787361.240000002</v>
      </c>
      <c r="S458" s="91">
        <f t="shared" si="42"/>
        <v>94781729.178800002</v>
      </c>
      <c r="T458" s="91">
        <f t="shared" si="42"/>
        <v>80214910.460000008</v>
      </c>
      <c r="U458" s="91">
        <f t="shared" si="42"/>
        <v>48928078.359999999</v>
      </c>
      <c r="V458" s="91">
        <f t="shared" si="42"/>
        <v>1142344071.6500003</v>
      </c>
      <c r="W458" s="91">
        <f t="shared" si="42"/>
        <v>215474336.05000001</v>
      </c>
      <c r="X458" s="91">
        <f t="shared" si="42"/>
        <v>105900830.96000002</v>
      </c>
      <c r="Y458" s="91">
        <f t="shared" si="42"/>
        <v>257911693.74000001</v>
      </c>
      <c r="Z458" s="91">
        <f t="shared" si="42"/>
        <v>69361845.280000001</v>
      </c>
      <c r="AA458" s="91">
        <f t="shared" si="42"/>
        <v>90978266.609999999</v>
      </c>
      <c r="AB458" s="91">
        <f t="shared" si="42"/>
        <v>97014458.939999998</v>
      </c>
      <c r="AC458" s="91">
        <f t="shared" si="42"/>
        <v>40634725</v>
      </c>
      <c r="AD458" s="91">
        <f t="shared" si="42"/>
        <v>42476822.379999995</v>
      </c>
      <c r="AE458" s="91">
        <f t="shared" si="42"/>
        <v>1298353179.6800001</v>
      </c>
      <c r="AF458" s="91">
        <f t="shared" si="42"/>
        <v>71288112.899999991</v>
      </c>
      <c r="AG458" s="91">
        <f t="shared" si="42"/>
        <v>43322852.711000003</v>
      </c>
      <c r="AH458" s="91">
        <f t="shared" si="42"/>
        <v>43779430.210000001</v>
      </c>
      <c r="AI458" s="91">
        <f t="shared" si="42"/>
        <v>40672201.729999997</v>
      </c>
      <c r="AJ458" s="91">
        <f t="shared" si="42"/>
        <v>71754810.250000015</v>
      </c>
      <c r="AK458" s="91">
        <f t="shared" si="42"/>
        <v>58295315.329999998</v>
      </c>
      <c r="AL458" s="91">
        <f t="shared" si="42"/>
        <v>57655286.68999999</v>
      </c>
      <c r="AM458" s="91">
        <f t="shared" si="42"/>
        <v>94516981.220000029</v>
      </c>
      <c r="AN458" s="91">
        <f t="shared" si="42"/>
        <v>52016069.189999998</v>
      </c>
      <c r="AO458" s="91">
        <f t="shared" si="42"/>
        <v>54325177.950000003</v>
      </c>
      <c r="AP458" s="91">
        <f t="shared" si="42"/>
        <v>48967647.840000004</v>
      </c>
      <c r="AQ458" s="91">
        <f t="shared" si="42"/>
        <v>440571108.65999997</v>
      </c>
      <c r="AR458" s="91">
        <f t="shared" si="42"/>
        <v>61217408.189999998</v>
      </c>
      <c r="AS458" s="91">
        <f t="shared" si="42"/>
        <v>53216340.659999989</v>
      </c>
      <c r="AT458" s="91">
        <f t="shared" si="42"/>
        <v>55069378.569999993</v>
      </c>
      <c r="AU458" s="91">
        <f t="shared" si="42"/>
        <v>50722336.049999997</v>
      </c>
      <c r="AV458" s="91">
        <f t="shared" si="42"/>
        <v>20880519.740000002</v>
      </c>
      <c r="AW458" s="91">
        <f t="shared" si="42"/>
        <v>33919632.490000002</v>
      </c>
      <c r="AX458" s="91">
        <f t="shared" si="42"/>
        <v>950871717.45000005</v>
      </c>
      <c r="AY458" s="91">
        <f t="shared" si="42"/>
        <v>69045318.819999993</v>
      </c>
      <c r="AZ458" s="91">
        <f t="shared" si="42"/>
        <v>78679242.829999983</v>
      </c>
      <c r="BA458" s="91">
        <f t="shared" si="42"/>
        <v>115492806.98999999</v>
      </c>
      <c r="BB458" s="91">
        <f t="shared" si="42"/>
        <v>105737112.83999997</v>
      </c>
      <c r="BC458" s="91">
        <f t="shared" si="42"/>
        <v>87094323.820000023</v>
      </c>
      <c r="BD458" s="91">
        <f t="shared" si="42"/>
        <v>175810846.71360001</v>
      </c>
      <c r="BE458" s="91">
        <f t="shared" si="42"/>
        <v>121415440.84</v>
      </c>
      <c r="BF458" s="91">
        <f t="shared" si="42"/>
        <v>76123188.080000013</v>
      </c>
      <c r="BG458" s="91">
        <f t="shared" si="42"/>
        <v>31556505.449999992</v>
      </c>
      <c r="BH458" s="91">
        <f t="shared" si="42"/>
        <v>21378831.750000007</v>
      </c>
      <c r="BI458" s="91">
        <f t="shared" si="42"/>
        <v>830573467.06999993</v>
      </c>
      <c r="BJ458" s="91">
        <f t="shared" si="42"/>
        <v>303981054.15999997</v>
      </c>
      <c r="BK458" s="91">
        <f t="shared" si="42"/>
        <v>65925909.460000008</v>
      </c>
      <c r="BL458" s="91">
        <f t="shared" si="42"/>
        <v>38752939.890000001</v>
      </c>
      <c r="BM458" s="91">
        <f t="shared" si="42"/>
        <v>59297461.010000005</v>
      </c>
      <c r="BN458" s="91">
        <f t="shared" si="42"/>
        <v>91404976.919999987</v>
      </c>
      <c r="BO458" s="91">
        <f t="shared" si="42"/>
        <v>42326457.250000007</v>
      </c>
      <c r="BP458" s="91">
        <f t="shared" ref="BP458:BY458" si="43">SUM(BP456:BP457)</f>
        <v>562650921.45000005</v>
      </c>
      <c r="BQ458" s="91">
        <f t="shared" si="43"/>
        <v>53221661.429999992</v>
      </c>
      <c r="BR458" s="91">
        <f t="shared" si="43"/>
        <v>54812879.760000013</v>
      </c>
      <c r="BS458" s="91">
        <f t="shared" si="43"/>
        <v>86560386.830000013</v>
      </c>
      <c r="BT458" s="91">
        <f t="shared" si="43"/>
        <v>88894071.73999998</v>
      </c>
      <c r="BU458" s="91">
        <f t="shared" si="43"/>
        <v>191688455.86999995</v>
      </c>
      <c r="BV458" s="91">
        <f t="shared" si="43"/>
        <v>59974318.269999996</v>
      </c>
      <c r="BW458" s="91">
        <f t="shared" si="43"/>
        <v>32507875.52</v>
      </c>
      <c r="BX458" s="91">
        <f t="shared" si="43"/>
        <v>31826954.27</v>
      </c>
      <c r="BY458" s="91">
        <f t="shared" si="43"/>
        <v>10258118066.945198</v>
      </c>
    </row>
    <row r="459" spans="2:77" ht="22.5" thickTop="1" x14ac:dyDescent="0.2"/>
    <row r="462" spans="2:77" x14ac:dyDescent="0.2">
      <c r="C462" s="32" t="s">
        <v>1079</v>
      </c>
      <c r="D462" s="93">
        <f t="shared" ref="D462:BO462" si="44">SUM(D443-D451)</f>
        <v>944337818.8599999</v>
      </c>
      <c r="E462" s="93">
        <f t="shared" si="44"/>
        <v>231876089.13</v>
      </c>
      <c r="F462" s="93">
        <f t="shared" si="44"/>
        <v>425580813.12</v>
      </c>
      <c r="G462" s="93">
        <f t="shared" si="44"/>
        <v>127365932.97</v>
      </c>
      <c r="H462" s="93">
        <f t="shared" si="44"/>
        <v>111835713.10999998</v>
      </c>
      <c r="I462" s="93">
        <f t="shared" si="44"/>
        <v>42078879.390000001</v>
      </c>
      <c r="J462" s="93">
        <f t="shared" si="44"/>
        <v>2613907447.1500001</v>
      </c>
      <c r="K462" s="93">
        <f t="shared" si="44"/>
        <v>202638195.68000001</v>
      </c>
      <c r="L462" s="93">
        <f t="shared" si="44"/>
        <v>61405468.340000004</v>
      </c>
      <c r="M462" s="93">
        <f t="shared" si="44"/>
        <v>520495876.29000008</v>
      </c>
      <c r="N462" s="93">
        <f t="shared" si="44"/>
        <v>55646537.890000001</v>
      </c>
      <c r="O462" s="93">
        <f t="shared" si="44"/>
        <v>147862193.25999999</v>
      </c>
      <c r="P462" s="93">
        <f t="shared" si="44"/>
        <v>293543258.39000005</v>
      </c>
      <c r="Q462" s="93">
        <f t="shared" si="44"/>
        <v>253689146.07999992</v>
      </c>
      <c r="R462" s="93">
        <f t="shared" si="44"/>
        <v>25964533.870000001</v>
      </c>
      <c r="S462" s="93">
        <f t="shared" si="44"/>
        <v>99046381.150000021</v>
      </c>
      <c r="T462" s="93">
        <f t="shared" si="44"/>
        <v>78564870.159999996</v>
      </c>
      <c r="U462" s="93">
        <f t="shared" si="44"/>
        <v>47499158.439999998</v>
      </c>
      <c r="V462" s="93">
        <f t="shared" si="44"/>
        <v>1076061194.8100004</v>
      </c>
      <c r="W462" s="93">
        <f t="shared" si="44"/>
        <v>210757799.74000001</v>
      </c>
      <c r="X462" s="93">
        <f t="shared" si="44"/>
        <v>99657270.930000007</v>
      </c>
      <c r="Y462" s="93">
        <f t="shared" si="44"/>
        <v>240392564.65000001</v>
      </c>
      <c r="Z462" s="93">
        <f t="shared" si="44"/>
        <v>71445286.50999999</v>
      </c>
      <c r="AA462" s="93">
        <f t="shared" si="44"/>
        <v>102733362.51000001</v>
      </c>
      <c r="AB462" s="93">
        <f t="shared" si="44"/>
        <v>102522281.96000001</v>
      </c>
      <c r="AC462" s="93">
        <f t="shared" si="44"/>
        <v>38941514.54999999</v>
      </c>
      <c r="AD462" s="93">
        <f t="shared" si="44"/>
        <v>44997647.379999995</v>
      </c>
      <c r="AE462" s="93">
        <f t="shared" si="44"/>
        <v>1318617088.6100001</v>
      </c>
      <c r="AF462" s="93">
        <f t="shared" si="44"/>
        <v>76273480.859999999</v>
      </c>
      <c r="AG462" s="93">
        <f t="shared" si="44"/>
        <v>49103257.921000004</v>
      </c>
      <c r="AH462" s="93">
        <f t="shared" si="44"/>
        <v>45457239.149999999</v>
      </c>
      <c r="AI462" s="93">
        <f t="shared" si="44"/>
        <v>43856866.409999996</v>
      </c>
      <c r="AJ462" s="93">
        <f t="shared" si="44"/>
        <v>75798065.269999996</v>
      </c>
      <c r="AK462" s="93">
        <f t="shared" si="44"/>
        <v>61590535.079999998</v>
      </c>
      <c r="AL462" s="93">
        <f t="shared" si="44"/>
        <v>60476375.049999997</v>
      </c>
      <c r="AM462" s="93">
        <f t="shared" si="44"/>
        <v>97269950.199999988</v>
      </c>
      <c r="AN462" s="93">
        <f t="shared" si="44"/>
        <v>55906738.090000004</v>
      </c>
      <c r="AO462" s="93">
        <f t="shared" si="44"/>
        <v>60155526.540000007</v>
      </c>
      <c r="AP462" s="93">
        <f t="shared" si="44"/>
        <v>50478247.560000002</v>
      </c>
      <c r="AQ462" s="93">
        <f t="shared" si="44"/>
        <v>423994175.99999994</v>
      </c>
      <c r="AR462" s="93">
        <f t="shared" si="44"/>
        <v>61205237.949999996</v>
      </c>
      <c r="AS462" s="93">
        <f t="shared" si="44"/>
        <v>58640584.489999995</v>
      </c>
      <c r="AT462" s="93">
        <f t="shared" si="44"/>
        <v>56714413.579999991</v>
      </c>
      <c r="AU462" s="93">
        <f t="shared" si="44"/>
        <v>54409751.850000001</v>
      </c>
      <c r="AV462" s="93">
        <f t="shared" si="44"/>
        <v>20730450.430000003</v>
      </c>
      <c r="AW462" s="93">
        <f t="shared" si="44"/>
        <v>33830502.07</v>
      </c>
      <c r="AX462" s="93">
        <f t="shared" si="44"/>
        <v>1250152305.6900001</v>
      </c>
      <c r="AY462" s="93">
        <f t="shared" si="44"/>
        <v>71684214.799999997</v>
      </c>
      <c r="AZ462" s="93">
        <f t="shared" si="44"/>
        <v>86285124.399999976</v>
      </c>
      <c r="BA462" s="93">
        <f t="shared" si="44"/>
        <v>121023173.07000001</v>
      </c>
      <c r="BB462" s="93">
        <f t="shared" si="44"/>
        <v>113938522.27000001</v>
      </c>
      <c r="BC462" s="93">
        <f t="shared" si="44"/>
        <v>87808049.729999989</v>
      </c>
      <c r="BD462" s="93">
        <f t="shared" si="44"/>
        <v>173340255.79899997</v>
      </c>
      <c r="BE462" s="93">
        <f t="shared" si="44"/>
        <v>122499262.37</v>
      </c>
      <c r="BF462" s="93">
        <f t="shared" si="44"/>
        <v>75199263.700000018</v>
      </c>
      <c r="BG462" s="93">
        <f t="shared" si="44"/>
        <v>32812519.07</v>
      </c>
      <c r="BH462" s="93">
        <f t="shared" si="44"/>
        <v>23422147.289999999</v>
      </c>
      <c r="BI462" s="93">
        <f t="shared" si="44"/>
        <v>799251541.17999995</v>
      </c>
      <c r="BJ462" s="93">
        <f t="shared" si="44"/>
        <v>292940330.71999997</v>
      </c>
      <c r="BK462" s="93">
        <f t="shared" si="44"/>
        <v>70775951.650000021</v>
      </c>
      <c r="BL462" s="93">
        <f t="shared" si="44"/>
        <v>44171982.269999996</v>
      </c>
      <c r="BM462" s="93">
        <f t="shared" si="44"/>
        <v>68110322.780000001</v>
      </c>
      <c r="BN462" s="93">
        <f t="shared" si="44"/>
        <v>98300913.930000007</v>
      </c>
      <c r="BO462" s="93">
        <f t="shared" si="44"/>
        <v>42565332.760000013</v>
      </c>
      <c r="BP462" s="93">
        <f t="shared" ref="BP462:BY462" si="45">SUM(BP443-BP451)</f>
        <v>527482151.64000005</v>
      </c>
      <c r="BQ462" s="93">
        <f t="shared" si="45"/>
        <v>54929254.059999995</v>
      </c>
      <c r="BR462" s="93">
        <f t="shared" si="45"/>
        <v>56773487.060000002</v>
      </c>
      <c r="BS462" s="93">
        <f t="shared" si="45"/>
        <v>84094798.110000014</v>
      </c>
      <c r="BT462" s="93">
        <f t="shared" si="45"/>
        <v>98004909.090000004</v>
      </c>
      <c r="BU462" s="93">
        <f t="shared" si="45"/>
        <v>193966687.46000001</v>
      </c>
      <c r="BV462" s="93">
        <f t="shared" si="45"/>
        <v>63362392.129999995</v>
      </c>
      <c r="BW462" s="93">
        <f t="shared" si="45"/>
        <v>33630456.869999997</v>
      </c>
      <c r="BX462" s="93">
        <f t="shared" si="45"/>
        <v>27193045.379999999</v>
      </c>
      <c r="BY462" s="93">
        <f t="shared" si="45"/>
        <v>10615586545.599598</v>
      </c>
    </row>
  </sheetData>
  <mergeCells count="18"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  <mergeCell ref="A243:C243"/>
    <mergeCell ref="A438:C438"/>
    <mergeCell ref="BP2:BX2"/>
    <mergeCell ref="B3:B4"/>
    <mergeCell ref="C3:C4"/>
    <mergeCell ref="A47:C47"/>
    <mergeCell ref="A129:C129"/>
    <mergeCell ref="A179:C179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7671D-6F53-47A2-BB9C-240FF1710E79}">
  <sheetPr>
    <tabColor theme="5"/>
  </sheetPr>
  <dimension ref="A1:U25"/>
  <sheetViews>
    <sheetView zoomScale="80" zoomScaleNormal="80" workbookViewId="0">
      <selection activeCell="G7" sqref="G7:H15"/>
    </sheetView>
  </sheetViews>
  <sheetFormatPr defaultRowHeight="24" x14ac:dyDescent="0.55000000000000004"/>
  <cols>
    <col min="1" max="1" width="13" style="2" bestFit="1" customWidth="1"/>
    <col min="2" max="2" width="21" style="2" customWidth="1"/>
    <col min="3" max="3" width="14.375" style="2" customWidth="1"/>
    <col min="4" max="4" width="11.25" style="3" customWidth="1"/>
    <col min="5" max="5" width="11.375" style="2" customWidth="1"/>
    <col min="6" max="6" width="11.5" style="2" customWidth="1"/>
    <col min="7" max="7" width="14.375" style="2" bestFit="1" customWidth="1"/>
    <col min="8" max="8" width="10.875" style="4" bestFit="1" customWidth="1"/>
    <col min="9" max="9" width="9.875" style="2" bestFit="1" customWidth="1"/>
    <col min="10" max="10" width="11" style="2" customWidth="1"/>
    <col min="11" max="11" width="7.375" style="2" customWidth="1"/>
    <col min="12" max="12" width="6.75" style="2" customWidth="1"/>
    <col min="13" max="13" width="7.125" style="2" customWidth="1"/>
    <col min="14" max="16384" width="9" style="2"/>
  </cols>
  <sheetData>
    <row r="1" spans="1:21" x14ac:dyDescent="0.55000000000000004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"/>
      <c r="O1" s="1"/>
      <c r="P1" s="1"/>
      <c r="Q1" s="1"/>
      <c r="R1" s="1"/>
      <c r="S1" s="1"/>
      <c r="T1" s="1"/>
      <c r="U1" s="1"/>
    </row>
    <row r="2" spans="1:21" s="1" customFormat="1" x14ac:dyDescent="0.55000000000000004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21" s="1" customFormat="1" x14ac:dyDescent="0.55000000000000004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21" s="1" customFormat="1" ht="19.5" customHeight="1" x14ac:dyDescent="0.55000000000000004">
      <c r="A4" s="2"/>
      <c r="B4" s="2"/>
      <c r="C4" s="2"/>
      <c r="D4" s="3"/>
      <c r="E4" s="2"/>
      <c r="F4" s="2"/>
      <c r="G4" s="2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5.5" customHeight="1" x14ac:dyDescent="0.55000000000000004">
      <c r="A5" s="113" t="s">
        <v>3</v>
      </c>
      <c r="B5" s="113" t="s">
        <v>4</v>
      </c>
      <c r="C5" s="113" t="s">
        <v>5</v>
      </c>
      <c r="D5" s="113"/>
      <c r="E5" s="113"/>
      <c r="F5" s="113"/>
      <c r="G5" s="113" t="s">
        <v>6</v>
      </c>
      <c r="H5" s="113"/>
      <c r="I5" s="113"/>
      <c r="J5" s="113"/>
      <c r="K5" s="113" t="s">
        <v>7</v>
      </c>
      <c r="L5" s="113"/>
      <c r="M5" s="113"/>
      <c r="N5" s="1"/>
      <c r="O5" s="1"/>
      <c r="P5" s="1"/>
      <c r="Q5" s="1"/>
      <c r="R5" s="1"/>
      <c r="S5" s="1"/>
      <c r="T5" s="1"/>
      <c r="U5" s="1"/>
    </row>
    <row r="6" spans="1:21" ht="52.5" customHeight="1" x14ac:dyDescent="0.55000000000000004">
      <c r="A6" s="113"/>
      <c r="B6" s="113"/>
      <c r="C6" s="5" t="s">
        <v>8</v>
      </c>
      <c r="D6" s="6" t="s">
        <v>9</v>
      </c>
      <c r="E6" s="5" t="s">
        <v>10</v>
      </c>
      <c r="F6" s="7" t="s">
        <v>11</v>
      </c>
      <c r="G6" s="5" t="s">
        <v>12</v>
      </c>
      <c r="H6" s="8" t="s">
        <v>13</v>
      </c>
      <c r="I6" s="5" t="s">
        <v>10</v>
      </c>
      <c r="J6" s="7" t="s">
        <v>14</v>
      </c>
      <c r="K6" s="5" t="s">
        <v>15</v>
      </c>
      <c r="L6" s="5" t="s">
        <v>16</v>
      </c>
      <c r="M6" s="5" t="s">
        <v>17</v>
      </c>
      <c r="N6" s="1"/>
      <c r="O6" s="1"/>
      <c r="P6" s="1"/>
      <c r="Q6" s="1"/>
      <c r="R6" s="1"/>
      <c r="S6" s="1"/>
      <c r="T6" s="1"/>
      <c r="U6" s="1"/>
    </row>
    <row r="7" spans="1:21" x14ac:dyDescent="0.55000000000000004">
      <c r="A7" s="9" t="s">
        <v>18</v>
      </c>
      <c r="B7" s="9" t="s">
        <v>19</v>
      </c>
      <c r="C7" s="10">
        <v>379776538.76999998</v>
      </c>
      <c r="D7" s="11">
        <v>24399.64</v>
      </c>
      <c r="E7" s="12">
        <v>16258.12</v>
      </c>
      <c r="F7" s="13">
        <f>C7/D7</f>
        <v>15564.841889880343</v>
      </c>
      <c r="G7" s="14">
        <v>182874382.68000001</v>
      </c>
      <c r="H7" s="15">
        <v>240686</v>
      </c>
      <c r="I7" s="16">
        <v>1112.45</v>
      </c>
      <c r="J7" s="13">
        <f>G7/H7</f>
        <v>759.80481905885676</v>
      </c>
      <c r="K7" s="17" t="str">
        <f>IF(F7&lt;E7,"ผ่าน","ไม่ผ่าน")</f>
        <v>ผ่าน</v>
      </c>
      <c r="L7" s="17" t="str">
        <f>IF(J7&lt;I7,"ผ่าน","ไม่ผ่าน")</f>
        <v>ผ่าน</v>
      </c>
      <c r="M7" s="17" t="str">
        <f>IF(AND(F7&lt;E7,J7&lt;I7),"ผ่าน","ไม่ผ่าน")</f>
        <v>ผ่าน</v>
      </c>
    </row>
    <row r="8" spans="1:21" x14ac:dyDescent="0.55000000000000004">
      <c r="A8" s="9" t="s">
        <v>20</v>
      </c>
      <c r="B8" s="9" t="s">
        <v>21</v>
      </c>
      <c r="C8" s="10">
        <v>15700426.52</v>
      </c>
      <c r="D8" s="11">
        <v>943.57</v>
      </c>
      <c r="E8" s="12">
        <v>21917.59</v>
      </c>
      <c r="F8" s="13">
        <f t="shared" ref="F8:F15" si="0">C8/D8</f>
        <v>16639.387136089532</v>
      </c>
      <c r="G8" s="14">
        <v>37521234.909999996</v>
      </c>
      <c r="H8" s="15">
        <v>59786</v>
      </c>
      <c r="I8" s="16">
        <v>847.01</v>
      </c>
      <c r="J8" s="13">
        <f t="shared" ref="J8:J15" si="1">G8/H8</f>
        <v>627.59232780249556</v>
      </c>
      <c r="K8" s="17" t="str">
        <f t="shared" ref="K8:K15" si="2">IF(F8&lt;E8,"ผ่าน","ไม่ผ่าน")</f>
        <v>ผ่าน</v>
      </c>
      <c r="L8" s="17" t="str">
        <f t="shared" ref="L8:L15" si="3">IF(J8&lt;I8,"ผ่าน","ไม่ผ่าน")</f>
        <v>ผ่าน</v>
      </c>
      <c r="M8" s="17" t="str">
        <f t="shared" ref="M8:M15" si="4">IF(AND(F8&lt;E8,J8&lt;I8),"ผ่าน","ไม่ผ่าน")</f>
        <v>ผ่าน</v>
      </c>
    </row>
    <row r="9" spans="1:21" x14ac:dyDescent="0.55000000000000004">
      <c r="A9" s="9" t="s">
        <v>22</v>
      </c>
      <c r="B9" s="9" t="s">
        <v>23</v>
      </c>
      <c r="C9" s="10">
        <v>13624697.890000001</v>
      </c>
      <c r="D9" s="11">
        <v>1051.28</v>
      </c>
      <c r="E9" s="12">
        <v>18791.63</v>
      </c>
      <c r="F9" s="13">
        <f t="shared" si="0"/>
        <v>12960.103768739062</v>
      </c>
      <c r="G9" s="14">
        <v>41188181.869999997</v>
      </c>
      <c r="H9" s="15">
        <v>54389</v>
      </c>
      <c r="I9" s="16">
        <v>783.91</v>
      </c>
      <c r="J9" s="13">
        <f t="shared" si="1"/>
        <v>757.2888243946386</v>
      </c>
      <c r="K9" s="17" t="str">
        <f t="shared" si="2"/>
        <v>ผ่าน</v>
      </c>
      <c r="L9" s="17" t="str">
        <f t="shared" si="3"/>
        <v>ผ่าน</v>
      </c>
      <c r="M9" s="17" t="str">
        <f t="shared" si="4"/>
        <v>ผ่าน</v>
      </c>
      <c r="P9" s="3"/>
    </row>
    <row r="10" spans="1:21" x14ac:dyDescent="0.55000000000000004">
      <c r="A10" s="9" t="s">
        <v>24</v>
      </c>
      <c r="B10" s="9" t="s">
        <v>23</v>
      </c>
      <c r="C10" s="10">
        <v>29639412.579999998</v>
      </c>
      <c r="D10" s="11">
        <v>1618.67</v>
      </c>
      <c r="E10" s="12">
        <v>18791.63</v>
      </c>
      <c r="F10" s="13">
        <f t="shared" si="0"/>
        <v>18310.966769014067</v>
      </c>
      <c r="G10" s="14">
        <v>56920974.25</v>
      </c>
      <c r="H10" s="15">
        <v>94050</v>
      </c>
      <c r="I10" s="16">
        <v>783.91</v>
      </c>
      <c r="J10" s="13">
        <f t="shared" si="1"/>
        <v>605.22035353535352</v>
      </c>
      <c r="K10" s="17" t="str">
        <f t="shared" si="2"/>
        <v>ผ่าน</v>
      </c>
      <c r="L10" s="17" t="str">
        <f t="shared" si="3"/>
        <v>ผ่าน</v>
      </c>
      <c r="M10" s="17" t="str">
        <f t="shared" si="4"/>
        <v>ผ่าน</v>
      </c>
    </row>
    <row r="11" spans="1:21" x14ac:dyDescent="0.55000000000000004">
      <c r="A11" s="9" t="s">
        <v>25</v>
      </c>
      <c r="B11" s="9" t="s">
        <v>23</v>
      </c>
      <c r="C11" s="10">
        <v>30033886.670000002</v>
      </c>
      <c r="D11" s="11">
        <v>1982.03</v>
      </c>
      <c r="E11" s="12">
        <v>18791.63</v>
      </c>
      <c r="F11" s="13">
        <f t="shared" si="0"/>
        <v>15153.093883543641</v>
      </c>
      <c r="G11" s="14">
        <v>58860185.07</v>
      </c>
      <c r="H11" s="15">
        <v>125445</v>
      </c>
      <c r="I11" s="16">
        <v>783.91</v>
      </c>
      <c r="J11" s="13">
        <f t="shared" si="1"/>
        <v>469.21108908286499</v>
      </c>
      <c r="K11" s="17" t="str">
        <f t="shared" si="2"/>
        <v>ผ่าน</v>
      </c>
      <c r="L11" s="17" t="str">
        <f t="shared" si="3"/>
        <v>ผ่าน</v>
      </c>
      <c r="M11" s="17" t="str">
        <f t="shared" si="4"/>
        <v>ผ่าน</v>
      </c>
    </row>
    <row r="12" spans="1:21" x14ac:dyDescent="0.55000000000000004">
      <c r="A12" s="9" t="s">
        <v>26</v>
      </c>
      <c r="B12" s="9" t="s">
        <v>27</v>
      </c>
      <c r="C12" s="10">
        <v>90899744.540000007</v>
      </c>
      <c r="D12" s="11">
        <v>3935.84</v>
      </c>
      <c r="E12" s="12">
        <v>22969.38</v>
      </c>
      <c r="F12" s="13">
        <f t="shared" si="0"/>
        <v>23095.386128501159</v>
      </c>
      <c r="G12" s="14">
        <v>100788711.33</v>
      </c>
      <c r="H12" s="15">
        <v>148279</v>
      </c>
      <c r="I12" s="16">
        <v>1002.54</v>
      </c>
      <c r="J12" s="13">
        <f t="shared" si="1"/>
        <v>679.7234357528713</v>
      </c>
      <c r="K12" s="17" t="str">
        <f t="shared" si="2"/>
        <v>ไม่ผ่าน</v>
      </c>
      <c r="L12" s="17" t="str">
        <f t="shared" si="3"/>
        <v>ผ่าน</v>
      </c>
      <c r="M12" s="17" t="str">
        <f t="shared" si="4"/>
        <v>ไม่ผ่าน</v>
      </c>
    </row>
    <row r="13" spans="1:21" x14ac:dyDescent="0.55000000000000004">
      <c r="A13" s="9" t="s">
        <v>28</v>
      </c>
      <c r="B13" s="9" t="s">
        <v>23</v>
      </c>
      <c r="C13" s="10">
        <v>16633209.99</v>
      </c>
      <c r="D13" s="11">
        <v>1109.3800000000001</v>
      </c>
      <c r="E13" s="12">
        <v>18791.63</v>
      </c>
      <c r="F13" s="13">
        <f t="shared" si="0"/>
        <v>14993.248472119561</v>
      </c>
      <c r="G13" s="14">
        <v>43341108.280000001</v>
      </c>
      <c r="H13" s="15">
        <v>69327</v>
      </c>
      <c r="I13" s="16">
        <v>783.91</v>
      </c>
      <c r="J13" s="13">
        <f t="shared" si="1"/>
        <v>625.16924545992185</v>
      </c>
      <c r="K13" s="17" t="str">
        <f t="shared" si="2"/>
        <v>ผ่าน</v>
      </c>
      <c r="L13" s="17" t="str">
        <f t="shared" si="3"/>
        <v>ผ่าน</v>
      </c>
      <c r="M13" s="17" t="str">
        <f t="shared" si="4"/>
        <v>ผ่าน</v>
      </c>
    </row>
    <row r="14" spans="1:21" x14ac:dyDescent="0.55000000000000004">
      <c r="A14" s="9" t="s">
        <v>29</v>
      </c>
      <c r="B14" s="9" t="s">
        <v>30</v>
      </c>
      <c r="C14" s="10">
        <v>9923499.4299999997</v>
      </c>
      <c r="D14" s="11">
        <v>595.74</v>
      </c>
      <c r="E14" s="12">
        <v>26166.61</v>
      </c>
      <c r="F14" s="13">
        <f t="shared" si="0"/>
        <v>16657.433494477456</v>
      </c>
      <c r="G14" s="14">
        <v>22584376.09</v>
      </c>
      <c r="H14" s="15">
        <v>39352</v>
      </c>
      <c r="I14" s="16">
        <v>890.31</v>
      </c>
      <c r="J14" s="13">
        <f t="shared" si="1"/>
        <v>573.90669063834116</v>
      </c>
      <c r="K14" s="17" t="str">
        <f t="shared" si="2"/>
        <v>ผ่าน</v>
      </c>
      <c r="L14" s="17" t="str">
        <f t="shared" si="3"/>
        <v>ผ่าน</v>
      </c>
      <c r="M14" s="17" t="str">
        <f t="shared" si="4"/>
        <v>ผ่าน</v>
      </c>
    </row>
    <row r="15" spans="1:21" x14ac:dyDescent="0.55000000000000004">
      <c r="A15" s="9" t="s">
        <v>31</v>
      </c>
      <c r="B15" s="9" t="s">
        <v>32</v>
      </c>
      <c r="C15" s="10">
        <v>6954816.1799999997</v>
      </c>
      <c r="D15" s="11">
        <v>475.81</v>
      </c>
      <c r="E15" s="12">
        <v>17985.61</v>
      </c>
      <c r="F15" s="13">
        <f t="shared" si="0"/>
        <v>14616.792795443558</v>
      </c>
      <c r="G15" s="14">
        <v>24872138.09</v>
      </c>
      <c r="H15" s="15">
        <v>37771</v>
      </c>
      <c r="I15" s="16">
        <v>797.37</v>
      </c>
      <c r="J15" s="13">
        <f t="shared" si="1"/>
        <v>658.49826824812692</v>
      </c>
      <c r="K15" s="17" t="str">
        <f t="shared" si="2"/>
        <v>ผ่าน</v>
      </c>
      <c r="L15" s="17" t="str">
        <f t="shared" si="3"/>
        <v>ผ่าน</v>
      </c>
      <c r="M15" s="17" t="str">
        <f t="shared" si="4"/>
        <v>ผ่าน</v>
      </c>
    </row>
    <row r="17" spans="1:8" x14ac:dyDescent="0.55000000000000004">
      <c r="A17" s="2" t="s">
        <v>33</v>
      </c>
    </row>
    <row r="18" spans="1:8" s="22" customFormat="1" x14ac:dyDescent="0.55000000000000004">
      <c r="A18" s="18" t="s">
        <v>34</v>
      </c>
      <c r="B18" s="19" t="s">
        <v>35</v>
      </c>
      <c r="C18" s="20" t="s">
        <v>36</v>
      </c>
      <c r="D18" s="21">
        <f>8*100/9</f>
        <v>88.888888888888886</v>
      </c>
      <c r="G18" s="23"/>
      <c r="H18" s="24"/>
    </row>
    <row r="19" spans="1:8" s="22" customFormat="1" x14ac:dyDescent="0.55000000000000004">
      <c r="A19" s="18" t="s">
        <v>37</v>
      </c>
      <c r="B19" s="19" t="s">
        <v>38</v>
      </c>
      <c r="C19" s="20" t="s">
        <v>36</v>
      </c>
      <c r="D19" s="21">
        <f>1*100/9</f>
        <v>11.111111111111111</v>
      </c>
      <c r="G19" s="23"/>
      <c r="H19" s="24"/>
    </row>
    <row r="20" spans="1:8" x14ac:dyDescent="0.55000000000000004">
      <c r="A20" s="25" t="s">
        <v>39</v>
      </c>
      <c r="B20" s="26" t="s">
        <v>40</v>
      </c>
      <c r="C20" s="26"/>
      <c r="D20" s="27"/>
    </row>
    <row r="21" spans="1:8" x14ac:dyDescent="0.55000000000000004">
      <c r="A21" s="25"/>
      <c r="B21" s="22" t="s">
        <v>41</v>
      </c>
      <c r="C21" s="22"/>
      <c r="D21" s="28"/>
    </row>
    <row r="22" spans="1:8" x14ac:dyDescent="0.55000000000000004">
      <c r="A22" s="29"/>
      <c r="B22" s="29" t="s">
        <v>42</v>
      </c>
      <c r="C22" s="29"/>
      <c r="D22" s="30"/>
    </row>
    <row r="23" spans="1:8" x14ac:dyDescent="0.55000000000000004">
      <c r="A23" s="2" t="s">
        <v>43</v>
      </c>
      <c r="B23" s="31" t="s">
        <v>44</v>
      </c>
    </row>
    <row r="24" spans="1:8" x14ac:dyDescent="0.55000000000000004">
      <c r="B24" s="2" t="s">
        <v>45</v>
      </c>
    </row>
    <row r="25" spans="1:8" x14ac:dyDescent="0.55000000000000004">
      <c r="B25" s="22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8237339B-1C92-4E97-839B-349E4A0714A2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พ.ค.62</vt:lpstr>
      <vt:lpstr>พ.ค.2 pop UC</vt:lpstr>
      <vt:lpstr>'คำนวณUnit Cost พ.ค.62'!Print_Titles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2019-06-25T04:09:37Z</dcterms:created>
  <dcterms:modified xsi:type="dcterms:W3CDTF">2019-06-25T04:17:23Z</dcterms:modified>
</cp:coreProperties>
</file>