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 activeTab="1"/>
  </bookViews>
  <sheets>
    <sheet name="ม.ค.62 pop UC" sheetId="1" r:id="rId1"/>
    <sheet name="คำนวณUnit Cost ม.ค.62" sheetId="2" r:id="rId2"/>
  </sheets>
  <externalReferences>
    <externalReference r:id="rId3"/>
    <externalReference r:id="rId4"/>
  </externalReferences>
  <definedNames>
    <definedName name="_xlnm._FilterDatabase" localSheetId="0" hidden="1">'ม.ค.62 pop UC'!$A$6:$U$6</definedName>
    <definedName name="_q06">#REF!</definedName>
    <definedName name="DATA" localSheetId="1">#REF!</definedName>
    <definedName name="DATA">#REF!</definedName>
    <definedName name="_xlnm.Print_Titles" localSheetId="1">'คำนวณUnit Cost ม.ค.62'!$1:$4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[1]รพศ_รพท_รพช!$A$1:$V$836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81029"/>
</workbook>
</file>

<file path=xl/calcChain.xml><?xml version="1.0" encoding="utf-8"?>
<calcChain xmlns="http://schemas.openxmlformats.org/spreadsheetml/2006/main">
  <c r="BY441" i="2" l="1"/>
  <c r="BX441" i="2"/>
  <c r="BW441" i="2"/>
  <c r="BV441" i="2"/>
  <c r="BU441" i="2"/>
  <c r="BT441" i="2"/>
  <c r="BS441" i="2"/>
  <c r="BR441" i="2"/>
  <c r="BQ441" i="2"/>
  <c r="BP441" i="2"/>
  <c r="BO441" i="2"/>
  <c r="BN441" i="2"/>
  <c r="BM441" i="2"/>
  <c r="BL441" i="2"/>
  <c r="BK441" i="2"/>
  <c r="BJ441" i="2"/>
  <c r="BI441" i="2"/>
  <c r="BH441" i="2"/>
  <c r="BG441" i="2"/>
  <c r="BF441" i="2"/>
  <c r="BE441" i="2"/>
  <c r="BD441" i="2"/>
  <c r="BC441" i="2"/>
  <c r="BB441" i="2"/>
  <c r="BA441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BY440" i="2"/>
  <c r="BX440" i="2"/>
  <c r="BW440" i="2"/>
  <c r="BV440" i="2"/>
  <c r="BU440" i="2"/>
  <c r="BT440" i="2"/>
  <c r="BS440" i="2"/>
  <c r="BR440" i="2"/>
  <c r="BQ440" i="2"/>
  <c r="BP440" i="2"/>
  <c r="BO440" i="2"/>
  <c r="BN440" i="2"/>
  <c r="BM440" i="2"/>
  <c r="BL440" i="2"/>
  <c r="BK440" i="2"/>
  <c r="BJ440" i="2"/>
  <c r="BI440" i="2"/>
  <c r="BH440" i="2"/>
  <c r="BG440" i="2"/>
  <c r="BF440" i="2"/>
  <c r="BE440" i="2"/>
  <c r="BD440" i="2"/>
  <c r="BC440" i="2"/>
  <c r="BB440" i="2"/>
  <c r="BA440" i="2"/>
  <c r="AZ440" i="2"/>
  <c r="AY440" i="2"/>
  <c r="AX440" i="2"/>
  <c r="AW440" i="2"/>
  <c r="AV440" i="2"/>
  <c r="AU440" i="2"/>
  <c r="AT440" i="2"/>
  <c r="AS440" i="2"/>
  <c r="AR440" i="2"/>
  <c r="AQ440" i="2"/>
  <c r="AP440" i="2"/>
  <c r="AO440" i="2"/>
  <c r="AN440" i="2"/>
  <c r="AM440" i="2"/>
  <c r="AL440" i="2"/>
  <c r="AK440" i="2"/>
  <c r="AJ440" i="2"/>
  <c r="AI440" i="2"/>
  <c r="AH440" i="2"/>
  <c r="AG440" i="2"/>
  <c r="AF440" i="2"/>
  <c r="AE440" i="2"/>
  <c r="AD440" i="2"/>
  <c r="AC440" i="2"/>
  <c r="AB440" i="2"/>
  <c r="AA440" i="2"/>
  <c r="Z440" i="2"/>
  <c r="Y440" i="2"/>
  <c r="X440" i="2"/>
  <c r="W440" i="2"/>
  <c r="V440" i="2"/>
  <c r="U440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BY438" i="2"/>
  <c r="BX438" i="2"/>
  <c r="BW438" i="2"/>
  <c r="BV438" i="2"/>
  <c r="BU438" i="2"/>
  <c r="BT438" i="2"/>
  <c r="BS438" i="2"/>
  <c r="BR438" i="2"/>
  <c r="BQ438" i="2"/>
  <c r="BP438" i="2"/>
  <c r="BO438" i="2"/>
  <c r="BN438" i="2"/>
  <c r="BM438" i="2"/>
  <c r="BL438" i="2"/>
  <c r="BK438" i="2"/>
  <c r="BJ438" i="2"/>
  <c r="BI438" i="2"/>
  <c r="BH438" i="2"/>
  <c r="BG438" i="2"/>
  <c r="BF438" i="2"/>
  <c r="BE438" i="2"/>
  <c r="BD438" i="2"/>
  <c r="BC438" i="2"/>
  <c r="BB438" i="2"/>
  <c r="BA438" i="2"/>
  <c r="AZ438" i="2"/>
  <c r="AY438" i="2"/>
  <c r="AX438" i="2"/>
  <c r="AW438" i="2"/>
  <c r="AV438" i="2"/>
  <c r="AU438" i="2"/>
  <c r="AT438" i="2"/>
  <c r="AS438" i="2"/>
  <c r="AR438" i="2"/>
  <c r="AQ438" i="2"/>
  <c r="AP438" i="2"/>
  <c r="AO438" i="2"/>
  <c r="AN438" i="2"/>
  <c r="AM438" i="2"/>
  <c r="AL438" i="2"/>
  <c r="AK438" i="2"/>
  <c r="AJ438" i="2"/>
  <c r="AI438" i="2"/>
  <c r="AH438" i="2"/>
  <c r="AG438" i="2"/>
  <c r="AF438" i="2"/>
  <c r="AE438" i="2"/>
  <c r="AD438" i="2"/>
  <c r="AC438" i="2"/>
  <c r="AB438" i="2"/>
  <c r="AA438" i="2"/>
  <c r="Z438" i="2"/>
  <c r="Y438" i="2"/>
  <c r="X438" i="2"/>
  <c r="W438" i="2"/>
  <c r="V438" i="2"/>
  <c r="U438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BY243" i="2"/>
  <c r="BY450" i="2" s="1"/>
  <c r="BX243" i="2"/>
  <c r="BX450" i="2" s="1"/>
  <c r="BW243" i="2"/>
  <c r="BW450" i="2" s="1"/>
  <c r="BV243" i="2"/>
  <c r="BV450" i="2" s="1"/>
  <c r="BU243" i="2"/>
  <c r="BU450" i="2" s="1"/>
  <c r="BT243" i="2"/>
  <c r="BT450" i="2" s="1"/>
  <c r="BS243" i="2"/>
  <c r="BS450" i="2" s="1"/>
  <c r="BR243" i="2"/>
  <c r="BR450" i="2" s="1"/>
  <c r="BQ243" i="2"/>
  <c r="BQ450" i="2" s="1"/>
  <c r="BP243" i="2"/>
  <c r="BP450" i="2" s="1"/>
  <c r="BO243" i="2"/>
  <c r="BO450" i="2" s="1"/>
  <c r="BN243" i="2"/>
  <c r="BN450" i="2" s="1"/>
  <c r="BM243" i="2"/>
  <c r="BM450" i="2" s="1"/>
  <c r="BL243" i="2"/>
  <c r="BL450" i="2" s="1"/>
  <c r="BK243" i="2"/>
  <c r="BK450" i="2" s="1"/>
  <c r="BJ243" i="2"/>
  <c r="BJ450" i="2" s="1"/>
  <c r="BI243" i="2"/>
  <c r="BI450" i="2" s="1"/>
  <c r="BH243" i="2"/>
  <c r="BH450" i="2" s="1"/>
  <c r="BG243" i="2"/>
  <c r="BG450" i="2" s="1"/>
  <c r="BF243" i="2"/>
  <c r="BF450" i="2" s="1"/>
  <c r="BE243" i="2"/>
  <c r="BE450" i="2" s="1"/>
  <c r="BD243" i="2"/>
  <c r="BD450" i="2" s="1"/>
  <c r="BC243" i="2"/>
  <c r="BC450" i="2" s="1"/>
  <c r="BB243" i="2"/>
  <c r="BB450" i="2" s="1"/>
  <c r="BA243" i="2"/>
  <c r="BA450" i="2" s="1"/>
  <c r="AZ243" i="2"/>
  <c r="AZ450" i="2" s="1"/>
  <c r="AY243" i="2"/>
  <c r="AY450" i="2" s="1"/>
  <c r="AX243" i="2"/>
  <c r="AX450" i="2" s="1"/>
  <c r="AW243" i="2"/>
  <c r="AW450" i="2" s="1"/>
  <c r="AV243" i="2"/>
  <c r="AV450" i="2" s="1"/>
  <c r="AU243" i="2"/>
  <c r="AU450" i="2" s="1"/>
  <c r="AT243" i="2"/>
  <c r="AT450" i="2" s="1"/>
  <c r="AS243" i="2"/>
  <c r="AS450" i="2" s="1"/>
  <c r="AR243" i="2"/>
  <c r="AR450" i="2" s="1"/>
  <c r="AQ243" i="2"/>
  <c r="AQ450" i="2" s="1"/>
  <c r="AP243" i="2"/>
  <c r="AP450" i="2" s="1"/>
  <c r="AO243" i="2"/>
  <c r="AO450" i="2" s="1"/>
  <c r="AN243" i="2"/>
  <c r="AN450" i="2" s="1"/>
  <c r="AM243" i="2"/>
  <c r="AM450" i="2" s="1"/>
  <c r="AL243" i="2"/>
  <c r="AL450" i="2" s="1"/>
  <c r="AK243" i="2"/>
  <c r="AK450" i="2" s="1"/>
  <c r="AJ243" i="2"/>
  <c r="AJ450" i="2" s="1"/>
  <c r="AI243" i="2"/>
  <c r="AI450" i="2" s="1"/>
  <c r="AH243" i="2"/>
  <c r="AH450" i="2" s="1"/>
  <c r="AG243" i="2"/>
  <c r="AG450" i="2" s="1"/>
  <c r="AF243" i="2"/>
  <c r="AF450" i="2" s="1"/>
  <c r="AE243" i="2"/>
  <c r="AE450" i="2" s="1"/>
  <c r="AD243" i="2"/>
  <c r="AD450" i="2" s="1"/>
  <c r="AC243" i="2"/>
  <c r="AC450" i="2" s="1"/>
  <c r="AB243" i="2"/>
  <c r="AB450" i="2" s="1"/>
  <c r="AA243" i="2"/>
  <c r="AA450" i="2" s="1"/>
  <c r="Z243" i="2"/>
  <c r="Z450" i="2" s="1"/>
  <c r="Y243" i="2"/>
  <c r="Y450" i="2" s="1"/>
  <c r="X243" i="2"/>
  <c r="X450" i="2" s="1"/>
  <c r="W243" i="2"/>
  <c r="W450" i="2" s="1"/>
  <c r="V243" i="2"/>
  <c r="V450" i="2" s="1"/>
  <c r="U243" i="2"/>
  <c r="U450" i="2" s="1"/>
  <c r="T243" i="2"/>
  <c r="T450" i="2" s="1"/>
  <c r="S243" i="2"/>
  <c r="S450" i="2" s="1"/>
  <c r="R243" i="2"/>
  <c r="R450" i="2" s="1"/>
  <c r="Q243" i="2"/>
  <c r="Q450" i="2" s="1"/>
  <c r="P243" i="2"/>
  <c r="P450" i="2" s="1"/>
  <c r="O243" i="2"/>
  <c r="O450" i="2" s="1"/>
  <c r="N243" i="2"/>
  <c r="N450" i="2" s="1"/>
  <c r="M243" i="2"/>
  <c r="M450" i="2" s="1"/>
  <c r="L243" i="2"/>
  <c r="L450" i="2" s="1"/>
  <c r="K243" i="2"/>
  <c r="K450" i="2" s="1"/>
  <c r="J243" i="2"/>
  <c r="J450" i="2" s="1"/>
  <c r="I243" i="2"/>
  <c r="I450" i="2" s="1"/>
  <c r="H243" i="2"/>
  <c r="H450" i="2" s="1"/>
  <c r="G243" i="2"/>
  <c r="G450" i="2" s="1"/>
  <c r="F243" i="2"/>
  <c r="F450" i="2" s="1"/>
  <c r="E243" i="2"/>
  <c r="E450" i="2" s="1"/>
  <c r="D243" i="2"/>
  <c r="D450" i="2" s="1"/>
  <c r="BY179" i="2"/>
  <c r="BY451" i="2" s="1"/>
  <c r="BX179" i="2"/>
  <c r="BX451" i="2" s="1"/>
  <c r="BW179" i="2"/>
  <c r="BW451" i="2" s="1"/>
  <c r="BV179" i="2"/>
  <c r="BV451" i="2" s="1"/>
  <c r="BU179" i="2"/>
  <c r="BU451" i="2" s="1"/>
  <c r="BT179" i="2"/>
  <c r="BT451" i="2" s="1"/>
  <c r="BS179" i="2"/>
  <c r="BS451" i="2" s="1"/>
  <c r="BR179" i="2"/>
  <c r="BR451" i="2" s="1"/>
  <c r="BQ179" i="2"/>
  <c r="BQ451" i="2" s="1"/>
  <c r="BP179" i="2"/>
  <c r="BP451" i="2" s="1"/>
  <c r="BO179" i="2"/>
  <c r="BO451" i="2" s="1"/>
  <c r="BN179" i="2"/>
  <c r="BN451" i="2" s="1"/>
  <c r="BM179" i="2"/>
  <c r="BM451" i="2" s="1"/>
  <c r="BL179" i="2"/>
  <c r="BL451" i="2" s="1"/>
  <c r="BK179" i="2"/>
  <c r="BK451" i="2" s="1"/>
  <c r="BJ179" i="2"/>
  <c r="BJ451" i="2" s="1"/>
  <c r="BI179" i="2"/>
  <c r="BI451" i="2" s="1"/>
  <c r="BH179" i="2"/>
  <c r="BH451" i="2" s="1"/>
  <c r="BG179" i="2"/>
  <c r="BG451" i="2" s="1"/>
  <c r="BF179" i="2"/>
  <c r="BF451" i="2" s="1"/>
  <c r="BE179" i="2"/>
  <c r="BE451" i="2" s="1"/>
  <c r="BD179" i="2"/>
  <c r="BD451" i="2" s="1"/>
  <c r="BC179" i="2"/>
  <c r="BC451" i="2" s="1"/>
  <c r="BB179" i="2"/>
  <c r="BB451" i="2" s="1"/>
  <c r="BA179" i="2"/>
  <c r="BA451" i="2" s="1"/>
  <c r="AZ179" i="2"/>
  <c r="AZ451" i="2" s="1"/>
  <c r="AY179" i="2"/>
  <c r="AY451" i="2" s="1"/>
  <c r="AX179" i="2"/>
  <c r="AX451" i="2" s="1"/>
  <c r="AW179" i="2"/>
  <c r="AW451" i="2" s="1"/>
  <c r="AV179" i="2"/>
  <c r="AV451" i="2" s="1"/>
  <c r="AU179" i="2"/>
  <c r="AU451" i="2" s="1"/>
  <c r="AT179" i="2"/>
  <c r="AT451" i="2" s="1"/>
  <c r="AS179" i="2"/>
  <c r="AS451" i="2" s="1"/>
  <c r="AR179" i="2"/>
  <c r="AR451" i="2" s="1"/>
  <c r="AQ179" i="2"/>
  <c r="AQ451" i="2" s="1"/>
  <c r="AP179" i="2"/>
  <c r="AP451" i="2" s="1"/>
  <c r="AO179" i="2"/>
  <c r="AO451" i="2" s="1"/>
  <c r="AN179" i="2"/>
  <c r="AN451" i="2" s="1"/>
  <c r="AM179" i="2"/>
  <c r="AM451" i="2" s="1"/>
  <c r="AL179" i="2"/>
  <c r="AL451" i="2" s="1"/>
  <c r="AK179" i="2"/>
  <c r="AK451" i="2" s="1"/>
  <c r="AJ179" i="2"/>
  <c r="AJ451" i="2" s="1"/>
  <c r="AI179" i="2"/>
  <c r="AI451" i="2" s="1"/>
  <c r="AH179" i="2"/>
  <c r="AH451" i="2" s="1"/>
  <c r="AG179" i="2"/>
  <c r="AG451" i="2" s="1"/>
  <c r="AF179" i="2"/>
  <c r="AF451" i="2" s="1"/>
  <c r="AE179" i="2"/>
  <c r="AE451" i="2" s="1"/>
  <c r="AD179" i="2"/>
  <c r="AD451" i="2" s="1"/>
  <c r="AC179" i="2"/>
  <c r="AC451" i="2" s="1"/>
  <c r="AB179" i="2"/>
  <c r="AB451" i="2" s="1"/>
  <c r="AA179" i="2"/>
  <c r="AA451" i="2" s="1"/>
  <c r="Z179" i="2"/>
  <c r="Z451" i="2" s="1"/>
  <c r="Y179" i="2"/>
  <c r="Y451" i="2" s="1"/>
  <c r="X179" i="2"/>
  <c r="X451" i="2" s="1"/>
  <c r="W179" i="2"/>
  <c r="W451" i="2" s="1"/>
  <c r="V179" i="2"/>
  <c r="V451" i="2" s="1"/>
  <c r="U179" i="2"/>
  <c r="U451" i="2" s="1"/>
  <c r="T179" i="2"/>
  <c r="T451" i="2" s="1"/>
  <c r="S179" i="2"/>
  <c r="S451" i="2" s="1"/>
  <c r="R179" i="2"/>
  <c r="R451" i="2" s="1"/>
  <c r="Q179" i="2"/>
  <c r="Q451" i="2" s="1"/>
  <c r="P179" i="2"/>
  <c r="P451" i="2" s="1"/>
  <c r="O179" i="2"/>
  <c r="O451" i="2" s="1"/>
  <c r="N179" i="2"/>
  <c r="N451" i="2" s="1"/>
  <c r="M179" i="2"/>
  <c r="M451" i="2" s="1"/>
  <c r="L179" i="2"/>
  <c r="L451" i="2" s="1"/>
  <c r="K179" i="2"/>
  <c r="K451" i="2" s="1"/>
  <c r="J179" i="2"/>
  <c r="J451" i="2" s="1"/>
  <c r="I179" i="2"/>
  <c r="I451" i="2" s="1"/>
  <c r="H179" i="2"/>
  <c r="H451" i="2" s="1"/>
  <c r="G179" i="2"/>
  <c r="G451" i="2" s="1"/>
  <c r="F179" i="2"/>
  <c r="F451" i="2" s="1"/>
  <c r="E179" i="2"/>
  <c r="E451" i="2" s="1"/>
  <c r="D179" i="2"/>
  <c r="D451" i="2" s="1"/>
  <c r="BY129" i="2"/>
  <c r="BY449" i="2" s="1"/>
  <c r="BX129" i="2"/>
  <c r="BW129" i="2"/>
  <c r="BW449" i="2" s="1"/>
  <c r="BV129" i="2"/>
  <c r="BU129" i="2"/>
  <c r="BU449" i="2" s="1"/>
  <c r="BT129" i="2"/>
  <c r="BS129" i="2"/>
  <c r="BS449" i="2" s="1"/>
  <c r="BR129" i="2"/>
  <c r="BQ129" i="2"/>
  <c r="BQ449" i="2" s="1"/>
  <c r="BP129" i="2"/>
  <c r="BO129" i="2"/>
  <c r="BO449" i="2" s="1"/>
  <c r="BN129" i="2"/>
  <c r="BM129" i="2"/>
  <c r="BM449" i="2" s="1"/>
  <c r="BL129" i="2"/>
  <c r="BK129" i="2"/>
  <c r="BK449" i="2" s="1"/>
  <c r="BJ129" i="2"/>
  <c r="BI129" i="2"/>
  <c r="BI449" i="2" s="1"/>
  <c r="BH129" i="2"/>
  <c r="BG129" i="2"/>
  <c r="BG449" i="2" s="1"/>
  <c r="BF129" i="2"/>
  <c r="BE129" i="2"/>
  <c r="BE449" i="2" s="1"/>
  <c r="BD129" i="2"/>
  <c r="BC129" i="2"/>
  <c r="BC449" i="2" s="1"/>
  <c r="BB129" i="2"/>
  <c r="BA129" i="2"/>
  <c r="BA449" i="2" s="1"/>
  <c r="AZ129" i="2"/>
  <c r="AY129" i="2"/>
  <c r="AY449" i="2" s="1"/>
  <c r="AX129" i="2"/>
  <c r="AW129" i="2"/>
  <c r="AW449" i="2" s="1"/>
  <c r="AV129" i="2"/>
  <c r="AU129" i="2"/>
  <c r="AU449" i="2" s="1"/>
  <c r="AT129" i="2"/>
  <c r="AS129" i="2"/>
  <c r="AS449" i="2" s="1"/>
  <c r="AR129" i="2"/>
  <c r="AQ129" i="2"/>
  <c r="AQ449" i="2" s="1"/>
  <c r="AP129" i="2"/>
  <c r="AO129" i="2"/>
  <c r="AO449" i="2" s="1"/>
  <c r="AN129" i="2"/>
  <c r="AM129" i="2"/>
  <c r="AM449" i="2" s="1"/>
  <c r="AL129" i="2"/>
  <c r="AK129" i="2"/>
  <c r="AK449" i="2" s="1"/>
  <c r="AJ129" i="2"/>
  <c r="AI129" i="2"/>
  <c r="AI449" i="2" s="1"/>
  <c r="AH129" i="2"/>
  <c r="AG129" i="2"/>
  <c r="AG449" i="2" s="1"/>
  <c r="AF129" i="2"/>
  <c r="AE129" i="2"/>
  <c r="AE449" i="2" s="1"/>
  <c r="AD129" i="2"/>
  <c r="AC129" i="2"/>
  <c r="AC449" i="2" s="1"/>
  <c r="AB129" i="2"/>
  <c r="AA129" i="2"/>
  <c r="AA449" i="2" s="1"/>
  <c r="Z129" i="2"/>
  <c r="Z449" i="2" s="1"/>
  <c r="Y129" i="2"/>
  <c r="Y449" i="2" s="1"/>
  <c r="X129" i="2"/>
  <c r="X449" i="2" s="1"/>
  <c r="W129" i="2"/>
  <c r="W449" i="2" s="1"/>
  <c r="V129" i="2"/>
  <c r="V449" i="2" s="1"/>
  <c r="U129" i="2"/>
  <c r="U449" i="2" s="1"/>
  <c r="T129" i="2"/>
  <c r="T449" i="2" s="1"/>
  <c r="S129" i="2"/>
  <c r="S449" i="2" s="1"/>
  <c r="R129" i="2"/>
  <c r="R449" i="2" s="1"/>
  <c r="Q129" i="2"/>
  <c r="Q449" i="2" s="1"/>
  <c r="P129" i="2"/>
  <c r="P449" i="2" s="1"/>
  <c r="O129" i="2"/>
  <c r="O449" i="2" s="1"/>
  <c r="N129" i="2"/>
  <c r="N449" i="2" s="1"/>
  <c r="M129" i="2"/>
  <c r="M449" i="2" s="1"/>
  <c r="L129" i="2"/>
  <c r="L449" i="2" s="1"/>
  <c r="K129" i="2"/>
  <c r="K449" i="2" s="1"/>
  <c r="J129" i="2"/>
  <c r="J449" i="2" s="1"/>
  <c r="I129" i="2"/>
  <c r="I449" i="2" s="1"/>
  <c r="H129" i="2"/>
  <c r="H449" i="2" s="1"/>
  <c r="G129" i="2"/>
  <c r="G449" i="2" s="1"/>
  <c r="F129" i="2"/>
  <c r="F449" i="2" s="1"/>
  <c r="E129" i="2"/>
  <c r="E449" i="2" s="1"/>
  <c r="D129" i="2"/>
  <c r="D449" i="2" s="1"/>
  <c r="BY47" i="2"/>
  <c r="BY446" i="2" s="1"/>
  <c r="BX47" i="2"/>
  <c r="BX446" i="2" s="1"/>
  <c r="BW47" i="2"/>
  <c r="BW446" i="2" s="1"/>
  <c r="BV47" i="2"/>
  <c r="BV446" i="2" s="1"/>
  <c r="BU47" i="2"/>
  <c r="BU446" i="2" s="1"/>
  <c r="BT47" i="2"/>
  <c r="BT446" i="2" s="1"/>
  <c r="BS47" i="2"/>
  <c r="BS446" i="2" s="1"/>
  <c r="BR47" i="2"/>
  <c r="BR446" i="2" s="1"/>
  <c r="BQ47" i="2"/>
  <c r="BQ446" i="2" s="1"/>
  <c r="BP47" i="2"/>
  <c r="BP446" i="2" s="1"/>
  <c r="BO47" i="2"/>
  <c r="BO446" i="2" s="1"/>
  <c r="BN47" i="2"/>
  <c r="BN446" i="2" s="1"/>
  <c r="BM47" i="2"/>
  <c r="BM446" i="2" s="1"/>
  <c r="BL47" i="2"/>
  <c r="BL446" i="2" s="1"/>
  <c r="BK47" i="2"/>
  <c r="BK446" i="2" s="1"/>
  <c r="BJ47" i="2"/>
  <c r="BJ446" i="2" s="1"/>
  <c r="BI47" i="2"/>
  <c r="BI446" i="2" s="1"/>
  <c r="BH47" i="2"/>
  <c r="BH446" i="2" s="1"/>
  <c r="BG47" i="2"/>
  <c r="BG446" i="2" s="1"/>
  <c r="BF47" i="2"/>
  <c r="BF446" i="2" s="1"/>
  <c r="BE47" i="2"/>
  <c r="BE446" i="2" s="1"/>
  <c r="BD47" i="2"/>
  <c r="BD446" i="2" s="1"/>
  <c r="BC47" i="2"/>
  <c r="BC446" i="2" s="1"/>
  <c r="BB47" i="2"/>
  <c r="BB446" i="2" s="1"/>
  <c r="BA47" i="2"/>
  <c r="BA446" i="2" s="1"/>
  <c r="AZ47" i="2"/>
  <c r="AZ446" i="2" s="1"/>
  <c r="AY47" i="2"/>
  <c r="AY446" i="2" s="1"/>
  <c r="AX47" i="2"/>
  <c r="AX446" i="2" s="1"/>
  <c r="AW47" i="2"/>
  <c r="AW446" i="2" s="1"/>
  <c r="AV47" i="2"/>
  <c r="AV446" i="2" s="1"/>
  <c r="AU47" i="2"/>
  <c r="AU446" i="2" s="1"/>
  <c r="AT47" i="2"/>
  <c r="AT446" i="2" s="1"/>
  <c r="AS47" i="2"/>
  <c r="AS446" i="2" s="1"/>
  <c r="AR47" i="2"/>
  <c r="AR446" i="2" s="1"/>
  <c r="AQ47" i="2"/>
  <c r="AQ446" i="2" s="1"/>
  <c r="AP47" i="2"/>
  <c r="AP446" i="2" s="1"/>
  <c r="AO47" i="2"/>
  <c r="AO446" i="2" s="1"/>
  <c r="AN47" i="2"/>
  <c r="AN446" i="2" s="1"/>
  <c r="AM47" i="2"/>
  <c r="AM446" i="2" s="1"/>
  <c r="AL47" i="2"/>
  <c r="AL446" i="2" s="1"/>
  <c r="AK47" i="2"/>
  <c r="AK446" i="2" s="1"/>
  <c r="AJ47" i="2"/>
  <c r="AJ446" i="2" s="1"/>
  <c r="AI47" i="2"/>
  <c r="AI446" i="2" s="1"/>
  <c r="AH47" i="2"/>
  <c r="AH446" i="2" s="1"/>
  <c r="AG47" i="2"/>
  <c r="AG446" i="2" s="1"/>
  <c r="AF47" i="2"/>
  <c r="AF446" i="2" s="1"/>
  <c r="AE47" i="2"/>
  <c r="AE446" i="2" s="1"/>
  <c r="AD47" i="2"/>
  <c r="AD446" i="2" s="1"/>
  <c r="AC47" i="2"/>
  <c r="AC446" i="2" s="1"/>
  <c r="AB47" i="2"/>
  <c r="AB446" i="2" s="1"/>
  <c r="AA47" i="2"/>
  <c r="AA446" i="2" s="1"/>
  <c r="Z47" i="2"/>
  <c r="Z446" i="2" s="1"/>
  <c r="Y47" i="2"/>
  <c r="Y446" i="2" s="1"/>
  <c r="X47" i="2"/>
  <c r="X446" i="2" s="1"/>
  <c r="W47" i="2"/>
  <c r="W446" i="2" s="1"/>
  <c r="V47" i="2"/>
  <c r="V446" i="2" s="1"/>
  <c r="U47" i="2"/>
  <c r="U446" i="2" s="1"/>
  <c r="T47" i="2"/>
  <c r="T446" i="2" s="1"/>
  <c r="S47" i="2"/>
  <c r="S446" i="2" s="1"/>
  <c r="R47" i="2"/>
  <c r="R446" i="2" s="1"/>
  <c r="Q47" i="2"/>
  <c r="Q446" i="2" s="1"/>
  <c r="P47" i="2"/>
  <c r="P446" i="2" s="1"/>
  <c r="O47" i="2"/>
  <c r="O446" i="2" s="1"/>
  <c r="N47" i="2"/>
  <c r="N446" i="2" s="1"/>
  <c r="M47" i="2"/>
  <c r="M446" i="2" s="1"/>
  <c r="L47" i="2"/>
  <c r="L446" i="2" s="1"/>
  <c r="K47" i="2"/>
  <c r="K446" i="2" s="1"/>
  <c r="J47" i="2"/>
  <c r="J446" i="2" s="1"/>
  <c r="I47" i="2"/>
  <c r="I446" i="2" s="1"/>
  <c r="H47" i="2"/>
  <c r="H446" i="2" s="1"/>
  <c r="G47" i="2"/>
  <c r="G446" i="2" s="1"/>
  <c r="F47" i="2"/>
  <c r="F446" i="2" s="1"/>
  <c r="E47" i="2"/>
  <c r="E446" i="2" s="1"/>
  <c r="D47" i="2"/>
  <c r="D446" i="2" s="1"/>
  <c r="BY29" i="2"/>
  <c r="BY445" i="2" s="1"/>
  <c r="BX29" i="2"/>
  <c r="BX445" i="2" s="1"/>
  <c r="BW29" i="2"/>
  <c r="BW445" i="2" s="1"/>
  <c r="BV29" i="2"/>
  <c r="BV445" i="2" s="1"/>
  <c r="BU29" i="2"/>
  <c r="BU445" i="2" s="1"/>
  <c r="BT29" i="2"/>
  <c r="BT445" i="2" s="1"/>
  <c r="BS29" i="2"/>
  <c r="BS445" i="2" s="1"/>
  <c r="BR29" i="2"/>
  <c r="BR445" i="2" s="1"/>
  <c r="BQ29" i="2"/>
  <c r="BQ445" i="2" s="1"/>
  <c r="BP29" i="2"/>
  <c r="BP445" i="2" s="1"/>
  <c r="BO29" i="2"/>
  <c r="BO445" i="2" s="1"/>
  <c r="BN29" i="2"/>
  <c r="BN445" i="2" s="1"/>
  <c r="BM29" i="2"/>
  <c r="BM445" i="2" s="1"/>
  <c r="BL29" i="2"/>
  <c r="BL445" i="2" s="1"/>
  <c r="BK29" i="2"/>
  <c r="BK445" i="2" s="1"/>
  <c r="BJ29" i="2"/>
  <c r="BJ445" i="2" s="1"/>
  <c r="BI29" i="2"/>
  <c r="BI445" i="2" s="1"/>
  <c r="BH29" i="2"/>
  <c r="BH445" i="2" s="1"/>
  <c r="BG29" i="2"/>
  <c r="BG445" i="2" s="1"/>
  <c r="BF29" i="2"/>
  <c r="BF445" i="2" s="1"/>
  <c r="BE29" i="2"/>
  <c r="BE445" i="2" s="1"/>
  <c r="BD29" i="2"/>
  <c r="BD445" i="2" s="1"/>
  <c r="BC29" i="2"/>
  <c r="BC445" i="2" s="1"/>
  <c r="BB29" i="2"/>
  <c r="BB445" i="2" s="1"/>
  <c r="BA29" i="2"/>
  <c r="BA445" i="2" s="1"/>
  <c r="AZ29" i="2"/>
  <c r="AZ445" i="2" s="1"/>
  <c r="AY29" i="2"/>
  <c r="AY445" i="2" s="1"/>
  <c r="AX29" i="2"/>
  <c r="AX445" i="2" s="1"/>
  <c r="AW29" i="2"/>
  <c r="AW445" i="2" s="1"/>
  <c r="AV29" i="2"/>
  <c r="AV445" i="2" s="1"/>
  <c r="AU29" i="2"/>
  <c r="AU445" i="2" s="1"/>
  <c r="AT29" i="2"/>
  <c r="AT445" i="2" s="1"/>
  <c r="AS29" i="2"/>
  <c r="AS445" i="2" s="1"/>
  <c r="AR29" i="2"/>
  <c r="AR445" i="2" s="1"/>
  <c r="AQ29" i="2"/>
  <c r="AQ445" i="2" s="1"/>
  <c r="AP29" i="2"/>
  <c r="AP445" i="2" s="1"/>
  <c r="AO29" i="2"/>
  <c r="AO445" i="2" s="1"/>
  <c r="AN29" i="2"/>
  <c r="AN445" i="2" s="1"/>
  <c r="AM29" i="2"/>
  <c r="AM445" i="2" s="1"/>
  <c r="AL29" i="2"/>
  <c r="AL445" i="2" s="1"/>
  <c r="AK29" i="2"/>
  <c r="AK445" i="2" s="1"/>
  <c r="AJ29" i="2"/>
  <c r="AJ445" i="2" s="1"/>
  <c r="AI29" i="2"/>
  <c r="AI445" i="2" s="1"/>
  <c r="AH29" i="2"/>
  <c r="AH445" i="2" s="1"/>
  <c r="AG29" i="2"/>
  <c r="AG445" i="2" s="1"/>
  <c r="AF29" i="2"/>
  <c r="AF445" i="2" s="1"/>
  <c r="AE29" i="2"/>
  <c r="AE445" i="2" s="1"/>
  <c r="AD29" i="2"/>
  <c r="AD445" i="2" s="1"/>
  <c r="AC29" i="2"/>
  <c r="AC445" i="2" s="1"/>
  <c r="AB29" i="2"/>
  <c r="AB445" i="2" s="1"/>
  <c r="AA29" i="2"/>
  <c r="AA445" i="2" s="1"/>
  <c r="Z29" i="2"/>
  <c r="Z445" i="2" s="1"/>
  <c r="Y29" i="2"/>
  <c r="Y445" i="2" s="1"/>
  <c r="X29" i="2"/>
  <c r="X445" i="2" s="1"/>
  <c r="W29" i="2"/>
  <c r="W445" i="2" s="1"/>
  <c r="V29" i="2"/>
  <c r="V445" i="2" s="1"/>
  <c r="U29" i="2"/>
  <c r="U445" i="2" s="1"/>
  <c r="T29" i="2"/>
  <c r="T445" i="2" s="1"/>
  <c r="S29" i="2"/>
  <c r="S445" i="2" s="1"/>
  <c r="R29" i="2"/>
  <c r="R445" i="2" s="1"/>
  <c r="Q29" i="2"/>
  <c r="Q445" i="2" s="1"/>
  <c r="P29" i="2"/>
  <c r="P445" i="2" s="1"/>
  <c r="O29" i="2"/>
  <c r="O445" i="2" s="1"/>
  <c r="N29" i="2"/>
  <c r="N445" i="2" s="1"/>
  <c r="M29" i="2"/>
  <c r="M445" i="2" s="1"/>
  <c r="L29" i="2"/>
  <c r="L445" i="2" s="1"/>
  <c r="K29" i="2"/>
  <c r="K445" i="2" s="1"/>
  <c r="J29" i="2"/>
  <c r="J445" i="2" s="1"/>
  <c r="I29" i="2"/>
  <c r="I445" i="2" s="1"/>
  <c r="H29" i="2"/>
  <c r="H445" i="2" s="1"/>
  <c r="G29" i="2"/>
  <c r="G445" i="2" s="1"/>
  <c r="F29" i="2"/>
  <c r="F445" i="2" s="1"/>
  <c r="E29" i="2"/>
  <c r="E445" i="2" s="1"/>
  <c r="D29" i="2"/>
  <c r="D445" i="2" s="1"/>
  <c r="D19" i="1"/>
  <c r="D18" i="1"/>
  <c r="J15" i="1"/>
  <c r="L15" i="1" s="1"/>
  <c r="F15" i="1"/>
  <c r="M15" i="1" s="1"/>
  <c r="J14" i="1"/>
  <c r="L14" i="1" s="1"/>
  <c r="F14" i="1"/>
  <c r="M14" i="1" s="1"/>
  <c r="J13" i="1"/>
  <c r="L13" i="1" s="1"/>
  <c r="F13" i="1"/>
  <c r="M13" i="1" s="1"/>
  <c r="J12" i="1"/>
  <c r="L12" i="1" s="1"/>
  <c r="F12" i="1"/>
  <c r="M12" i="1" s="1"/>
  <c r="J11" i="1"/>
  <c r="L11" i="1" s="1"/>
  <c r="F11" i="1"/>
  <c r="M11" i="1" s="1"/>
  <c r="J10" i="1"/>
  <c r="L10" i="1" s="1"/>
  <c r="F10" i="1"/>
  <c r="M10" i="1" s="1"/>
  <c r="J9" i="1"/>
  <c r="L9" i="1" s="1"/>
  <c r="F9" i="1"/>
  <c r="M9" i="1" s="1"/>
  <c r="J8" i="1"/>
  <c r="L8" i="1" s="1"/>
  <c r="F8" i="1"/>
  <c r="M8" i="1" s="1"/>
  <c r="J7" i="1"/>
  <c r="L7" i="1" s="1"/>
  <c r="F7" i="1"/>
  <c r="M7" i="1" s="1"/>
  <c r="E447" i="2" l="1"/>
  <c r="E456" i="2" s="1"/>
  <c r="G447" i="2"/>
  <c r="I447" i="2"/>
  <c r="K447" i="2"/>
  <c r="M447" i="2"/>
  <c r="M454" i="2" s="1"/>
  <c r="O447" i="2"/>
  <c r="Q447" i="2"/>
  <c r="Q457" i="2" s="1"/>
  <c r="S447" i="2"/>
  <c r="S454" i="2" s="1"/>
  <c r="U447" i="2"/>
  <c r="U456" i="2" s="1"/>
  <c r="W447" i="2"/>
  <c r="Y447" i="2"/>
  <c r="AA447" i="2"/>
  <c r="AC447" i="2"/>
  <c r="AC454" i="2" s="1"/>
  <c r="AE447" i="2"/>
  <c r="AG447" i="2"/>
  <c r="AG457" i="2" s="1"/>
  <c r="AI447" i="2"/>
  <c r="AI454" i="2" s="1"/>
  <c r="AK447" i="2"/>
  <c r="AK456" i="2" s="1"/>
  <c r="AM447" i="2"/>
  <c r="AO456" i="2"/>
  <c r="AO447" i="2"/>
  <c r="AQ447" i="2"/>
  <c r="AS447" i="2"/>
  <c r="AS454" i="2" s="1"/>
  <c r="AU447" i="2"/>
  <c r="AW447" i="2"/>
  <c r="AW457" i="2" s="1"/>
  <c r="AY447" i="2"/>
  <c r="BA447" i="2"/>
  <c r="BA456" i="2" s="1"/>
  <c r="BC447" i="2"/>
  <c r="BC454" i="2" s="1"/>
  <c r="BE447" i="2"/>
  <c r="BE454" i="2" s="1"/>
  <c r="BI447" i="2"/>
  <c r="BK447" i="2"/>
  <c r="BK456" i="2" s="1"/>
  <c r="BM447" i="2"/>
  <c r="BO447" i="2"/>
  <c r="BO456" i="2" s="1"/>
  <c r="BQ447" i="2"/>
  <c r="BS456" i="2"/>
  <c r="BS447" i="2"/>
  <c r="BU447" i="2"/>
  <c r="BW447" i="2"/>
  <c r="BW456" i="2" s="1"/>
  <c r="BY447" i="2"/>
  <c r="M457" i="2"/>
  <c r="AO457" i="2"/>
  <c r="AS457" i="2"/>
  <c r="BG447" i="2"/>
  <c r="F447" i="2"/>
  <c r="F456" i="2" s="1"/>
  <c r="BA457" i="2"/>
  <c r="E454" i="2"/>
  <c r="E452" i="2"/>
  <c r="E457" i="2" s="1"/>
  <c r="G454" i="2"/>
  <c r="G452" i="2"/>
  <c r="I454" i="2"/>
  <c r="I453" i="2"/>
  <c r="I452" i="2"/>
  <c r="I457" i="2" s="1"/>
  <c r="K454" i="2"/>
  <c r="K452" i="2"/>
  <c r="K456" i="2" s="1"/>
  <c r="M452" i="2"/>
  <c r="O454" i="2"/>
  <c r="O452" i="2"/>
  <c r="O456" i="2" s="1"/>
  <c r="Q454" i="2"/>
  <c r="Q452" i="2"/>
  <c r="S452" i="2"/>
  <c r="S456" i="2" s="1"/>
  <c r="U454" i="2"/>
  <c r="U452" i="2"/>
  <c r="U457" i="2" s="1"/>
  <c r="W454" i="2"/>
  <c r="W452" i="2"/>
  <c r="Y454" i="2"/>
  <c r="Y453" i="2"/>
  <c r="Y452" i="2"/>
  <c r="Y456" i="2" s="1"/>
  <c r="AA454" i="2"/>
  <c r="AA452" i="2"/>
  <c r="AA456" i="2" s="1"/>
  <c r="AC452" i="2"/>
  <c r="AC457" i="2" s="1"/>
  <c r="AE454" i="2"/>
  <c r="AE452" i="2"/>
  <c r="AE456" i="2" s="1"/>
  <c r="AG454" i="2"/>
  <c r="AG452" i="2"/>
  <c r="AI452" i="2"/>
  <c r="AK454" i="2"/>
  <c r="AK452" i="2"/>
  <c r="AK457" i="2" s="1"/>
  <c r="AM454" i="2"/>
  <c r="AM452" i="2"/>
  <c r="AM456" i="2" s="1"/>
  <c r="AO454" i="2"/>
  <c r="AO452" i="2"/>
  <c r="AQ454" i="2"/>
  <c r="AQ452" i="2"/>
  <c r="AQ456" i="2" s="1"/>
  <c r="AS452" i="2"/>
  <c r="AU454" i="2"/>
  <c r="AU452" i="2"/>
  <c r="AU456" i="2" s="1"/>
  <c r="AW452" i="2"/>
  <c r="AY454" i="2"/>
  <c r="AY452" i="2"/>
  <c r="BA454" i="2"/>
  <c r="BA452" i="2"/>
  <c r="BC453" i="2"/>
  <c r="BC452" i="2"/>
  <c r="BE452" i="2"/>
  <c r="BE456" i="2" s="1"/>
  <c r="BG452" i="2"/>
  <c r="BG454" i="2"/>
  <c r="BI454" i="2"/>
  <c r="BI452" i="2"/>
  <c r="BI456" i="2" s="1"/>
  <c r="BK452" i="2"/>
  <c r="BK454" i="2"/>
  <c r="BM454" i="2"/>
  <c r="BM452" i="2"/>
  <c r="BO452" i="2"/>
  <c r="BO457" i="2" s="1"/>
  <c r="BO454" i="2"/>
  <c r="BQ454" i="2"/>
  <c r="BQ452" i="2"/>
  <c r="BS452" i="2"/>
  <c r="BS457" i="2" s="1"/>
  <c r="BS454" i="2"/>
  <c r="BU454" i="2"/>
  <c r="BU452" i="2"/>
  <c r="BU456" i="2" s="1"/>
  <c r="BW452" i="2"/>
  <c r="BW454" i="2"/>
  <c r="BY454" i="2"/>
  <c r="BY452" i="2"/>
  <c r="BY456" i="2" s="1"/>
  <c r="E442" i="2"/>
  <c r="G442" i="2"/>
  <c r="I442" i="2"/>
  <c r="K442" i="2"/>
  <c r="M442" i="2"/>
  <c r="O442" i="2"/>
  <c r="Q442" i="2"/>
  <c r="S442" i="2"/>
  <c r="U442" i="2"/>
  <c r="W442" i="2"/>
  <c r="Y442" i="2"/>
  <c r="AA442" i="2"/>
  <c r="AC442" i="2"/>
  <c r="AE442" i="2"/>
  <c r="AG442" i="2"/>
  <c r="AI442" i="2"/>
  <c r="AK442" i="2"/>
  <c r="AM442" i="2"/>
  <c r="AO442" i="2"/>
  <c r="AQ442" i="2"/>
  <c r="AS442" i="2"/>
  <c r="AU442" i="2"/>
  <c r="AW442" i="2"/>
  <c r="AY442" i="2"/>
  <c r="BA442" i="2"/>
  <c r="BC442" i="2"/>
  <c r="BE442" i="2"/>
  <c r="BG442" i="2"/>
  <c r="BI442" i="2"/>
  <c r="BK442" i="2"/>
  <c r="BM442" i="2"/>
  <c r="BO442" i="2"/>
  <c r="BQ442" i="2"/>
  <c r="BS442" i="2"/>
  <c r="BU442" i="2"/>
  <c r="BW442" i="2"/>
  <c r="BY442" i="2"/>
  <c r="E443" i="2"/>
  <c r="E462" i="2" s="1"/>
  <c r="G443" i="2"/>
  <c r="G462" i="2" s="1"/>
  <c r="I443" i="2"/>
  <c r="I462" i="2" s="1"/>
  <c r="K443" i="2"/>
  <c r="K462" i="2" s="1"/>
  <c r="M443" i="2"/>
  <c r="M462" i="2" s="1"/>
  <c r="O443" i="2"/>
  <c r="O462" i="2" s="1"/>
  <c r="Q443" i="2"/>
  <c r="Q462" i="2" s="1"/>
  <c r="S443" i="2"/>
  <c r="S462" i="2" s="1"/>
  <c r="U443" i="2"/>
  <c r="U462" i="2" s="1"/>
  <c r="W443" i="2"/>
  <c r="W462" i="2" s="1"/>
  <c r="Y443" i="2"/>
  <c r="Y462" i="2" s="1"/>
  <c r="AA443" i="2"/>
  <c r="AA462" i="2" s="1"/>
  <c r="AE443" i="2"/>
  <c r="AE462" i="2" s="1"/>
  <c r="AI443" i="2"/>
  <c r="AI462" i="2" s="1"/>
  <c r="AM443" i="2"/>
  <c r="AM462" i="2" s="1"/>
  <c r="AQ443" i="2"/>
  <c r="AQ462" i="2" s="1"/>
  <c r="AU443" i="2"/>
  <c r="AU462" i="2" s="1"/>
  <c r="AY443" i="2"/>
  <c r="AY462" i="2" s="1"/>
  <c r="BC443" i="2"/>
  <c r="BC462" i="2" s="1"/>
  <c r="BG443" i="2"/>
  <c r="BG462" i="2" s="1"/>
  <c r="BK443" i="2"/>
  <c r="BK462" i="2" s="1"/>
  <c r="BO443" i="2"/>
  <c r="BO462" i="2" s="1"/>
  <c r="BS443" i="2"/>
  <c r="BS462" i="2" s="1"/>
  <c r="BW443" i="2"/>
  <c r="BW462" i="2" s="1"/>
  <c r="D447" i="2"/>
  <c r="D456" i="2" s="1"/>
  <c r="H447" i="2"/>
  <c r="J447" i="2"/>
  <c r="L447" i="2"/>
  <c r="L456" i="2" s="1"/>
  <c r="N447" i="2"/>
  <c r="N456" i="2" s="1"/>
  <c r="P447" i="2"/>
  <c r="R447" i="2"/>
  <c r="T447" i="2"/>
  <c r="V447" i="2"/>
  <c r="V456" i="2" s="1"/>
  <c r="X447" i="2"/>
  <c r="Z447" i="2"/>
  <c r="AB447" i="2"/>
  <c r="AD447" i="2"/>
  <c r="AF447" i="2"/>
  <c r="AH447" i="2"/>
  <c r="AJ447" i="2"/>
  <c r="AL447" i="2"/>
  <c r="AN447" i="2"/>
  <c r="AP447" i="2"/>
  <c r="AR447" i="2"/>
  <c r="AT447" i="2"/>
  <c r="AV447" i="2"/>
  <c r="AX447" i="2"/>
  <c r="AZ447" i="2"/>
  <c r="BB447" i="2"/>
  <c r="BD447" i="2"/>
  <c r="BF447" i="2"/>
  <c r="BH447" i="2"/>
  <c r="BJ447" i="2"/>
  <c r="BL447" i="2"/>
  <c r="BN447" i="2"/>
  <c r="BP447" i="2"/>
  <c r="BR447" i="2"/>
  <c r="BT447" i="2"/>
  <c r="BV447" i="2"/>
  <c r="BX447" i="2"/>
  <c r="F457" i="2"/>
  <c r="R457" i="2"/>
  <c r="V457" i="2"/>
  <c r="D452" i="2"/>
  <c r="F454" i="2"/>
  <c r="F452" i="2"/>
  <c r="H454" i="2"/>
  <c r="H452" i="2"/>
  <c r="J452" i="2"/>
  <c r="J457" i="2" s="1"/>
  <c r="L452" i="2"/>
  <c r="N452" i="2"/>
  <c r="P454" i="2"/>
  <c r="P452" i="2"/>
  <c r="R452" i="2"/>
  <c r="T454" i="2"/>
  <c r="T452" i="2"/>
  <c r="V452" i="2"/>
  <c r="X454" i="2"/>
  <c r="X452" i="2"/>
  <c r="Z452" i="2"/>
  <c r="Z457" i="2" s="1"/>
  <c r="AB449" i="2"/>
  <c r="AB443" i="2"/>
  <c r="AB462" i="2" s="1"/>
  <c r="AD449" i="2"/>
  <c r="AD443" i="2"/>
  <c r="AD462" i="2" s="1"/>
  <c r="AF449" i="2"/>
  <c r="AF443" i="2"/>
  <c r="AF462" i="2" s="1"/>
  <c r="AH449" i="2"/>
  <c r="AH443" i="2"/>
  <c r="AH462" i="2" s="1"/>
  <c r="AJ449" i="2"/>
  <c r="AJ443" i="2"/>
  <c r="AJ462" i="2" s="1"/>
  <c r="AL449" i="2"/>
  <c r="AL443" i="2"/>
  <c r="AL462" i="2" s="1"/>
  <c r="AN449" i="2"/>
  <c r="AN443" i="2"/>
  <c r="AN462" i="2" s="1"/>
  <c r="AP449" i="2"/>
  <c r="AP443" i="2"/>
  <c r="AP462" i="2" s="1"/>
  <c r="AR449" i="2"/>
  <c r="AR443" i="2"/>
  <c r="AR462" i="2" s="1"/>
  <c r="AT449" i="2"/>
  <c r="AT443" i="2"/>
  <c r="AT462" i="2" s="1"/>
  <c r="AV449" i="2"/>
  <c r="AV443" i="2"/>
  <c r="AV462" i="2" s="1"/>
  <c r="AX449" i="2"/>
  <c r="AX443" i="2"/>
  <c r="AX462" i="2" s="1"/>
  <c r="AZ449" i="2"/>
  <c r="AZ443" i="2"/>
  <c r="AZ462" i="2" s="1"/>
  <c r="BB449" i="2"/>
  <c r="BB443" i="2"/>
  <c r="BB462" i="2" s="1"/>
  <c r="BD449" i="2"/>
  <c r="BD443" i="2"/>
  <c r="BD462" i="2" s="1"/>
  <c r="BF449" i="2"/>
  <c r="BF443" i="2"/>
  <c r="BF462" i="2" s="1"/>
  <c r="BH449" i="2"/>
  <c r="BH443" i="2"/>
  <c r="BH462" i="2" s="1"/>
  <c r="BJ449" i="2"/>
  <c r="BJ443" i="2"/>
  <c r="BJ462" i="2" s="1"/>
  <c r="BL449" i="2"/>
  <c r="BL443" i="2"/>
  <c r="BL462" i="2" s="1"/>
  <c r="BN449" i="2"/>
  <c r="BN443" i="2"/>
  <c r="BN462" i="2" s="1"/>
  <c r="BP449" i="2"/>
  <c r="BP443" i="2"/>
  <c r="BP462" i="2" s="1"/>
  <c r="BR449" i="2"/>
  <c r="BR443" i="2"/>
  <c r="BR462" i="2" s="1"/>
  <c r="BT449" i="2"/>
  <c r="BT443" i="2"/>
  <c r="BT462" i="2" s="1"/>
  <c r="BV449" i="2"/>
  <c r="BV443" i="2"/>
  <c r="BV462" i="2" s="1"/>
  <c r="BX449" i="2"/>
  <c r="BX443" i="2"/>
  <c r="BX462" i="2" s="1"/>
  <c r="D442" i="2"/>
  <c r="F442" i="2"/>
  <c r="H442" i="2"/>
  <c r="J442" i="2"/>
  <c r="L442" i="2"/>
  <c r="N442" i="2"/>
  <c r="P442" i="2"/>
  <c r="R442" i="2"/>
  <c r="T442" i="2"/>
  <c r="V442" i="2"/>
  <c r="X442" i="2"/>
  <c r="Z442" i="2"/>
  <c r="AB442" i="2"/>
  <c r="AD442" i="2"/>
  <c r="AF442" i="2"/>
  <c r="AH442" i="2"/>
  <c r="AJ442" i="2"/>
  <c r="AL442" i="2"/>
  <c r="AN442" i="2"/>
  <c r="AP442" i="2"/>
  <c r="AR442" i="2"/>
  <c r="AT442" i="2"/>
  <c r="AV442" i="2"/>
  <c r="AX442" i="2"/>
  <c r="AZ442" i="2"/>
  <c r="BB442" i="2"/>
  <c r="BD442" i="2"/>
  <c r="BF442" i="2"/>
  <c r="BH442" i="2"/>
  <c r="BJ442" i="2"/>
  <c r="BL442" i="2"/>
  <c r="BN442" i="2"/>
  <c r="BP442" i="2"/>
  <c r="BR442" i="2"/>
  <c r="BT442" i="2"/>
  <c r="BV442" i="2"/>
  <c r="BX442" i="2"/>
  <c r="D443" i="2"/>
  <c r="D462" i="2" s="1"/>
  <c r="F443" i="2"/>
  <c r="F462" i="2" s="1"/>
  <c r="H443" i="2"/>
  <c r="H462" i="2" s="1"/>
  <c r="J443" i="2"/>
  <c r="J462" i="2" s="1"/>
  <c r="L443" i="2"/>
  <c r="L462" i="2" s="1"/>
  <c r="N443" i="2"/>
  <c r="N462" i="2" s="1"/>
  <c r="P443" i="2"/>
  <c r="P462" i="2" s="1"/>
  <c r="R443" i="2"/>
  <c r="R462" i="2" s="1"/>
  <c r="T443" i="2"/>
  <c r="T462" i="2" s="1"/>
  <c r="V443" i="2"/>
  <c r="V462" i="2" s="1"/>
  <c r="X443" i="2"/>
  <c r="X462" i="2" s="1"/>
  <c r="Z443" i="2"/>
  <c r="Z462" i="2" s="1"/>
  <c r="AC443" i="2"/>
  <c r="AC462" i="2" s="1"/>
  <c r="AG443" i="2"/>
  <c r="AG462" i="2" s="1"/>
  <c r="AK443" i="2"/>
  <c r="AK462" i="2" s="1"/>
  <c r="AO443" i="2"/>
  <c r="AO462" i="2" s="1"/>
  <c r="AS443" i="2"/>
  <c r="AS462" i="2" s="1"/>
  <c r="AW443" i="2"/>
  <c r="AW462" i="2" s="1"/>
  <c r="BA443" i="2"/>
  <c r="BA462" i="2" s="1"/>
  <c r="BE443" i="2"/>
  <c r="BE462" i="2" s="1"/>
  <c r="BI443" i="2"/>
  <c r="BI462" i="2" s="1"/>
  <c r="BM443" i="2"/>
  <c r="BM462" i="2" s="1"/>
  <c r="BQ443" i="2"/>
  <c r="BQ462" i="2" s="1"/>
  <c r="BU443" i="2"/>
  <c r="BU462" i="2" s="1"/>
  <c r="BY443" i="2"/>
  <c r="BY462" i="2" s="1"/>
  <c r="K8" i="1"/>
  <c r="K10" i="1"/>
  <c r="K12" i="1"/>
  <c r="K14" i="1"/>
  <c r="K7" i="1"/>
  <c r="K9" i="1"/>
  <c r="K11" i="1"/>
  <c r="K13" i="1"/>
  <c r="K15" i="1"/>
  <c r="V458" i="2" l="1"/>
  <c r="M453" i="2"/>
  <c r="BW457" i="2"/>
  <c r="AU453" i="2"/>
  <c r="AI456" i="2"/>
  <c r="F458" i="2"/>
  <c r="Y457" i="2"/>
  <c r="AC456" i="2"/>
  <c r="AC458" i="2" s="1"/>
  <c r="M456" i="2"/>
  <c r="D454" i="2"/>
  <c r="N457" i="2"/>
  <c r="N458" i="2" s="1"/>
  <c r="Z456" i="2"/>
  <c r="Z458" i="2" s="1"/>
  <c r="R456" i="2"/>
  <c r="R458" i="2" s="1"/>
  <c r="J456" i="2"/>
  <c r="J458" i="2" s="1"/>
  <c r="BS453" i="2"/>
  <c r="BK457" i="2"/>
  <c r="BK458" i="2" s="1"/>
  <c r="BC456" i="2"/>
  <c r="AW454" i="2"/>
  <c r="AM453" i="2"/>
  <c r="U453" i="2"/>
  <c r="E453" i="2"/>
  <c r="BG456" i="2"/>
  <c r="AW456" i="2"/>
  <c r="AW458" i="2" s="1"/>
  <c r="AG456" i="2"/>
  <c r="AG458" i="2" s="1"/>
  <c r="Q456" i="2"/>
  <c r="I456" i="2"/>
  <c r="T456" i="2"/>
  <c r="T458" i="2" s="1"/>
  <c r="AS456" i="2"/>
  <c r="L454" i="2"/>
  <c r="X456" i="2"/>
  <c r="P456" i="2"/>
  <c r="H456" i="2"/>
  <c r="BQ456" i="2"/>
  <c r="BM456" i="2"/>
  <c r="BK453" i="2"/>
  <c r="AY456" i="2"/>
  <c r="AE453" i="2"/>
  <c r="W456" i="2"/>
  <c r="Q453" i="2"/>
  <c r="G456" i="2"/>
  <c r="W458" i="2"/>
  <c r="BX454" i="2"/>
  <c r="BX453" i="2"/>
  <c r="BX452" i="2"/>
  <c r="BX456" i="2" s="1"/>
  <c r="BT454" i="2"/>
  <c r="BT453" i="2"/>
  <c r="BT452" i="2"/>
  <c r="BT456" i="2" s="1"/>
  <c r="BP454" i="2"/>
  <c r="BP453" i="2"/>
  <c r="BP452" i="2"/>
  <c r="BP456" i="2" s="1"/>
  <c r="BJ454" i="2"/>
  <c r="BJ453" i="2"/>
  <c r="BJ452" i="2"/>
  <c r="BJ457" i="2" s="1"/>
  <c r="BD454" i="2"/>
  <c r="BD453" i="2"/>
  <c r="BD452" i="2"/>
  <c r="BD456" i="2" s="1"/>
  <c r="AX454" i="2"/>
  <c r="AX453" i="2"/>
  <c r="AX452" i="2"/>
  <c r="AX457" i="2" s="1"/>
  <c r="AJ454" i="2"/>
  <c r="AJ453" i="2"/>
  <c r="AJ452" i="2"/>
  <c r="AJ456" i="2" s="1"/>
  <c r="Z454" i="2"/>
  <c r="X453" i="2"/>
  <c r="V454" i="2"/>
  <c r="T453" i="2"/>
  <c r="R454" i="2"/>
  <c r="P453" i="2"/>
  <c r="N454" i="2"/>
  <c r="L453" i="2"/>
  <c r="J454" i="2"/>
  <c r="H453" i="2"/>
  <c r="D453" i="2"/>
  <c r="BT457" i="2"/>
  <c r="BP457" i="2"/>
  <c r="AJ457" i="2"/>
  <c r="AF457" i="2"/>
  <c r="X457" i="2"/>
  <c r="T457" i="2"/>
  <c r="P457" i="2"/>
  <c r="L457" i="2"/>
  <c r="L458" i="2" s="1"/>
  <c r="H457" i="2"/>
  <c r="H458" i="2" s="1"/>
  <c r="D457" i="2"/>
  <c r="D458" i="2" s="1"/>
  <c r="BY453" i="2"/>
  <c r="BU453" i="2"/>
  <c r="BQ453" i="2"/>
  <c r="BM453" i="2"/>
  <c r="BI453" i="2"/>
  <c r="BE453" i="2"/>
  <c r="BG457" i="2"/>
  <c r="BG458" i="2" s="1"/>
  <c r="BC457" i="2"/>
  <c r="BC458" i="2" s="1"/>
  <c r="AY457" i="2"/>
  <c r="AY458" i="2" s="1"/>
  <c r="AU457" i="2"/>
  <c r="AU458" i="2" s="1"/>
  <c r="AQ457" i="2"/>
  <c r="AQ458" i="2" s="1"/>
  <c r="AM457" i="2"/>
  <c r="AM458" i="2" s="1"/>
  <c r="AI457" i="2"/>
  <c r="AI458" i="2" s="1"/>
  <c r="AE457" i="2"/>
  <c r="AE458" i="2" s="1"/>
  <c r="AA457" i="2"/>
  <c r="AA458" i="2" s="1"/>
  <c r="W457" i="2"/>
  <c r="S457" i="2"/>
  <c r="S458" i="2" s="1"/>
  <c r="O457" i="2"/>
  <c r="O458" i="2" s="1"/>
  <c r="K457" i="2"/>
  <c r="K458" i="2" s="1"/>
  <c r="G457" i="2"/>
  <c r="G458" i="2" s="1"/>
  <c r="BV454" i="2"/>
  <c r="BV453" i="2"/>
  <c r="BV452" i="2"/>
  <c r="BV457" i="2" s="1"/>
  <c r="BR454" i="2"/>
  <c r="BR453" i="2"/>
  <c r="BR452" i="2"/>
  <c r="BR457" i="2" s="1"/>
  <c r="BN454" i="2"/>
  <c r="BN453" i="2"/>
  <c r="BN452" i="2"/>
  <c r="BN457" i="2" s="1"/>
  <c r="BL454" i="2"/>
  <c r="BL453" i="2"/>
  <c r="BL452" i="2"/>
  <c r="BL456" i="2" s="1"/>
  <c r="BH454" i="2"/>
  <c r="BH453" i="2"/>
  <c r="BH452" i="2"/>
  <c r="BH456" i="2" s="1"/>
  <c r="BF454" i="2"/>
  <c r="BF453" i="2"/>
  <c r="BF452" i="2"/>
  <c r="BF457" i="2" s="1"/>
  <c r="BB454" i="2"/>
  <c r="BB453" i="2"/>
  <c r="BB452" i="2"/>
  <c r="BB457" i="2" s="1"/>
  <c r="AZ454" i="2"/>
  <c r="AZ453" i="2"/>
  <c r="AZ452" i="2"/>
  <c r="AZ456" i="2" s="1"/>
  <c r="AV454" i="2"/>
  <c r="AV453" i="2"/>
  <c r="AV452" i="2"/>
  <c r="AV456" i="2" s="1"/>
  <c r="AT454" i="2"/>
  <c r="AT453" i="2"/>
  <c r="AT452" i="2"/>
  <c r="AT457" i="2" s="1"/>
  <c r="AR454" i="2"/>
  <c r="AR453" i="2"/>
  <c r="AR452" i="2"/>
  <c r="AR456" i="2" s="1"/>
  <c r="AP454" i="2"/>
  <c r="AP453" i="2"/>
  <c r="AP452" i="2"/>
  <c r="AP457" i="2" s="1"/>
  <c r="AN454" i="2"/>
  <c r="AN453" i="2"/>
  <c r="AN452" i="2"/>
  <c r="AN457" i="2" s="1"/>
  <c r="AL454" i="2"/>
  <c r="AL453" i="2"/>
  <c r="AL452" i="2"/>
  <c r="AL457" i="2" s="1"/>
  <c r="AH454" i="2"/>
  <c r="AH453" i="2"/>
  <c r="AH452" i="2"/>
  <c r="AH457" i="2" s="1"/>
  <c r="AF454" i="2"/>
  <c r="AF453" i="2"/>
  <c r="AF452" i="2"/>
  <c r="AF456" i="2" s="1"/>
  <c r="AD454" i="2"/>
  <c r="AD453" i="2"/>
  <c r="AD452" i="2"/>
  <c r="AD457" i="2" s="1"/>
  <c r="AB454" i="2"/>
  <c r="AB453" i="2"/>
  <c r="AB452" i="2"/>
  <c r="AB456" i="2" s="1"/>
  <c r="Z453" i="2"/>
  <c r="V453" i="2"/>
  <c r="R453" i="2"/>
  <c r="N453" i="2"/>
  <c r="J453" i="2"/>
  <c r="F453" i="2"/>
  <c r="BW453" i="2"/>
  <c r="BO453" i="2"/>
  <c r="BG453" i="2"/>
  <c r="BA453" i="2"/>
  <c r="AY453" i="2"/>
  <c r="AW453" i="2"/>
  <c r="AS453" i="2"/>
  <c r="AQ453" i="2"/>
  <c r="AO453" i="2"/>
  <c r="AK453" i="2"/>
  <c r="AI453" i="2"/>
  <c r="AG453" i="2"/>
  <c r="AC453" i="2"/>
  <c r="AA453" i="2"/>
  <c r="W453" i="2"/>
  <c r="S453" i="2"/>
  <c r="O453" i="2"/>
  <c r="K453" i="2"/>
  <c r="G453" i="2"/>
  <c r="BY457" i="2"/>
  <c r="BY458" i="2" s="1"/>
  <c r="BU457" i="2"/>
  <c r="BU458" i="2" s="1"/>
  <c r="BQ457" i="2"/>
  <c r="BQ458" i="2" s="1"/>
  <c r="BM457" i="2"/>
  <c r="BI457" i="2"/>
  <c r="BI458" i="2" s="1"/>
  <c r="BE457" i="2"/>
  <c r="BE458" i="2" s="1"/>
  <c r="BW458" i="2"/>
  <c r="BS458" i="2"/>
  <c r="BO458" i="2"/>
  <c r="BA458" i="2"/>
  <c r="AS458" i="2"/>
  <c r="AO458" i="2"/>
  <c r="AK458" i="2"/>
  <c r="Y458" i="2"/>
  <c r="U458" i="2"/>
  <c r="Q458" i="2"/>
  <c r="M458" i="2"/>
  <c r="I458" i="2"/>
  <c r="E458" i="2"/>
  <c r="AF458" i="2" l="1"/>
  <c r="BD457" i="2"/>
  <c r="BD458" i="2" s="1"/>
  <c r="BX457" i="2"/>
  <c r="AJ458" i="2"/>
  <c r="BP458" i="2"/>
  <c r="P458" i="2"/>
  <c r="BT458" i="2"/>
  <c r="BM458" i="2"/>
  <c r="X458" i="2"/>
  <c r="BL457" i="2"/>
  <c r="BL458" i="2" s="1"/>
  <c r="AB457" i="2"/>
  <c r="AB458" i="2" s="1"/>
  <c r="AR457" i="2"/>
  <c r="AR458" i="2" s="1"/>
  <c r="AZ457" i="2"/>
  <c r="AZ458" i="2" s="1"/>
  <c r="BH457" i="2"/>
  <c r="BH458" i="2" s="1"/>
  <c r="AN456" i="2"/>
  <c r="AN458" i="2" s="1"/>
  <c r="AH456" i="2"/>
  <c r="AH458" i="2" s="1"/>
  <c r="AP456" i="2"/>
  <c r="AP458" i="2" s="1"/>
  <c r="AX456" i="2"/>
  <c r="AX458" i="2" s="1"/>
  <c r="BF456" i="2"/>
  <c r="BF458" i="2" s="1"/>
  <c r="BN456" i="2"/>
  <c r="BN458" i="2" s="1"/>
  <c r="BV456" i="2"/>
  <c r="BV458" i="2" s="1"/>
  <c r="AV457" i="2"/>
  <c r="AV458" i="2" s="1"/>
  <c r="AD456" i="2"/>
  <c r="AD458" i="2" s="1"/>
  <c r="AL456" i="2"/>
  <c r="AL458" i="2" s="1"/>
  <c r="AT456" i="2"/>
  <c r="AT458" i="2" s="1"/>
  <c r="BB456" i="2"/>
  <c r="BB458" i="2" s="1"/>
  <c r="BJ456" i="2"/>
  <c r="BJ458" i="2" s="1"/>
  <c r="BR456" i="2"/>
  <c r="BR458" i="2" s="1"/>
  <c r="BX458" i="2"/>
</calcChain>
</file>

<file path=xl/sharedStrings.xml><?xml version="1.0" encoding="utf-8"?>
<sst xmlns="http://schemas.openxmlformats.org/spreadsheetml/2006/main" count="1514" uniqueCount="1080">
  <si>
    <t xml:space="preserve">รายงานข้อมูลต้นทุนบริการ Unit Cost แบบ Quick Method </t>
  </si>
  <si>
    <t>ปีงบประมาณ 2562</t>
  </si>
  <si>
    <t>ประจำเดือน  มกราคม  2562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</si>
  <si>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</si>
  <si>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</si>
  <si>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</si>
  <si>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</si>
  <si>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</si>
  <si>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</si>
  <si>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</si>
  <si>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</si>
  <si>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</si>
  <si>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</si>
  <si>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</si>
  <si>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</si>
  <si>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</si>
  <si>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</si>
  <si>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</si>
  <si>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</si>
  <si>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&lt;=400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</si>
  <si>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</si>
  <si>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</si>
  <si>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</si>
  <si>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</si>
  <si>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</si>
  <si>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</si>
  <si>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</si>
  <si>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</si>
  <si>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</si>
  <si>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</si>
  <si>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</si>
  <si>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</si>
  <si>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&gt;15,000-25,000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</si>
  <si>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</si>
  <si>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</si>
  <si>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จำนวน..........6...........แห่ง</t>
  </si>
  <si>
    <t>ร้อยละ</t>
  </si>
  <si>
    <t>ไม่ผ่านเกณฑ์</t>
  </si>
  <si>
    <t>จำนวน..........3...........แห่ง</t>
  </si>
  <si>
    <t xml:space="preserve">แหล่งข้อมูล </t>
  </si>
  <si>
    <t>http://hfo62.cfo.in.th</t>
  </si>
  <si>
    <t>กลุ่มงานประกันสุขภาพ  สำนักงานสาธารณสุขจังหวัดสระแก้ว</t>
  </si>
  <si>
    <t>รายงาน ณ วันที่  22  กุมภาพันธ์ 2562</t>
  </si>
  <si>
    <t>หมายเหตุ</t>
  </si>
  <si>
    <t xml:space="preserve"> - กลุ่มระดับบริการ อิงกลุ่ม POP UC</t>
  </si>
  <si>
    <t xml:space="preserve"> - เทียบค่า Mean ไตรมาส 4/2561  รายงาน ณ 8 พฤศจิกายน 2561 V1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</si>
  <si>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</si>
  <si>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</si>
  <si>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</si>
  <si>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</si>
  <si>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</si>
  <si>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</si>
  <si>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</si>
  <si>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</si>
  <si>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</si>
  <si>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</si>
  <si>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</si>
  <si>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</si>
  <si>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</si>
  <si>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</si>
  <si>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</si>
  <si>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</si>
  <si>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</si>
  <si>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</si>
  <si>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</si>
  <si>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</si>
  <si>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</si>
  <si>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</si>
  <si>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</si>
  <si>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</si>
  <si>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</si>
  <si>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</si>
  <si>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</si>
  <si>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</si>
  <si>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</si>
  <si>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</si>
  <si>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</si>
  <si>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</si>
  <si>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</si>
  <si>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</si>
  <si>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</si>
  <si>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</si>
  <si>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</si>
  <si>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</si>
  <si>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</si>
  <si>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</si>
  <si>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</si>
  <si>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</si>
  <si>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</si>
  <si>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</si>
  <si>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</si>
  <si>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</si>
  <si>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</si>
  <si>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</si>
  <si>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</si>
  <si>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</si>
  <si>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</si>
  <si>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</si>
  <si>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</si>
  <si>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</si>
  <si>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</si>
  <si>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</si>
  <si>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</si>
  <si>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</si>
  <si>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</si>
  <si>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</si>
  <si>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</si>
  <si>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</si>
  <si>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</si>
  <si>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</si>
  <si>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</si>
  <si>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</si>
  <si>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</si>
  <si>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</si>
  <si>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</si>
  <si>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</si>
  <si>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</si>
  <si>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</si>
  <si>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</si>
  <si>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</si>
  <si>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</si>
  <si>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</si>
  <si>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</si>
  <si>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</si>
  <si>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</si>
  <si>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</si>
  <si>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</si>
  <si>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</si>
  <si>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</si>
  <si>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</si>
  <si>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</si>
  <si>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</si>
  <si>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</si>
  <si>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</si>
  <si>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</si>
  <si>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</si>
  <si>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</si>
  <si>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</si>
  <si>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</si>
  <si>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</si>
  <si>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</si>
  <si>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</si>
  <si>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</si>
  <si>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</si>
  <si>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</si>
  <si>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</si>
  <si>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</si>
  <si>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</si>
  <si>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</si>
  <si>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</si>
  <si>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</si>
  <si>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</si>
  <si>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</si>
  <si>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</si>
  <si>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</si>
  <si>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</si>
  <si>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</si>
  <si>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</si>
  <si>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</si>
  <si>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</si>
  <si>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</si>
  <si>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</si>
  <si>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</si>
  <si>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</si>
  <si>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</si>
  <si>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</si>
  <si>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</si>
  <si>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</si>
  <si>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</si>
  <si>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</si>
  <si>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</si>
  <si>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</si>
  <si>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</si>
  <si>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</si>
  <si>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</si>
  <si>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</si>
  <si>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</si>
  <si>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</si>
  <si>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</si>
  <si>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</si>
  <si>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</si>
  <si>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</si>
  <si>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</si>
  <si>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</si>
  <si>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</si>
  <si>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</si>
  <si>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</si>
  <si>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</si>
  <si>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</si>
  <si>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</si>
  <si>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</si>
  <si>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</si>
  <si>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</si>
  <si>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</si>
  <si>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</si>
  <si>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</si>
  <si>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</si>
  <si>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</si>
  <si>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</si>
  <si>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</si>
  <si>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</si>
  <si>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</si>
  <si>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</si>
  <si>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</si>
  <si>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</si>
  <si>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</si>
  <si>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</si>
  <si>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</si>
  <si>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</si>
  <si>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</si>
  <si>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</si>
  <si>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</si>
  <si>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</si>
  <si>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</si>
  <si>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</si>
  <si>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</si>
  <si>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 OP - บริการเฉพาะ (CR)</t>
  </si>
  <si>
    <t>4301020105.263</t>
  </si>
  <si>
    <t>รายได้ค่ารักษา OP Refer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</si>
  <si>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</si>
  <si>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</si>
  <si>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</si>
  <si>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รายได้ค่ารักษาเบิกจ่ายตรง-หน่วยงาน-OP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</si>
  <si>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</si>
  <si>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</si>
  <si>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</si>
  <si>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อปท.รูปแบบพิเศษ OP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</si>
  <si>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</si>
  <si>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</si>
  <si>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</si>
  <si>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</si>
  <si>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</si>
  <si>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</si>
  <si>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</si>
  <si>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</si>
  <si>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</si>
  <si>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</si>
  <si>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</si>
  <si>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</si>
  <si>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</si>
  <si>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</si>
  <si>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</si>
  <si>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</si>
  <si>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</si>
  <si>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</si>
  <si>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</si>
  <si>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</si>
  <si>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</si>
  <si>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</si>
  <si>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</si>
  <si>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</si>
  <si>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</si>
  <si>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</si>
  <si>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</si>
  <si>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</si>
  <si>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</si>
  <si>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</si>
  <si>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</si>
  <si>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IP - บริการเฉพาะ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</si>
  <si>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</si>
  <si>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</si>
  <si>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</si>
  <si>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รายได้ค่ารักษาเบิกจ่ายตรง-หน่วยงานอื่น- 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</si>
  <si>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</si>
  <si>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</si>
  <si>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</si>
  <si>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</si>
  <si>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</si>
  <si>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</si>
  <si>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</si>
  <si>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</si>
  <si>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</si>
  <si>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</si>
  <si>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</si>
  <si>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</si>
  <si>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</si>
  <si>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</si>
  <si>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</si>
  <si>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</si>
  <si>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</si>
  <si>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</si>
  <si>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</si>
  <si>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</si>
  <si>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</si>
  <si>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</si>
  <si>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</si>
  <si>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</si>
  <si>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</si>
  <si>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</si>
  <si>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</si>
  <si>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</si>
  <si>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</si>
  <si>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</si>
  <si>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</si>
  <si>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</si>
  <si>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</si>
  <si>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</si>
  <si>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</si>
  <si>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</si>
  <si>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</si>
  <si>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</si>
  <si>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</si>
  <si>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</si>
  <si>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</si>
  <si>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</si>
  <si>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</si>
  <si>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</si>
  <si>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</si>
  <si>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</si>
  <si>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</si>
  <si>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</si>
  <si>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</si>
  <si>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</si>
  <si>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</si>
  <si>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</si>
  <si>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</si>
  <si>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</si>
  <si>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</si>
  <si>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</si>
  <si>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</si>
  <si>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</si>
  <si>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</si>
  <si>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</si>
  <si>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</si>
  <si>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</si>
  <si>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</si>
  <si>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</si>
  <si>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</si>
  <si>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</si>
  <si>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</si>
  <si>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</si>
  <si>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</si>
  <si>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</si>
  <si>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</si>
  <si>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</si>
  <si>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</si>
  <si>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</si>
  <si>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</si>
  <si>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</si>
  <si>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</si>
  <si>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</si>
  <si>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</si>
  <si>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</si>
  <si>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</si>
  <si>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</si>
  <si>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</si>
  <si>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</si>
  <si>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</si>
  <si>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</si>
  <si>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</si>
  <si>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</si>
  <si>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</si>
  <si>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</si>
  <si>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</si>
  <si>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ค่าตอบแทนตามผลการปฏิบัติงาน (บริการ) -เงินงบประมาณ</t>
  </si>
  <si>
    <t>5101020114.117</t>
  </si>
  <si>
    <t>ค่าตอบแทนตามผลการปฏิบัติงาน (สนับสนุน)  -เงินงบประมาณ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</si>
  <si>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</si>
  <si>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</si>
  <si>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</si>
  <si>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</si>
  <si>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</si>
  <si>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</si>
  <si>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</si>
  <si>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</si>
  <si>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</si>
  <si>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</si>
  <si>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</si>
  <si>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</si>
  <si>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</si>
  <si>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</si>
  <si>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</si>
  <si>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</si>
  <si>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</si>
  <si>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</si>
  <si>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</si>
  <si>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</si>
  <si>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</si>
  <si>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</si>
  <si>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</si>
  <si>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</si>
  <si>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</si>
  <si>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 (เงินงบประมาณ)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</si>
  <si>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</si>
  <si>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</si>
  <si>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</si>
  <si>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</si>
  <si>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</si>
  <si>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</si>
  <si>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</si>
  <si>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</si>
  <si>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</si>
  <si>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</si>
  <si>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</si>
  <si>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</si>
  <si>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</si>
  <si>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 (เงินนอกงบประมาณ)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</si>
  <si>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</si>
  <si>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</si>
  <si>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</si>
  <si>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</si>
  <si>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</si>
  <si>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</si>
  <si>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</si>
  <si>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</si>
  <si>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</si>
  <si>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</si>
  <si>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</si>
  <si>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</si>
  <si>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</si>
  <si>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</si>
  <si>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</si>
  <si>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</si>
  <si>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</si>
  <si>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</si>
  <si>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</si>
  <si>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</si>
  <si>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</si>
  <si>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</si>
  <si>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</si>
  <si>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</si>
  <si>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</si>
  <si>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</si>
  <si>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</si>
  <si>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</si>
  <si>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</si>
  <si>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</si>
  <si>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</si>
  <si>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</si>
  <si>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</si>
  <si>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</si>
  <si>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</si>
  <si>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</si>
  <si>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</si>
  <si>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</si>
  <si>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</si>
  <si>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</si>
  <si>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</si>
  <si>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</si>
  <si>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</si>
  <si>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</si>
  <si>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</si>
  <si>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</si>
  <si>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5103010103.101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</si>
  <si>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</si>
  <si>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</si>
  <si>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</si>
  <si>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5103010199.101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</si>
  <si>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</si>
  <si>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</si>
  <si>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</si>
  <si>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LC ผลรวม</t>
  </si>
  <si>
    <t>CC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</si>
  <si>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</si>
  <si>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</si>
  <si>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</si>
  <si>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</si>
  <si>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</si>
  <si>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</si>
  <si>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</si>
  <si>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</si>
  <si>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</si>
  <si>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</si>
  <si>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</si>
  <si>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</si>
  <si>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</si>
  <si>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</si>
  <si>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</si>
  <si>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</si>
  <si>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</si>
  <si>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</si>
  <si>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</si>
  <si>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</si>
  <si>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</si>
  <si>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</si>
  <si>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</si>
  <si>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</si>
  <si>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</si>
  <si>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</si>
  <si>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</si>
  <si>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</si>
  <si>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</si>
  <si>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</si>
  <si>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</si>
  <si>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</si>
  <si>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</si>
  <si>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</si>
  <si>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</si>
  <si>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</si>
  <si>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</si>
  <si>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</si>
  <si>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</si>
  <si>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</si>
  <si>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</si>
  <si>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</si>
  <si>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</si>
  <si>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</si>
  <si>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</si>
  <si>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</si>
  <si>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</si>
  <si>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</si>
  <si>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</si>
  <si>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</si>
  <si>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</si>
  <si>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</si>
  <si>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</si>
  <si>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</si>
  <si>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</si>
  <si>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</si>
  <si>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</si>
  <si>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</si>
  <si>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</si>
  <si>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</si>
  <si>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</si>
  <si>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</si>
  <si>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</si>
  <si>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</si>
  <si>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</si>
  <si>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</si>
  <si>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</si>
  <si>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</si>
  <si>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</si>
  <si>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</si>
  <si>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</si>
  <si>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</si>
  <si>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</si>
  <si>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</si>
  <si>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</si>
  <si>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</si>
  <si>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</si>
  <si>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</si>
  <si>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</si>
  <si>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</si>
  <si>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</si>
  <si>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</si>
  <si>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</si>
  <si>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</si>
  <si>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</si>
  <si>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</si>
  <si>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</si>
  <si>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</si>
  <si>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</si>
  <si>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</si>
  <si>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</si>
  <si>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</si>
  <si>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</si>
  <si>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</si>
  <si>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</si>
  <si>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</si>
  <si>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</si>
  <si>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</si>
  <si>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</si>
  <si>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</si>
  <si>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5104030205.101</t>
  </si>
  <si>
    <t>ยาใช้ไป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</si>
  <si>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</si>
  <si>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</si>
  <si>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</si>
  <si>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</si>
  <si>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</si>
  <si>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</si>
  <si>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</si>
  <si>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</si>
  <si>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</si>
  <si>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</si>
  <si>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</si>
  <si>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</si>
  <si>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</si>
  <si>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</si>
  <si>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</si>
  <si>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</si>
  <si>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</si>
  <si>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</si>
  <si>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</si>
  <si>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</si>
  <si>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</si>
  <si>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</si>
  <si>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</si>
  <si>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</si>
  <si>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</si>
  <si>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</si>
  <si>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</si>
  <si>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</si>
  <si>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</si>
  <si>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</si>
  <si>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</si>
  <si>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</si>
  <si>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</si>
  <si>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</si>
  <si>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</si>
  <si>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</si>
  <si>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</si>
  <si>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</si>
  <si>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</si>
  <si>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</si>
  <si>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</si>
  <si>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</si>
  <si>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</si>
  <si>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</si>
  <si>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</si>
  <si>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</si>
  <si>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</si>
  <si>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</si>
  <si>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</si>
  <si>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</si>
  <si>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</si>
  <si>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</si>
  <si>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</si>
  <si>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</si>
  <si>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</si>
  <si>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</si>
  <si>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</si>
  <si>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</si>
  <si>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</si>
  <si>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</si>
  <si>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</si>
  <si>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</si>
  <si>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</si>
  <si>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</si>
  <si>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</si>
  <si>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</si>
  <si>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</si>
  <si>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</si>
  <si>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</si>
  <si>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</si>
  <si>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</si>
  <si>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</si>
  <si>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</si>
  <si>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</si>
  <si>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</si>
  <si>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</si>
  <si>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</si>
  <si>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</si>
  <si>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</si>
  <si>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</si>
  <si>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</si>
  <si>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</si>
  <si>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</si>
  <si>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</si>
  <si>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</si>
  <si>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</si>
  <si>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</si>
  <si>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</si>
  <si>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</si>
  <si>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</si>
  <si>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</si>
  <si>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</si>
  <si>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</si>
  <si>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</si>
  <si>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</si>
  <si>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</si>
  <si>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</si>
  <si>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</si>
  <si>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</si>
  <si>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</si>
  <si>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</si>
  <si>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</si>
  <si>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</si>
  <si>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</si>
  <si>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</si>
  <si>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</si>
  <si>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</si>
  <si>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</si>
  <si>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</si>
  <si>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</si>
  <si>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</si>
  <si>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</si>
  <si>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</si>
  <si>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</si>
  <si>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</si>
  <si>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</si>
  <si>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</si>
  <si>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</si>
  <si>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</si>
  <si>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</si>
  <si>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</si>
  <si>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</si>
  <si>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5212010199.105</t>
  </si>
  <si>
    <t>ค่าใช้จ่ายลักษณะอื่น</t>
  </si>
  <si>
    <t>MC ผลรวม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</si>
  <si>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</si>
  <si>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</si>
  <si>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</si>
  <si>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</si>
  <si>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</si>
  <si>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</si>
  <si>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</si>
  <si>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</si>
  <si>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</si>
  <si>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</si>
  <si>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</si>
  <si>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</si>
  <si>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</si>
  <si>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</si>
  <si>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</si>
  <si>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</si>
  <si>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</si>
  <si>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</si>
  <si>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</si>
  <si>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</si>
  <si>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</si>
  <si>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</si>
  <si>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</si>
  <si>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</si>
  <si>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</si>
  <si>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</si>
  <si>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</si>
  <si>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</si>
  <si>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</si>
  <si>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</si>
  <si>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</si>
  <si>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</si>
  <si>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</si>
  <si>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</si>
  <si>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</si>
  <si>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</si>
  <si>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</si>
  <si>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</si>
  <si>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4301020105.260</t>
  </si>
  <si>
    <t>ส่วนต่างค่ารักษาที่ต่ำกว่าข้อตกลงในการจ่ายตาม DRG- UC OP -DMI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</si>
  <si>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</si>
  <si>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</si>
  <si>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</si>
  <si>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</si>
  <si>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</si>
  <si>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</si>
  <si>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</si>
  <si>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</si>
  <si>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</si>
  <si>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</si>
  <si>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</si>
  <si>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</si>
  <si>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</si>
  <si>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</si>
  <si>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</si>
  <si>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</si>
  <si>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</si>
  <si>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</si>
  <si>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</si>
  <si>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</si>
  <si>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</si>
  <si>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</si>
  <si>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</si>
  <si>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</si>
  <si>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</si>
  <si>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</si>
  <si>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</si>
  <si>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</si>
  <si>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</si>
  <si>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</si>
  <si>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</si>
  <si>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</si>
  <si>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</si>
  <si>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</si>
  <si>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</si>
  <si>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</si>
  <si>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</si>
  <si>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</si>
  <si>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</si>
  <si>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</si>
  <si>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</si>
  <si>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</si>
  <si>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</si>
  <si>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</si>
  <si>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</si>
  <si>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</si>
  <si>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</si>
  <si>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</si>
  <si>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</si>
  <si>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</si>
  <si>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</si>
  <si>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</si>
  <si>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</si>
  <si>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</si>
  <si>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</si>
  <si>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</si>
  <si>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</si>
  <si>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</si>
  <si>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</si>
  <si>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</si>
  <si>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</si>
  <si>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</si>
  <si>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</si>
  <si>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</si>
  <si>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</si>
  <si>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</si>
  <si>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</si>
  <si>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</si>
  <si>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</si>
  <si>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</si>
  <si>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</si>
  <si>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</si>
  <si>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</si>
  <si>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</si>
  <si>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</si>
  <si>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</si>
  <si>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</si>
  <si>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</si>
  <si>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</si>
  <si>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</si>
  <si>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</si>
  <si>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</si>
  <si>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</si>
  <si>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</si>
  <si>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</si>
  <si>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</si>
  <si>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</si>
  <si>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</si>
  <si>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</si>
  <si>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</si>
  <si>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บัญชีรายได้ระหว่างหน่วยงาน - หน่วยงานรับเงินงบบุคลากรจากรัฐบาล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</si>
  <si>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</si>
  <si>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</si>
  <si>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</si>
  <si>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</si>
  <si>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</si>
  <si>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</si>
  <si>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</si>
  <si>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</si>
  <si>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</si>
  <si>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</si>
  <si>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</si>
  <si>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</si>
  <si>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</si>
  <si>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</si>
  <si>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</si>
  <si>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</si>
  <si>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</si>
  <si>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</si>
  <si>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</si>
  <si>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</si>
  <si>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</si>
  <si>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</si>
  <si>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</si>
  <si>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</si>
  <si>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</si>
  <si>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</si>
  <si>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</si>
  <si>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</si>
  <si>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</si>
  <si>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</si>
  <si>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</si>
  <si>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</si>
  <si>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</si>
  <si>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</si>
  <si>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</si>
  <si>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</si>
  <si>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</si>
  <si>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</si>
  <si>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</si>
  <si>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</si>
  <si>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</si>
  <si>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</si>
  <si>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</si>
  <si>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</si>
  <si>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</si>
  <si>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</si>
  <si>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</si>
  <si>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</si>
  <si>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</si>
  <si>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</si>
  <si>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</si>
  <si>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</si>
  <si>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</si>
  <si>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</si>
  <si>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</si>
  <si>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</si>
  <si>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</si>
  <si>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</si>
  <si>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</si>
  <si>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</si>
  <si>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</si>
  <si>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</si>
  <si>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</si>
  <si>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</si>
  <si>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</si>
  <si>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</si>
  <si>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</si>
  <si>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</si>
  <si>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</si>
  <si>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</si>
  <si>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</si>
  <si>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</si>
  <si>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</si>
  <si>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</si>
  <si>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</si>
  <si>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</si>
  <si>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</si>
  <si>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</si>
  <si>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</si>
  <si>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</si>
  <si>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</si>
  <si>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</si>
  <si>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</si>
  <si>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</si>
  <si>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</si>
  <si>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</si>
  <si>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</si>
  <si>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</si>
  <si>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</si>
  <si>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</si>
  <si>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</si>
  <si>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</si>
  <si>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</si>
  <si>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</si>
  <si>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</si>
  <si>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</si>
  <si>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</si>
  <si>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</si>
  <si>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</si>
  <si>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</si>
  <si>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</si>
  <si>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</si>
  <si>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</si>
  <si>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</si>
  <si>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</si>
  <si>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</si>
  <si>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</si>
  <si>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</si>
  <si>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</si>
  <si>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</si>
  <si>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</si>
  <si>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</si>
  <si>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</si>
  <si>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</si>
  <si>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</si>
  <si>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</si>
  <si>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</si>
  <si>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</si>
  <si>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</si>
  <si>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</si>
  <si>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</si>
  <si>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</si>
  <si>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</si>
  <si>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</si>
  <si>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</si>
  <si>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</si>
  <si>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</si>
  <si>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</si>
  <si>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</si>
  <si>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</si>
  <si>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</si>
  <si>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</si>
  <si>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</si>
  <si>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</si>
  <si>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</si>
  <si>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</si>
  <si>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</si>
  <si>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</si>
  <si>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</si>
  <si>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</si>
  <si>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</si>
  <si>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</si>
  <si>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</si>
  <si>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</si>
  <si>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</si>
  <si>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</si>
  <si>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</si>
  <si>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</si>
  <si>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</si>
  <si>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</si>
  <si>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</si>
  <si>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</si>
  <si>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</si>
  <si>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</si>
  <si>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</si>
  <si>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</si>
  <si>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</si>
  <si>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</si>
  <si>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</si>
  <si>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</si>
  <si>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</si>
  <si>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</si>
  <si>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</si>
  <si>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</si>
  <si>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</si>
  <si>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</si>
  <si>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</si>
  <si>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</si>
  <si>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</si>
  <si>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5112010103.101</t>
  </si>
  <si>
    <t>ค่าสวัสดิการสังคมอื่น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</si>
  <si>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</si>
  <si>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</si>
  <si>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</si>
  <si>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</si>
  <si>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</si>
  <si>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</si>
  <si>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</si>
  <si>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</si>
  <si>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</si>
  <si>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</si>
  <si>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</si>
  <si>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</si>
  <si>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</si>
  <si>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</si>
  <si>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</si>
  <si>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</si>
  <si>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</si>
  <si>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</si>
  <si>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</si>
  <si>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</si>
  <si>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</si>
  <si>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</si>
  <si>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</si>
  <si>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</si>
  <si>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</si>
  <si>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</si>
  <si>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</si>
  <si>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</si>
  <si>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</si>
  <si>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</si>
  <si>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</si>
  <si>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</si>
  <si>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</si>
  <si>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</si>
  <si>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</si>
  <si>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</si>
  <si>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</si>
  <si>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</si>
  <si>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</si>
  <si>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</si>
  <si>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</si>
  <si>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</si>
  <si>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</si>
  <si>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</si>
  <si>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</si>
  <si>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</si>
  <si>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</si>
  <si>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</si>
  <si>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</si>
  <si>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</si>
  <si>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</si>
  <si>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</si>
  <si>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</si>
  <si>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</si>
  <si>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</si>
  <si>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</si>
  <si>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</si>
  <si>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</si>
  <si>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</si>
  <si>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</si>
  <si>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</si>
  <si>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</si>
  <si>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</si>
  <si>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</si>
  <si>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</si>
  <si>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</si>
  <si>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</si>
  <si>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</si>
  <si>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</si>
  <si>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</si>
  <si>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</si>
  <si>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</si>
  <si>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</si>
  <si>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</si>
  <si>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</si>
  <si>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</si>
  <si>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</si>
  <si>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</si>
  <si>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</si>
  <si>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</si>
  <si>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</si>
  <si>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</si>
  <si>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</si>
  <si>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</si>
  <si>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</si>
  <si>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</si>
  <si>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</si>
  <si>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</si>
  <si>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</si>
  <si>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</si>
  <si>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</si>
  <si>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</si>
  <si>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</si>
  <si>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</si>
  <si>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</si>
  <si>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</si>
  <si>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</si>
  <si>
    <t>คำนวณผลการวิเคราะห์ต้นทุนบริการ Unit Cost แบบ Quick Method  เดือน มกราคม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</si>
</sst>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-* #,##0_-;\-* #,##0_-;_-* &quot;-&quot;??_-;_-@_-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5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indexed="8"/>
      <name val="Tahoma"/>
      <family val="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Tahoma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1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91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91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91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91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91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91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91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91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191" fontId="11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91" fontId="11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91" fontId="11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191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191" fontId="13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191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191" fontId="13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191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191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191" fontId="1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191" fontId="13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191" fontId="13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191" fontId="13" fillId="32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191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191" fontId="13" fillId="2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191" fontId="13" fillId="3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191" fontId="15" fillId="17" borderId="0" applyNumberFormat="0" applyBorder="0" applyAlignment="0" applyProtection="0"/>
    <xf numFmtId="0" fontId="16" fillId="34" borderId="9" applyNumberFormat="0" applyAlignment="0" applyProtection="0"/>
    <xf numFmtId="0" fontId="16" fillId="34" borderId="9" applyNumberFormat="0" applyAlignment="0" applyProtection="0"/>
    <xf numFmtId="191" fontId="17" fillId="34" borderId="9" applyNumberFormat="0" applyAlignment="0" applyProtection="0"/>
    <xf numFmtId="0" fontId="18" fillId="35" borderId="10" applyNumberFormat="0" applyAlignment="0" applyProtection="0"/>
    <xf numFmtId="0" fontId="18" fillId="35" borderId="10" applyNumberFormat="0" applyAlignment="0" applyProtection="0"/>
    <xf numFmtId="191" fontId="19" fillId="35" borderId="10" applyNumberFormat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2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2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2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1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191" fontId="29" fillId="18" borderId="0" applyNumberFormat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191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191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191" fontId="35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1" fontId="35" fillId="0" borderId="0" applyNumberFormat="0" applyFill="0" applyBorder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191" fontId="37" fillId="21" borderId="9" applyNumberFormat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191" fontId="39" fillId="0" borderId="14" applyNumberFormat="0" applyFill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191" fontId="41" fillId="36" borderId="0" applyNumberFormat="0" applyBorder="0" applyAlignment="0" applyProtection="0"/>
    <xf numFmtId="0" fontId="42" fillId="0" borderId="0"/>
    <xf numFmtId="0" fontId="42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24" fillId="0" borderId="0"/>
    <xf numFmtId="0" fontId="43" fillId="0" borderId="0"/>
    <xf numFmtId="0" fontId="44" fillId="0" borderId="0"/>
    <xf numFmtId="191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0" fillId="0" borderId="0" applyFill="0" applyProtection="0"/>
    <xf numFmtId="0" fontId="21" fillId="0" borderId="0"/>
    <xf numFmtId="191" fontId="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42" fillId="0" borderId="0"/>
    <xf numFmtId="0" fontId="20" fillId="0" borderId="0"/>
    <xf numFmtId="0" fontId="42" fillId="0" borderId="0"/>
    <xf numFmtId="0" fontId="42" fillId="0" borderId="0"/>
    <xf numFmtId="0" fontId="20" fillId="37" borderId="15" applyNumberFormat="0" applyFont="0" applyAlignment="0" applyProtection="0"/>
    <xf numFmtId="0" fontId="20" fillId="37" borderId="15" applyNumberFormat="0" applyFont="0" applyAlignment="0" applyProtection="0"/>
    <xf numFmtId="0" fontId="20" fillId="37" borderId="15" applyNumberFormat="0" applyFont="0" applyAlignment="0" applyProtection="0"/>
    <xf numFmtId="0" fontId="20" fillId="37" borderId="15" applyNumberFormat="0" applyFont="0" applyAlignment="0" applyProtection="0"/>
    <xf numFmtId="191" fontId="10" fillId="37" borderId="15" applyNumberFormat="0" applyFont="0" applyAlignment="0" applyProtection="0"/>
    <xf numFmtId="191" fontId="10" fillId="37" borderId="15" applyNumberFormat="0" applyFont="0" applyAlignment="0" applyProtection="0"/>
    <xf numFmtId="0" fontId="47" fillId="34" borderId="16" applyNumberFormat="0" applyAlignment="0" applyProtection="0"/>
    <xf numFmtId="0" fontId="47" fillId="34" borderId="16" applyNumberFormat="0" applyAlignment="0" applyProtection="0"/>
    <xf numFmtId="191" fontId="48" fillId="34" borderId="16" applyNumberFormat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1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191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1" fontId="55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6" fillId="0" borderId="0"/>
    <xf numFmtId="0" fontId="24" fillId="0" borderId="0"/>
    <xf numFmtId="0" fontId="24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</cellStyleXfs>
  <cellXfs count="123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0" borderId="0" xfId="0" applyFont="1"/>
    <xf numFmtId="43" fontId="3" fillId="0" borderId="0" xfId="1" applyFont="1"/>
    <xf numFmtId="187" fontId="3" fillId="0" borderId="0" xfId="1" applyNumberFormat="1" applyFont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87" fontId="2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/>
    <xf numFmtId="188" fontId="3" fillId="0" borderId="1" xfId="0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/>
    </xf>
    <xf numFmtId="189" fontId="3" fillId="0" borderId="1" xfId="1" applyNumberFormat="1" applyFont="1" applyFill="1" applyBorder="1"/>
    <xf numFmtId="188" fontId="3" fillId="2" borderId="1" xfId="1" applyNumberFormat="1" applyFont="1" applyFill="1" applyBorder="1"/>
    <xf numFmtId="188" fontId="3" fillId="0" borderId="1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188" fontId="3" fillId="0" borderId="1" xfId="1" applyNumberFormat="1" applyFont="1" applyBorder="1"/>
    <xf numFmtId="0" fontId="5" fillId="0" borderId="1" xfId="0" applyFont="1" applyBorder="1" applyAlignment="1">
      <alignment horizontal="center" vertical="top" wrapText="1"/>
    </xf>
    <xf numFmtId="188" fontId="3" fillId="0" borderId="1" xfId="0" applyNumberFormat="1" applyFont="1" applyBorder="1" applyAlignment="1">
      <alignment horizontal="right"/>
    </xf>
    <xf numFmtId="4" fontId="3" fillId="0" borderId="1" xfId="1" applyNumberFormat="1" applyFont="1" applyBorder="1" applyAlignment="1">
      <alignment horizontal="right"/>
    </xf>
    <xf numFmtId="189" fontId="3" fillId="0" borderId="1" xfId="1" applyNumberFormat="1" applyFont="1" applyBorder="1"/>
    <xf numFmtId="188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0" fontId="3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3" fontId="6" fillId="0" borderId="0" xfId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 applyFill="1" applyAlignment="1">
      <alignment horizontal="center"/>
    </xf>
    <xf numFmtId="187" fontId="6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2" applyFill="1" applyAlignment="1">
      <alignment horizontal="left"/>
    </xf>
    <xf numFmtId="43" fontId="7" fillId="0" borderId="0" xfId="1" applyFont="1" applyFill="1" applyAlignment="1">
      <alignment horizontal="left"/>
    </xf>
    <xf numFmtId="187" fontId="3" fillId="0" borderId="0" xfId="1" applyNumberFormat="1" applyFont="1" applyFill="1"/>
    <xf numFmtId="0" fontId="6" fillId="0" borderId="0" xfId="0" applyFont="1" applyFill="1" applyAlignment="1"/>
    <xf numFmtId="0" fontId="6" fillId="0" borderId="0" xfId="0" applyFont="1" applyFill="1"/>
    <xf numFmtId="43" fontId="6" fillId="0" borderId="0" xfId="1" applyFont="1" applyFill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0" fontId="3" fillId="0" borderId="0" xfId="0" applyFont="1" applyFill="1" applyAlignment="1"/>
    <xf numFmtId="0" fontId="3" fillId="3" borderId="0" xfId="0" applyFont="1" applyFill="1" applyAlignment="1"/>
    <xf numFmtId="43" fontId="3" fillId="0" borderId="0" xfId="1" applyFont="1" applyFill="1"/>
    <xf numFmtId="0" fontId="3" fillId="0" borderId="0" xfId="0" applyFont="1" applyAlignment="1"/>
    <xf numFmtId="0" fontId="5" fillId="0" borderId="0" xfId="0" applyFont="1" applyAlignment="1">
      <alignment vertical="center"/>
    </xf>
    <xf numFmtId="0" fontId="9" fillId="5" borderId="1" xfId="3" applyFont="1" applyFill="1" applyBorder="1" applyAlignment="1">
      <alignment horizontal="center" vertical="top" wrapText="1" shrinkToFit="1"/>
    </xf>
    <xf numFmtId="0" fontId="9" fillId="3" borderId="1" xfId="3" applyFont="1" applyFill="1" applyBorder="1" applyAlignment="1">
      <alignment horizontal="center" vertical="top" wrapText="1" shrinkToFit="1"/>
    </xf>
    <xf numFmtId="0" fontId="9" fillId="6" borderId="1" xfId="3" applyFont="1" applyFill="1" applyBorder="1" applyAlignment="1">
      <alignment horizontal="center" vertical="top" wrapText="1" shrinkToFit="1"/>
    </xf>
    <xf numFmtId="0" fontId="9" fillId="7" borderId="1" xfId="3" applyFont="1" applyFill="1" applyBorder="1" applyAlignment="1">
      <alignment horizontal="center" vertical="top" wrapText="1" shrinkToFit="1"/>
    </xf>
    <xf numFmtId="0" fontId="9" fillId="8" borderId="1" xfId="3" applyFont="1" applyFill="1" applyBorder="1" applyAlignment="1">
      <alignment horizontal="center" vertical="top" wrapText="1" shrinkToFit="1"/>
    </xf>
    <xf numFmtId="0" fontId="9" fillId="9" borderId="1" xfId="3" applyFont="1" applyFill="1" applyBorder="1" applyAlignment="1">
      <alignment horizontal="center" vertical="top" wrapText="1" shrinkToFit="1"/>
    </xf>
    <xf numFmtId="0" fontId="9" fillId="10" borderId="1" xfId="3" applyFont="1" applyFill="1" applyBorder="1" applyAlignment="1">
      <alignment horizontal="center" vertical="top" wrapText="1" shrinkToFit="1"/>
    </xf>
    <xf numFmtId="0" fontId="9" fillId="11" borderId="1" xfId="3" applyFont="1" applyFill="1" applyBorder="1" applyAlignment="1">
      <alignment horizontal="center" vertical="top" wrapText="1" shrinkToFit="1"/>
    </xf>
    <xf numFmtId="0" fontId="5" fillId="0" borderId="0" xfId="0" applyFont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3" fontId="5" fillId="0" borderId="1" xfId="0" applyNumberFormat="1" applyFont="1" applyBorder="1" applyAlignment="1">
      <alignment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/>
    </xf>
    <xf numFmtId="188" fontId="8" fillId="12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190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12" borderId="1" xfId="0" applyFont="1" applyFill="1" applyBorder="1" applyAlignment="1">
      <alignment vertical="center"/>
    </xf>
    <xf numFmtId="188" fontId="5" fillId="12" borderId="1" xfId="0" applyNumberFormat="1" applyFont="1" applyFill="1" applyBorder="1" applyAlignment="1">
      <alignment vertical="center"/>
    </xf>
    <xf numFmtId="0" fontId="5" fillId="12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188" fontId="5" fillId="4" borderId="1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vertical="center"/>
    </xf>
    <xf numFmtId="43" fontId="5" fillId="13" borderId="0" xfId="1" applyFont="1" applyFill="1" applyAlignment="1">
      <alignment vertical="center"/>
    </xf>
    <xf numFmtId="0" fontId="8" fillId="13" borderId="8" xfId="0" applyFont="1" applyFill="1" applyBorder="1" applyAlignment="1">
      <alignment vertical="center"/>
    </xf>
    <xf numFmtId="43" fontId="5" fillId="13" borderId="8" xfId="1" applyFont="1" applyFill="1" applyBorder="1" applyAlignment="1">
      <alignment vertical="center"/>
    </xf>
    <xf numFmtId="43" fontId="5" fillId="0" borderId="0" xfId="1" applyFont="1" applyAlignment="1">
      <alignment vertical="center"/>
    </xf>
    <xf numFmtId="0" fontId="8" fillId="14" borderId="0" xfId="0" applyFont="1" applyFill="1" applyAlignment="1">
      <alignment vertical="center"/>
    </xf>
    <xf numFmtId="43" fontId="5" fillId="14" borderId="0" xfId="1" applyFont="1" applyFill="1" applyAlignment="1">
      <alignment vertical="center"/>
    </xf>
    <xf numFmtId="0" fontId="8" fillId="14" borderId="8" xfId="0" applyFont="1" applyFill="1" applyBorder="1" applyAlignment="1">
      <alignment vertical="center"/>
    </xf>
    <xf numFmtId="43" fontId="5" fillId="14" borderId="8" xfId="1" applyFont="1" applyFill="1" applyBorder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15" borderId="0" xfId="0" applyFont="1" applyFill="1" applyAlignment="1">
      <alignment vertical="center"/>
    </xf>
    <xf numFmtId="43" fontId="5" fillId="15" borderId="0" xfId="1" applyFont="1" applyFill="1" applyAlignment="1">
      <alignment vertical="center"/>
    </xf>
    <xf numFmtId="0" fontId="8" fillId="15" borderId="8" xfId="0" applyFont="1" applyFill="1" applyBorder="1" applyAlignment="1">
      <alignment vertical="center"/>
    </xf>
    <xf numFmtId="43" fontId="5" fillId="15" borderId="8" xfId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0" applyNumberFormat="1" applyFont="1" applyAlignment="1">
      <alignment vertical="center"/>
    </xf>
    <xf numFmtId="188" fontId="5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12" borderId="3" xfId="0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8" fillId="12" borderId="4" xfId="0" applyFont="1" applyFill="1" applyBorder="1" applyAlignment="1">
      <alignment horizontal="left" vertical="center"/>
    </xf>
    <xf numFmtId="0" fontId="9" fillId="11" borderId="1" xfId="3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</cellXfs>
  <cellStyles count="331">
    <cellStyle name="20% - Accent1 2" xfId="4"/>
    <cellStyle name="20% - Accent1 3" xfId="5"/>
    <cellStyle name="20% - Accent1 4" xfId="6"/>
    <cellStyle name="20% - Accent2 2" xfId="7"/>
    <cellStyle name="20% - Accent2 3" xfId="8"/>
    <cellStyle name="20% - Accent2 4" xfId="9"/>
    <cellStyle name="20% - Accent3 2" xfId="10"/>
    <cellStyle name="20% - Accent3 3" xfId="11"/>
    <cellStyle name="20% - Accent3 4" xfId="12"/>
    <cellStyle name="20% - Accent4 2" xfId="13"/>
    <cellStyle name="20% - Accent4 3" xfId="14"/>
    <cellStyle name="20% - Accent4 4" xfId="15"/>
    <cellStyle name="20% - Accent5 2" xfId="16"/>
    <cellStyle name="20% - Accent5 3" xfId="17"/>
    <cellStyle name="20% - Accent5 4" xfId="18"/>
    <cellStyle name="20% - Accent6 2" xfId="19"/>
    <cellStyle name="20% - Accent6 3" xfId="20"/>
    <cellStyle name="20% - Accent6 4" xfId="21"/>
    <cellStyle name="40% - Accent1 2" xfId="22"/>
    <cellStyle name="40% - Accent1 3" xfId="23"/>
    <cellStyle name="40% - Accent1 4" xfId="24"/>
    <cellStyle name="40% - Accent2 2" xfId="25"/>
    <cellStyle name="40% - Accent2 3" xfId="26"/>
    <cellStyle name="40% - Accent2 4" xfId="27"/>
    <cellStyle name="40% - Accent3 2" xfId="28"/>
    <cellStyle name="40% - Accent3 3" xfId="29"/>
    <cellStyle name="40% - Accent3 4" xfId="30"/>
    <cellStyle name="40% - Accent4 2" xfId="31"/>
    <cellStyle name="40% - Accent4 3" xfId="32"/>
    <cellStyle name="40% - Accent4 4" xfId="33"/>
    <cellStyle name="40% - Accent5 2" xfId="34"/>
    <cellStyle name="40% - Accent5 3" xfId="35"/>
    <cellStyle name="40% - Accent5 4" xfId="36"/>
    <cellStyle name="40% - Accent6 2" xfId="37"/>
    <cellStyle name="40% - Accent6 3" xfId="38"/>
    <cellStyle name="40% - Accent6 4" xfId="39"/>
    <cellStyle name="60% - Accent1 2" xfId="40"/>
    <cellStyle name="60% - Accent1 3" xfId="41"/>
    <cellStyle name="60% - Accent1 4" xfId="42"/>
    <cellStyle name="60% - Accent2 2" xfId="43"/>
    <cellStyle name="60% - Accent2 3" xfId="44"/>
    <cellStyle name="60% - Accent2 4" xfId="45"/>
    <cellStyle name="60% - Accent3 2" xfId="46"/>
    <cellStyle name="60% - Accent3 3" xfId="47"/>
    <cellStyle name="60% - Accent3 4" xfId="48"/>
    <cellStyle name="60% - Accent4 2" xfId="49"/>
    <cellStyle name="60% - Accent4 3" xfId="50"/>
    <cellStyle name="60% - Accent4 4" xfId="51"/>
    <cellStyle name="60% - Accent5 2" xfId="52"/>
    <cellStyle name="60% - Accent5 3" xfId="53"/>
    <cellStyle name="60% - Accent5 4" xfId="54"/>
    <cellStyle name="60% - Accent6 2" xfId="55"/>
    <cellStyle name="60% - Accent6 3" xfId="56"/>
    <cellStyle name="60% - Accent6 4" xfId="57"/>
    <cellStyle name="Accent1 2" xfId="58"/>
    <cellStyle name="Accent1 3" xfId="59"/>
    <cellStyle name="Accent1 4" xfId="60"/>
    <cellStyle name="Accent2 2" xfId="61"/>
    <cellStyle name="Accent2 3" xfId="62"/>
    <cellStyle name="Accent2 4" xfId="63"/>
    <cellStyle name="Accent3 2" xfId="64"/>
    <cellStyle name="Accent3 3" xfId="65"/>
    <cellStyle name="Accent3 4" xfId="66"/>
    <cellStyle name="Accent4 2" xfId="67"/>
    <cellStyle name="Accent4 3" xfId="68"/>
    <cellStyle name="Accent4 4" xfId="69"/>
    <cellStyle name="Accent5 2" xfId="70"/>
    <cellStyle name="Accent5 3" xfId="71"/>
    <cellStyle name="Accent5 4" xfId="72"/>
    <cellStyle name="Accent6 2" xfId="73"/>
    <cellStyle name="Accent6 3" xfId="74"/>
    <cellStyle name="Accent6 4" xfId="75"/>
    <cellStyle name="Bad 2" xfId="76"/>
    <cellStyle name="Bad 3" xfId="77"/>
    <cellStyle name="Bad 4" xfId="78"/>
    <cellStyle name="Calculation 2" xfId="79"/>
    <cellStyle name="Calculation 3" xfId="80"/>
    <cellStyle name="Calculation 4" xfId="81"/>
    <cellStyle name="Check Cell 2" xfId="82"/>
    <cellStyle name="Check Cell 3" xfId="83"/>
    <cellStyle name="Check Cell 4" xfId="84"/>
    <cellStyle name="Comma" xfId="1" builtinId="3"/>
    <cellStyle name="Comma 10" xfId="85"/>
    <cellStyle name="Comma 11" xfId="86"/>
    <cellStyle name="Comma 12" xfId="87"/>
    <cellStyle name="Comma 13" xfId="88"/>
    <cellStyle name="Comma 14" xfId="89"/>
    <cellStyle name="Comma 15" xfId="90"/>
    <cellStyle name="Comma 16" xfId="91"/>
    <cellStyle name="Comma 17" xfId="92"/>
    <cellStyle name="Comma 18" xfId="93"/>
    <cellStyle name="Comma 18 2" xfId="94"/>
    <cellStyle name="Comma 19" xfId="95"/>
    <cellStyle name="Comma 2" xfId="96"/>
    <cellStyle name="Comma 2 10" xfId="97"/>
    <cellStyle name="Comma 2 11" xfId="98"/>
    <cellStyle name="Comma 2 12" xfId="99"/>
    <cellStyle name="Comma 2 13" xfId="100"/>
    <cellStyle name="Comma 2 14" xfId="101"/>
    <cellStyle name="Comma 2 15" xfId="102"/>
    <cellStyle name="Comma 2 16" xfId="103"/>
    <cellStyle name="Comma 2 2" xfId="104"/>
    <cellStyle name="Comma 2 3" xfId="105"/>
    <cellStyle name="Comma 2 3 2" xfId="106"/>
    <cellStyle name="Comma 2 4" xfId="107"/>
    <cellStyle name="Comma 2 5" xfId="108"/>
    <cellStyle name="Comma 2 6" xfId="109"/>
    <cellStyle name="Comma 2 7" xfId="110"/>
    <cellStyle name="Comma 2 8" xfId="111"/>
    <cellStyle name="Comma 2 9" xfId="112"/>
    <cellStyle name="Comma 20" xfId="113"/>
    <cellStyle name="Comma 21" xfId="114"/>
    <cellStyle name="Comma 21 2" xfId="115"/>
    <cellStyle name="Comma 22" xfId="116"/>
    <cellStyle name="Comma 23" xfId="117"/>
    <cellStyle name="Comma 24" xfId="118"/>
    <cellStyle name="Comma 25" xfId="119"/>
    <cellStyle name="Comma 26" xfId="120"/>
    <cellStyle name="Comma 27" xfId="121"/>
    <cellStyle name="Comma 28" xfId="122"/>
    <cellStyle name="Comma 29" xfId="123"/>
    <cellStyle name="Comma 3" xfId="124"/>
    <cellStyle name="Comma 3 2" xfId="125"/>
    <cellStyle name="Comma 30" xfId="126"/>
    <cellStyle name="Comma 31" xfId="127"/>
    <cellStyle name="Comma 32" xfId="128"/>
    <cellStyle name="Comma 33" xfId="129"/>
    <cellStyle name="Comma 34" xfId="130"/>
    <cellStyle name="Comma 35" xfId="131"/>
    <cellStyle name="Comma 36" xfId="132"/>
    <cellStyle name="Comma 37" xfId="133"/>
    <cellStyle name="Comma 38" xfId="134"/>
    <cellStyle name="Comma 39" xfId="135"/>
    <cellStyle name="Comma 4" xfId="136"/>
    <cellStyle name="Comma 4 2" xfId="137"/>
    <cellStyle name="Comma 4 2 2" xfId="138"/>
    <cellStyle name="Comma 4 3" xfId="139"/>
    <cellStyle name="Comma 5" xfId="140"/>
    <cellStyle name="Comma 6" xfId="141"/>
    <cellStyle name="Comma 6 2" xfId="142"/>
    <cellStyle name="Comma 7" xfId="143"/>
    <cellStyle name="Comma 8" xfId="144"/>
    <cellStyle name="Comma 8 2" xfId="145"/>
    <cellStyle name="Comma 9" xfId="146"/>
    <cellStyle name="Comma 9 2" xfId="147"/>
    <cellStyle name="Explanatory Text 2" xfId="148"/>
    <cellStyle name="Explanatory Text 3" xfId="149"/>
    <cellStyle name="Explanatory Text 4" xfId="150"/>
    <cellStyle name="Good 2" xfId="151"/>
    <cellStyle name="Good 3" xfId="152"/>
    <cellStyle name="Good 4" xfId="153"/>
    <cellStyle name="Heading 1 2" xfId="154"/>
    <cellStyle name="Heading 1 3" xfId="155"/>
    <cellStyle name="Heading 1 4" xfId="156"/>
    <cellStyle name="Heading 2 2" xfId="157"/>
    <cellStyle name="Heading 2 3" xfId="158"/>
    <cellStyle name="Heading 2 4" xfId="159"/>
    <cellStyle name="Heading 3 2" xfId="160"/>
    <cellStyle name="Heading 3 3" xfId="161"/>
    <cellStyle name="Heading 3 4" xfId="162"/>
    <cellStyle name="Heading 4 2" xfId="163"/>
    <cellStyle name="Heading 4 3" xfId="164"/>
    <cellStyle name="Heading 4 4" xfId="165"/>
    <cellStyle name="Hyperlink" xfId="2" builtinId="8"/>
    <cellStyle name="Input 2" xfId="166"/>
    <cellStyle name="Input 3" xfId="167"/>
    <cellStyle name="Input 4" xfId="168"/>
    <cellStyle name="Linked Cell 2" xfId="169"/>
    <cellStyle name="Linked Cell 3" xfId="170"/>
    <cellStyle name="Linked Cell 4" xfId="171"/>
    <cellStyle name="Neutral 2" xfId="172"/>
    <cellStyle name="Neutral 3" xfId="173"/>
    <cellStyle name="Neutral 4" xfId="174"/>
    <cellStyle name="Normal" xfId="0" builtinId="0"/>
    <cellStyle name="Normal 10" xfId="175"/>
    <cellStyle name="Normal 11" xfId="176"/>
    <cellStyle name="Normal 11 2" xfId="177"/>
    <cellStyle name="Normal 12" xfId="178"/>
    <cellStyle name="Normal 12 2" xfId="179"/>
    <cellStyle name="Normal 12 3" xfId="180"/>
    <cellStyle name="Normal 12 4" xfId="181"/>
    <cellStyle name="Normal 13" xfId="182"/>
    <cellStyle name="Normal 14" xfId="183"/>
    <cellStyle name="Normal 15" xfId="184"/>
    <cellStyle name="Normal 16" xfId="185"/>
    <cellStyle name="Normal 17" xfId="186"/>
    <cellStyle name="Normal 17 2" xfId="187"/>
    <cellStyle name="Normal 18" xfId="188"/>
    <cellStyle name="Normal 19" xfId="189"/>
    <cellStyle name="Normal 2" xfId="190"/>
    <cellStyle name="Normal 2 10" xfId="191"/>
    <cellStyle name="Normal 2 11" xfId="192"/>
    <cellStyle name="Normal 2 12" xfId="193"/>
    <cellStyle name="Normal 2 13" xfId="194"/>
    <cellStyle name="Normal 2 14" xfId="195"/>
    <cellStyle name="Normal 2 15" xfId="196"/>
    <cellStyle name="Normal 2 16" xfId="197"/>
    <cellStyle name="Normal 2 17" xfId="198"/>
    <cellStyle name="Normal 2 2" xfId="199"/>
    <cellStyle name="Normal 2 2 10" xfId="3"/>
    <cellStyle name="Normal 2 2 2" xfId="200"/>
    <cellStyle name="Normal 2 2 3" xfId="201"/>
    <cellStyle name="Normal 2 2 4" xfId="202"/>
    <cellStyle name="Normal 2 2 5" xfId="203"/>
    <cellStyle name="Normal 2 2 6" xfId="204"/>
    <cellStyle name="Normal 2 2 7" xfId="205"/>
    <cellStyle name="Normal 2 2 8" xfId="206"/>
    <cellStyle name="Normal 2 2 9" xfId="207"/>
    <cellStyle name="Normal 2 3" xfId="208"/>
    <cellStyle name="Normal 2 4" xfId="209"/>
    <cellStyle name="Normal 2 4 2" xfId="210"/>
    <cellStyle name="Normal 2 4 2 2" xfId="211"/>
    <cellStyle name="Normal 2 4 3" xfId="212"/>
    <cellStyle name="Normal 2 4 4" xfId="213"/>
    <cellStyle name="Normal 2 5" xfId="214"/>
    <cellStyle name="Normal 2 6" xfId="215"/>
    <cellStyle name="Normal 2 7" xfId="216"/>
    <cellStyle name="Normal 2 8" xfId="217"/>
    <cellStyle name="Normal 2 9" xfId="218"/>
    <cellStyle name="Normal 20" xfId="219"/>
    <cellStyle name="Normal 21" xfId="220"/>
    <cellStyle name="Normal 22" xfId="221"/>
    <cellStyle name="Normal 23" xfId="222"/>
    <cellStyle name="Normal 24" xfId="223"/>
    <cellStyle name="Normal 25" xfId="224"/>
    <cellStyle name="Normal 26" xfId="225"/>
    <cellStyle name="Normal 27" xfId="226"/>
    <cellStyle name="Normal 28" xfId="227"/>
    <cellStyle name="Normal 29" xfId="228"/>
    <cellStyle name="Normal 3" xfId="229"/>
    <cellStyle name="Normal 3 2" xfId="230"/>
    <cellStyle name="Normal 3 3" xfId="231"/>
    <cellStyle name="Normal 3 4" xfId="232"/>
    <cellStyle name="Normal 3 5" xfId="233"/>
    <cellStyle name="Normal 30" xfId="234"/>
    <cellStyle name="Normal 31" xfId="235"/>
    <cellStyle name="Normal 32" xfId="236"/>
    <cellStyle name="Normal 33" xfId="237"/>
    <cellStyle name="Normal 34" xfId="238"/>
    <cellStyle name="Normal 35" xfId="239"/>
    <cellStyle name="Normal 36" xfId="240"/>
    <cellStyle name="Normal 4" xfId="241"/>
    <cellStyle name="Normal 4 2" xfId="242"/>
    <cellStyle name="Normal 5" xfId="243"/>
    <cellStyle name="Normal 5 2" xfId="244"/>
    <cellStyle name="Normal 6" xfId="245"/>
    <cellStyle name="Normal 7" xfId="246"/>
    <cellStyle name="Normal 7 2" xfId="247"/>
    <cellStyle name="Normal 8" xfId="248"/>
    <cellStyle name="Normal 9" xfId="249"/>
    <cellStyle name="Note 2" xfId="250"/>
    <cellStyle name="Note 2 2" xfId="251"/>
    <cellStyle name="Note 3" xfId="252"/>
    <cellStyle name="Note 3 2" xfId="253"/>
    <cellStyle name="Note 4" xfId="254"/>
    <cellStyle name="Note 4 2" xfId="255"/>
    <cellStyle name="Output 2" xfId="256"/>
    <cellStyle name="Output 3" xfId="257"/>
    <cellStyle name="Output 4" xfId="258"/>
    <cellStyle name="Percent 10" xfId="259"/>
    <cellStyle name="Percent 2" xfId="260"/>
    <cellStyle name="Percent 3" xfId="261"/>
    <cellStyle name="Percent 4" xfId="262"/>
    <cellStyle name="Percent 5" xfId="263"/>
    <cellStyle name="Percent 6" xfId="264"/>
    <cellStyle name="Percent 6 2" xfId="265"/>
    <cellStyle name="Percent 7" xfId="266"/>
    <cellStyle name="Percent 8" xfId="267"/>
    <cellStyle name="Percent 9" xfId="268"/>
    <cellStyle name="Title 2" xfId="269"/>
    <cellStyle name="Title 3" xfId="270"/>
    <cellStyle name="Title 4" xfId="271"/>
    <cellStyle name="Total 2" xfId="272"/>
    <cellStyle name="Total 3" xfId="273"/>
    <cellStyle name="Total 4" xfId="274"/>
    <cellStyle name="Warning Text 2" xfId="275"/>
    <cellStyle name="Warning Text 3" xfId="276"/>
    <cellStyle name="Warning Text 4" xfId="277"/>
    <cellStyle name="เครื่องหมายจุลภาค 2" xfId="278"/>
    <cellStyle name="เครื่องหมายจุลภาค 2 2" xfId="279"/>
    <cellStyle name="เครื่องหมายจุลภาค 2 3" xfId="280"/>
    <cellStyle name="เครื่องหมายจุลภาค 2 4" xfId="281"/>
    <cellStyle name="เครื่องหมายจุลภาค 2 5" xfId="282"/>
    <cellStyle name="เครื่องหมายจุลภาค 2 6" xfId="283"/>
    <cellStyle name="เครื่องหมายจุลภาค 2 7" xfId="284"/>
    <cellStyle name="เครื่องหมายจุลภาค 2 8" xfId="285"/>
    <cellStyle name="เครื่องหมายจุลภาค 2 9" xfId="286"/>
    <cellStyle name="เครื่องหมายจุลภาค 3" xfId="287"/>
    <cellStyle name="เครื่องหมายจุลภาค 3 2" xfId="288"/>
    <cellStyle name="เครื่องหมายจุลภาค 3 3" xfId="289"/>
    <cellStyle name="เครื่องหมายจุลภาค 3 4" xfId="290"/>
    <cellStyle name="เครื่องหมายจุลภาค 3 5" xfId="291"/>
    <cellStyle name="เครื่องหมายจุลภาค 3 6" xfId="292"/>
    <cellStyle name="เครื่องหมายจุลภาค 3 7" xfId="293"/>
    <cellStyle name="เครื่องหมายจุลภาค 3 8" xfId="294"/>
    <cellStyle name="เครื่องหมายจุลภาค 3 9" xfId="295"/>
    <cellStyle name="เครื่องหมายจุลภาค 4" xfId="296"/>
    <cellStyle name="เครื่องหมายจุลภาค 5" xfId="297"/>
    <cellStyle name="เครื่องหมายจุลภาค 6" xfId="298"/>
    <cellStyle name="เครื่องหมายจุลภาค 7" xfId="299"/>
    <cellStyle name="ปกติ 10" xfId="300"/>
    <cellStyle name="ปกติ 11" xfId="301"/>
    <cellStyle name="ปกติ 2" xfId="302"/>
    <cellStyle name="ปกติ 2 2" xfId="303"/>
    <cellStyle name="ปกติ 2 2 2" xfId="304"/>
    <cellStyle name="ปกติ 2 3" xfId="305"/>
    <cellStyle name="ปกติ 2 4" xfId="306"/>
    <cellStyle name="ปกติ 2 5" xfId="307"/>
    <cellStyle name="ปกติ 2 6" xfId="308"/>
    <cellStyle name="ปกติ 2 7" xfId="309"/>
    <cellStyle name="ปกติ 2 8" xfId="310"/>
    <cellStyle name="ปกติ 2 9" xfId="311"/>
    <cellStyle name="ปกติ 3" xfId="312"/>
    <cellStyle name="ปกติ 3 10" xfId="313"/>
    <cellStyle name="ปกติ 3 11" xfId="314"/>
    <cellStyle name="ปกติ 3 12" xfId="315"/>
    <cellStyle name="ปกติ 3 2" xfId="316"/>
    <cellStyle name="ปกติ 3 3" xfId="317"/>
    <cellStyle name="ปกติ 3 4" xfId="318"/>
    <cellStyle name="ปกติ 3 5" xfId="319"/>
    <cellStyle name="ปกติ 3 6" xfId="320"/>
    <cellStyle name="ปกติ 3 7" xfId="321"/>
    <cellStyle name="ปกติ 3 8" xfId="322"/>
    <cellStyle name="ปกติ 3 9" xfId="323"/>
    <cellStyle name="ปกติ 4" xfId="324"/>
    <cellStyle name="ปกติ 5" xfId="325"/>
    <cellStyle name="ปกติ 6" xfId="326"/>
    <cellStyle name="ปกติ 7" xfId="327"/>
    <cellStyle name="ปกติ 8" xfId="328"/>
    <cellStyle name="ปกติ 9" xfId="329"/>
    <cellStyle name="ลักษณะ 1" xfId="330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fo62.cfo.in.t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25"/>
  <sheetViews>
    <sheetView zoomScale="80" zoomScaleNormal="80" workbookViewId="0">
      <selection activeCell="P12" sqref="P12"/>
    </sheetView>
  </sheetViews>
  <sheetFormatPr defaultColWidth="9" defaultRowHeight="24"/>
  <cols>
    <col min="1" max="1" width="13" style="2" bestFit="1" customWidth="1"/>
    <col min="2" max="2" width="21" style="2" customWidth="1"/>
    <col min="3" max="3" width="14.375" style="2" customWidth="1"/>
    <col min="4" max="4" width="11.25" style="4" customWidth="1"/>
    <col min="5" max="5" width="11.375" style="2" customWidth="1"/>
    <col min="6" max="6" width="11.5" style="2" customWidth="1"/>
    <col min="7" max="7" width="14.375" style="2" bestFit="1" customWidth="1"/>
    <col min="8" max="8" width="10.875" style="5" bestFit="1" customWidth="1"/>
    <col min="9" max="9" width="9.875" style="2" bestFit="1" customWidth="1"/>
    <col min="10" max="10" width="11" style="2" customWidth="1"/>
    <col min="11" max="11" width="7.375" style="2" customWidth="1"/>
    <col min="12" max="12" width="6.75" style="2" customWidth="1"/>
    <col min="13" max="13" width="7.125" style="2" customWidth="1"/>
    <col min="14" max="16384" width="9" style="2"/>
  </cols>
  <sheetData>
    <row r="1" spans="1:2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</row>
    <row r="2" spans="1:21" s="3" customForma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"/>
      <c r="O2" s="1"/>
      <c r="P2" s="1"/>
      <c r="Q2" s="1"/>
      <c r="R2" s="1"/>
      <c r="S2" s="1"/>
      <c r="T2" s="1"/>
      <c r="U2" s="1"/>
    </row>
    <row r="3" spans="1:21" s="3" customFormat="1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"/>
      <c r="O3" s="1"/>
      <c r="P3" s="1"/>
      <c r="Q3" s="1"/>
      <c r="R3" s="1"/>
      <c r="S3" s="1"/>
      <c r="T3" s="1"/>
      <c r="U3" s="1"/>
    </row>
    <row r="4" spans="1:21" s="3" customFormat="1" ht="19.5" customHeight="1">
      <c r="A4" s="2"/>
      <c r="B4" s="2"/>
      <c r="C4" s="2"/>
      <c r="D4" s="4"/>
      <c r="E4" s="2"/>
      <c r="F4" s="2"/>
      <c r="G4" s="2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5.5" customHeight="1">
      <c r="A5" s="104" t="s">
        <v>3</v>
      </c>
      <c r="B5" s="104" t="s">
        <v>4</v>
      </c>
      <c r="C5" s="105" t="s">
        <v>5</v>
      </c>
      <c r="D5" s="105"/>
      <c r="E5" s="105"/>
      <c r="F5" s="105"/>
      <c r="G5" s="105" t="s">
        <v>6</v>
      </c>
      <c r="H5" s="105"/>
      <c r="I5" s="105"/>
      <c r="J5" s="105"/>
      <c r="K5" s="105" t="s">
        <v>7</v>
      </c>
      <c r="L5" s="105"/>
      <c r="M5" s="105"/>
      <c r="N5" s="3"/>
      <c r="O5" s="3"/>
      <c r="P5" s="3"/>
      <c r="Q5" s="3"/>
      <c r="R5" s="3"/>
      <c r="S5" s="3"/>
      <c r="T5" s="3"/>
      <c r="U5" s="3"/>
    </row>
    <row r="6" spans="1:21" ht="52.5" customHeight="1">
      <c r="A6" s="104"/>
      <c r="B6" s="104"/>
      <c r="C6" s="6" t="s">
        <v>8</v>
      </c>
      <c r="D6" s="7" t="s">
        <v>9</v>
      </c>
      <c r="E6" s="6" t="s">
        <v>10</v>
      </c>
      <c r="F6" s="8" t="s">
        <v>11</v>
      </c>
      <c r="G6" s="6" t="s">
        <v>12</v>
      </c>
      <c r="H6" s="9" t="s">
        <v>13</v>
      </c>
      <c r="I6" s="6" t="s">
        <v>10</v>
      </c>
      <c r="J6" s="8" t="s">
        <v>14</v>
      </c>
      <c r="K6" s="6" t="s">
        <v>15</v>
      </c>
      <c r="L6" s="6" t="s">
        <v>16</v>
      </c>
      <c r="M6" s="6" t="s">
        <v>17</v>
      </c>
      <c r="N6" s="3"/>
      <c r="O6" s="3"/>
      <c r="P6" s="3"/>
      <c r="Q6" s="3"/>
      <c r="R6" s="3"/>
      <c r="S6" s="3"/>
      <c r="T6" s="3"/>
      <c r="U6" s="3"/>
    </row>
    <row r="7" spans="1:21">
      <c r="A7" s="10" t="s">
        <v>18</v>
      </c>
      <c r="B7" s="10" t="s">
        <v>19</v>
      </c>
      <c r="C7" s="11">
        <v>187931336.97</v>
      </c>
      <c r="D7" s="12">
        <v>14144.73</v>
      </c>
      <c r="E7" s="13">
        <v>21642.3</v>
      </c>
      <c r="F7" s="14">
        <f>C7/D7</f>
        <v>13286.314901026743</v>
      </c>
      <c r="G7" s="15">
        <v>90539193.760000005</v>
      </c>
      <c r="H7" s="16">
        <v>143711</v>
      </c>
      <c r="I7" s="17">
        <v>938.95</v>
      </c>
      <c r="J7" s="14">
        <f>G7/H7</f>
        <v>630.00879375969828</v>
      </c>
      <c r="K7" s="18" t="str">
        <f>IF(F7&lt;E7,"ผ่าน","ไม่ผ่าน")</f>
        <v>ผ่าน</v>
      </c>
      <c r="L7" s="18" t="str">
        <f>IF(J7&lt;I7,"ผ่าน","ไม่ผ่าน")</f>
        <v>ผ่าน</v>
      </c>
      <c r="M7" s="18" t="str">
        <f>IF(AND(F7&lt;E7,J7&lt;I7),"ผ่าน","ไม่ผ่าน")</f>
        <v>ผ่าน</v>
      </c>
    </row>
    <row r="8" spans="1:21">
      <c r="A8" s="10" t="s">
        <v>20</v>
      </c>
      <c r="B8" s="10" t="s">
        <v>21</v>
      </c>
      <c r="C8" s="11">
        <v>6800632.0899999999</v>
      </c>
      <c r="D8" s="12">
        <v>464.97</v>
      </c>
      <c r="E8" s="13">
        <v>23403.29</v>
      </c>
      <c r="F8" s="14">
        <f t="shared" ref="F8:F15" si="0">C8/D8</f>
        <v>14625.958857560701</v>
      </c>
      <c r="G8" s="15">
        <v>17174538.690000001</v>
      </c>
      <c r="H8" s="16">
        <v>30203</v>
      </c>
      <c r="I8" s="17">
        <v>883.95</v>
      </c>
      <c r="J8" s="14">
        <f t="shared" ref="J8:J15" si="1">G8/H8</f>
        <v>568.63684700195347</v>
      </c>
      <c r="K8" s="18" t="str">
        <f t="shared" ref="K8:K15" si="2">IF(F8&lt;E8,"ผ่าน","ไม่ผ่าน")</f>
        <v>ผ่าน</v>
      </c>
      <c r="L8" s="18" t="str">
        <f t="shared" ref="L8:L15" si="3">IF(J8&lt;I8,"ผ่าน","ไม่ผ่าน")</f>
        <v>ผ่าน</v>
      </c>
      <c r="M8" s="18" t="str">
        <f t="shared" ref="M8:M15" si="4">IF(AND(F8&lt;E8,J8&lt;I8),"ผ่าน","ไม่ผ่าน")</f>
        <v>ผ่าน</v>
      </c>
    </row>
    <row r="9" spans="1:21">
      <c r="A9" s="10" t="s">
        <v>22</v>
      </c>
      <c r="B9" s="10" t="s">
        <v>23</v>
      </c>
      <c r="C9" s="19">
        <v>5961359.7699999996</v>
      </c>
      <c r="D9" s="20">
        <v>356.85</v>
      </c>
      <c r="E9" s="21">
        <v>19500.79</v>
      </c>
      <c r="F9" s="14">
        <f t="shared" si="0"/>
        <v>16705.505870814064</v>
      </c>
      <c r="G9" s="22">
        <v>22112774.149999999</v>
      </c>
      <c r="H9" s="23">
        <v>20593</v>
      </c>
      <c r="I9" s="17">
        <v>788.33</v>
      </c>
      <c r="J9" s="14">
        <f t="shared" si="1"/>
        <v>1073.8005220220462</v>
      </c>
      <c r="K9" s="18" t="str">
        <f t="shared" si="2"/>
        <v>ผ่าน</v>
      </c>
      <c r="L9" s="18" t="str">
        <f t="shared" si="3"/>
        <v>ไม่ผ่าน</v>
      </c>
      <c r="M9" s="18" t="str">
        <f t="shared" si="4"/>
        <v>ไม่ผ่าน</v>
      </c>
      <c r="P9" s="4"/>
    </row>
    <row r="10" spans="1:21" s="24" customFormat="1">
      <c r="A10" s="10" t="s">
        <v>24</v>
      </c>
      <c r="B10" s="10" t="s">
        <v>23</v>
      </c>
      <c r="C10" s="11">
        <v>14946440.050000001</v>
      </c>
      <c r="D10" s="12">
        <v>733.43</v>
      </c>
      <c r="E10" s="21">
        <v>19500.79</v>
      </c>
      <c r="F10" s="14">
        <f t="shared" si="0"/>
        <v>20378.82285971395</v>
      </c>
      <c r="G10" s="15">
        <v>29175143.27</v>
      </c>
      <c r="H10" s="16">
        <v>47548</v>
      </c>
      <c r="I10" s="17">
        <v>788.33</v>
      </c>
      <c r="J10" s="14">
        <f t="shared" si="1"/>
        <v>613.5934901573147</v>
      </c>
      <c r="K10" s="18" t="str">
        <f t="shared" si="2"/>
        <v>ไม่ผ่าน</v>
      </c>
      <c r="L10" s="18" t="str">
        <f t="shared" si="3"/>
        <v>ผ่าน</v>
      </c>
      <c r="M10" s="18" t="str">
        <f t="shared" si="4"/>
        <v>ไม่ผ่าน</v>
      </c>
    </row>
    <row r="11" spans="1:21">
      <c r="A11" s="10" t="s">
        <v>25</v>
      </c>
      <c r="B11" s="10" t="s">
        <v>23</v>
      </c>
      <c r="C11" s="11">
        <v>13877462.84</v>
      </c>
      <c r="D11" s="12">
        <v>990.62</v>
      </c>
      <c r="E11" s="21">
        <v>19500.79</v>
      </c>
      <c r="F11" s="14">
        <f t="shared" si="0"/>
        <v>14008.866003109164</v>
      </c>
      <c r="G11" s="22">
        <v>27217169.25</v>
      </c>
      <c r="H11" s="23">
        <v>61910</v>
      </c>
      <c r="I11" s="17">
        <v>788.33</v>
      </c>
      <c r="J11" s="14">
        <f t="shared" si="1"/>
        <v>439.62476578904864</v>
      </c>
      <c r="K11" s="18" t="str">
        <f t="shared" si="2"/>
        <v>ผ่าน</v>
      </c>
      <c r="L11" s="18" t="str">
        <f t="shared" si="3"/>
        <v>ผ่าน</v>
      </c>
      <c r="M11" s="18" t="str">
        <f t="shared" si="4"/>
        <v>ผ่าน</v>
      </c>
    </row>
    <row r="12" spans="1:21">
      <c r="A12" s="10" t="s">
        <v>26</v>
      </c>
      <c r="B12" s="10" t="s">
        <v>27</v>
      </c>
      <c r="C12" s="19">
        <v>43930556.979999997</v>
      </c>
      <c r="D12" s="20">
        <v>1498.44</v>
      </c>
      <c r="E12" s="21">
        <v>20613.400000000001</v>
      </c>
      <c r="F12" s="14">
        <f t="shared" si="0"/>
        <v>29317.528216011317</v>
      </c>
      <c r="G12" s="22">
        <v>50664150.770000003</v>
      </c>
      <c r="H12" s="23">
        <v>71257</v>
      </c>
      <c r="I12" s="17">
        <v>848.23</v>
      </c>
      <c r="J12" s="14">
        <f t="shared" si="1"/>
        <v>711.00594706484981</v>
      </c>
      <c r="K12" s="18" t="str">
        <f t="shared" si="2"/>
        <v>ไม่ผ่าน</v>
      </c>
      <c r="L12" s="18" t="str">
        <f t="shared" si="3"/>
        <v>ผ่าน</v>
      </c>
      <c r="M12" s="18" t="str">
        <f t="shared" si="4"/>
        <v>ไม่ผ่าน</v>
      </c>
    </row>
    <row r="13" spans="1:21">
      <c r="A13" s="10" t="s">
        <v>28</v>
      </c>
      <c r="B13" s="10" t="s">
        <v>23</v>
      </c>
      <c r="C13" s="19">
        <v>8609901.5099999998</v>
      </c>
      <c r="D13" s="20">
        <v>488.54</v>
      </c>
      <c r="E13" s="21">
        <v>19500.79</v>
      </c>
      <c r="F13" s="14">
        <f t="shared" si="0"/>
        <v>17623.739120645187</v>
      </c>
      <c r="G13" s="22">
        <v>21282880.640000001</v>
      </c>
      <c r="H13" s="23">
        <v>33589</v>
      </c>
      <c r="I13" s="17">
        <v>788.33</v>
      </c>
      <c r="J13" s="14">
        <f t="shared" si="1"/>
        <v>633.6265039149722</v>
      </c>
      <c r="K13" s="18" t="str">
        <f t="shared" si="2"/>
        <v>ผ่าน</v>
      </c>
      <c r="L13" s="18" t="str">
        <f t="shared" si="3"/>
        <v>ผ่าน</v>
      </c>
      <c r="M13" s="18" t="str">
        <f t="shared" si="4"/>
        <v>ผ่าน</v>
      </c>
    </row>
    <row r="14" spans="1:21">
      <c r="A14" s="10" t="s">
        <v>29</v>
      </c>
      <c r="B14" s="10" t="s">
        <v>30</v>
      </c>
      <c r="C14" s="19">
        <v>5236879.9000000004</v>
      </c>
      <c r="D14" s="20">
        <v>381.34</v>
      </c>
      <c r="E14" s="21">
        <v>23763.73</v>
      </c>
      <c r="F14" s="14">
        <f t="shared" si="0"/>
        <v>13732.836576283633</v>
      </c>
      <c r="G14" s="22">
        <v>10755836.84</v>
      </c>
      <c r="H14" s="23">
        <v>20394</v>
      </c>
      <c r="I14" s="17">
        <v>907.83</v>
      </c>
      <c r="J14" s="14">
        <f t="shared" si="1"/>
        <v>527.40202216338139</v>
      </c>
      <c r="K14" s="18" t="str">
        <f t="shared" si="2"/>
        <v>ผ่าน</v>
      </c>
      <c r="L14" s="18" t="str">
        <f t="shared" si="3"/>
        <v>ผ่าน</v>
      </c>
      <c r="M14" s="18" t="str">
        <f t="shared" si="4"/>
        <v>ผ่าน</v>
      </c>
    </row>
    <row r="15" spans="1:21">
      <c r="A15" s="10" t="s">
        <v>31</v>
      </c>
      <c r="B15" s="10" t="s">
        <v>32</v>
      </c>
      <c r="C15" s="19">
        <v>3389647.6</v>
      </c>
      <c r="D15" s="20">
        <v>221.18</v>
      </c>
      <c r="E15" s="21">
        <v>19430.34</v>
      </c>
      <c r="F15" s="14">
        <f t="shared" si="0"/>
        <v>15325.289809205173</v>
      </c>
      <c r="G15" s="22">
        <v>13524996.449999999</v>
      </c>
      <c r="H15" s="23">
        <v>21758</v>
      </c>
      <c r="I15" s="17">
        <v>812.48</v>
      </c>
      <c r="J15" s="14">
        <f t="shared" si="1"/>
        <v>621.6102789778472</v>
      </c>
      <c r="K15" s="18" t="str">
        <f t="shared" si="2"/>
        <v>ผ่าน</v>
      </c>
      <c r="L15" s="18" t="str">
        <f t="shared" si="3"/>
        <v>ผ่าน</v>
      </c>
      <c r="M15" s="18" t="str">
        <f t="shared" si="4"/>
        <v>ผ่าน</v>
      </c>
    </row>
    <row r="16" spans="1:21">
      <c r="A16" s="24"/>
      <c r="B16" s="24"/>
      <c r="E16" s="24"/>
      <c r="F16" s="24"/>
      <c r="I16" s="24"/>
      <c r="J16" s="24"/>
      <c r="K16" s="24"/>
      <c r="L16" s="24"/>
    </row>
    <row r="17" spans="1:12">
      <c r="A17" s="24" t="s">
        <v>33</v>
      </c>
      <c r="B17" s="24"/>
      <c r="E17" s="24"/>
      <c r="F17" s="24"/>
      <c r="I17" s="24"/>
      <c r="J17" s="24"/>
      <c r="K17" s="24"/>
      <c r="L17" s="24"/>
    </row>
    <row r="18" spans="1:12" s="29" customFormat="1">
      <c r="A18" s="25" t="s">
        <v>34</v>
      </c>
      <c r="B18" s="26" t="s">
        <v>35</v>
      </c>
      <c r="C18" s="27" t="s">
        <v>36</v>
      </c>
      <c r="D18" s="28">
        <f>6*100/9</f>
        <v>66.666666666666671</v>
      </c>
      <c r="G18" s="30"/>
      <c r="H18" s="31"/>
    </row>
    <row r="19" spans="1:12" s="29" customFormat="1">
      <c r="A19" s="25" t="s">
        <v>37</v>
      </c>
      <c r="B19" s="26" t="s">
        <v>38</v>
      </c>
      <c r="C19" s="27" t="s">
        <v>36</v>
      </c>
      <c r="D19" s="28">
        <f>3*100/9</f>
        <v>33.333333333333336</v>
      </c>
      <c r="G19" s="30"/>
      <c r="H19" s="31"/>
    </row>
    <row r="20" spans="1:12">
      <c r="A20" s="32" t="s">
        <v>39</v>
      </c>
      <c r="B20" s="33" t="s">
        <v>40</v>
      </c>
      <c r="C20" s="33"/>
      <c r="D20" s="34"/>
      <c r="E20" s="24"/>
      <c r="F20" s="24"/>
      <c r="G20" s="24"/>
      <c r="H20" s="35"/>
      <c r="I20" s="24"/>
      <c r="J20" s="24"/>
      <c r="K20" s="24"/>
      <c r="L20" s="24"/>
    </row>
    <row r="21" spans="1:12">
      <c r="A21" s="32"/>
      <c r="B21" s="36" t="s">
        <v>41</v>
      </c>
      <c r="C21" s="37"/>
      <c r="D21" s="38"/>
      <c r="E21" s="24"/>
      <c r="F21" s="24"/>
      <c r="G21" s="24"/>
      <c r="H21" s="35"/>
      <c r="I21" s="24"/>
      <c r="J21" s="24"/>
      <c r="K21" s="24"/>
      <c r="L21" s="24"/>
    </row>
    <row r="22" spans="1:12">
      <c r="A22" s="39"/>
      <c r="B22" s="40" t="s">
        <v>42</v>
      </c>
      <c r="C22" s="40"/>
      <c r="D22" s="41"/>
      <c r="E22" s="24"/>
      <c r="F22" s="24"/>
      <c r="G22" s="24"/>
      <c r="H22" s="35"/>
      <c r="I22" s="24"/>
      <c r="J22" s="24"/>
      <c r="K22" s="24"/>
      <c r="L22" s="24"/>
    </row>
    <row r="23" spans="1:12" s="24" customFormat="1">
      <c r="A23" s="42" t="s">
        <v>43</v>
      </c>
      <c r="B23" s="43" t="s">
        <v>44</v>
      </c>
      <c r="D23" s="44"/>
      <c r="H23" s="35"/>
    </row>
    <row r="24" spans="1:12">
      <c r="A24" s="45"/>
      <c r="B24" s="42" t="s">
        <v>45</v>
      </c>
    </row>
    <row r="25" spans="1:12">
      <c r="B25" s="37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Y462"/>
  <sheetViews>
    <sheetView tabSelected="1" zoomScale="80" zoomScaleNormal="80" workbookViewId="0">
      <pane xSplit="3" ySplit="4" topLeftCell="BQ360" activePane="bottomRight" state="frozen"/>
      <selection pane="topRight" activeCell="D1" sqref="D1"/>
      <selection pane="bottomLeft" activeCell="A5" sqref="A5"/>
      <selection pane="bottomRight" activeCell="BQ3" sqref="BQ1:BX1048576"/>
    </sheetView>
  </sheetViews>
  <sheetFormatPr defaultColWidth="9" defaultRowHeight="21.75"/>
  <cols>
    <col min="1" max="1" width="9.25" style="46" bestFit="1" customWidth="1"/>
    <col min="2" max="2" width="14.625" style="99" customWidth="1"/>
    <col min="3" max="3" width="69.5" style="46" customWidth="1"/>
    <col min="4" max="4" width="14" style="46" hidden="1" customWidth="1"/>
    <col min="5" max="11" width="11.75" style="46" hidden="1" customWidth="1"/>
    <col min="12" max="12" width="12.625" style="46" hidden="1" customWidth="1"/>
    <col min="13" max="15" width="11.75" style="46" hidden="1" customWidth="1"/>
    <col min="16" max="16" width="12.625" style="46" hidden="1" customWidth="1"/>
    <col min="17" max="18" width="11.75" style="46" hidden="1" customWidth="1"/>
    <col min="19" max="20" width="12.625" style="46" hidden="1" customWidth="1"/>
    <col min="21" max="21" width="11.75" style="46" hidden="1" customWidth="1"/>
    <col min="22" max="23" width="12.625" style="46" hidden="1" customWidth="1"/>
    <col min="24" max="26" width="11.75" style="46" hidden="1" customWidth="1"/>
    <col min="27" max="27" width="14" style="46" hidden="1" customWidth="1"/>
    <col min="28" max="28" width="12.625" style="46" hidden="1" customWidth="1"/>
    <col min="29" max="29" width="11.75" style="46" hidden="1" customWidth="1"/>
    <col min="30" max="30" width="12.625" style="46" hidden="1" customWidth="1"/>
    <col min="31" max="31" width="12.125" style="46" hidden="1" customWidth="1"/>
    <col min="32" max="34" width="12.625" style="46" hidden="1" customWidth="1"/>
    <col min="35" max="35" width="11.75" style="46" hidden="1" customWidth="1"/>
    <col min="36" max="36" width="12.625" style="46" hidden="1" customWidth="1"/>
    <col min="37" max="38" width="11.75" style="46" hidden="1" customWidth="1"/>
    <col min="39" max="39" width="12.625" style="46" hidden="1" customWidth="1"/>
    <col min="40" max="45" width="11.75" style="46" hidden="1" customWidth="1"/>
    <col min="46" max="46" width="14.25" style="46" hidden="1" customWidth="1"/>
    <col min="47" max="47" width="12.625" style="46" hidden="1" customWidth="1"/>
    <col min="48" max="50" width="11.75" style="46" hidden="1" customWidth="1"/>
    <col min="51" max="51" width="12.625" style="46" hidden="1" customWidth="1"/>
    <col min="52" max="52" width="11.75" style="46" hidden="1" customWidth="1"/>
    <col min="53" max="53" width="12.625" style="46" hidden="1" customWidth="1"/>
    <col min="54" max="54" width="13.875" style="46" hidden="1" customWidth="1"/>
    <col min="55" max="55" width="11.75" style="46" hidden="1" customWidth="1"/>
    <col min="56" max="56" width="12.625" style="46" hidden="1" customWidth="1"/>
    <col min="57" max="58" width="11.75" style="46" hidden="1" customWidth="1"/>
    <col min="59" max="59" width="12.625" style="46" hidden="1" customWidth="1"/>
    <col min="60" max="60" width="11.625" style="46" hidden="1" customWidth="1"/>
    <col min="61" max="61" width="11.75" style="46" hidden="1" customWidth="1"/>
    <col min="62" max="66" width="12.625" style="46" hidden="1" customWidth="1"/>
    <col min="67" max="67" width="11.75" style="46" hidden="1" customWidth="1"/>
    <col min="68" max="68" width="17.875" style="46" customWidth="1"/>
    <col min="69" max="71" width="12.375" style="46" bestFit="1" customWidth="1"/>
    <col min="72" max="72" width="13.25" style="46" customWidth="1"/>
    <col min="73" max="73" width="14.375" style="46" customWidth="1"/>
    <col min="74" max="75" width="14.125" style="46" customWidth="1"/>
    <col min="76" max="76" width="13.25" style="46" customWidth="1"/>
    <col min="77" max="77" width="14.875" style="46" hidden="1" customWidth="1"/>
    <col min="78" max="16384" width="9" style="46"/>
  </cols>
  <sheetData>
    <row r="1" spans="1:77">
      <c r="A1" s="113" t="s">
        <v>1079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</row>
    <row r="2" spans="1:77" ht="23.25">
      <c r="A2" s="112" t="s">
        <v>47</v>
      </c>
      <c r="B2" s="114" t="s">
        <v>48</v>
      </c>
      <c r="C2" s="115"/>
      <c r="D2" s="116" t="s">
        <v>49</v>
      </c>
      <c r="E2" s="116"/>
      <c r="F2" s="116"/>
      <c r="G2" s="116"/>
      <c r="H2" s="116"/>
      <c r="I2" s="116"/>
      <c r="J2" s="117" t="s">
        <v>50</v>
      </c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8" t="s">
        <v>51</v>
      </c>
      <c r="W2" s="118"/>
      <c r="X2" s="118"/>
      <c r="Y2" s="118"/>
      <c r="Z2" s="118"/>
      <c r="AA2" s="118"/>
      <c r="AB2" s="118"/>
      <c r="AC2" s="118"/>
      <c r="AD2" s="118"/>
      <c r="AE2" s="119" t="s">
        <v>52</v>
      </c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20" t="s">
        <v>53</v>
      </c>
      <c r="AR2" s="120"/>
      <c r="AS2" s="120"/>
      <c r="AT2" s="120"/>
      <c r="AU2" s="120"/>
      <c r="AV2" s="120"/>
      <c r="AW2" s="120"/>
      <c r="AX2" s="121" t="s">
        <v>54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2" t="s">
        <v>55</v>
      </c>
      <c r="BJ2" s="122"/>
      <c r="BK2" s="122"/>
      <c r="BL2" s="122"/>
      <c r="BM2" s="122"/>
      <c r="BN2" s="122"/>
      <c r="BO2" s="122"/>
      <c r="BP2" s="109" t="s">
        <v>56</v>
      </c>
      <c r="BQ2" s="109"/>
      <c r="BR2" s="109"/>
      <c r="BS2" s="109"/>
      <c r="BT2" s="109"/>
      <c r="BU2" s="109"/>
      <c r="BV2" s="109"/>
      <c r="BW2" s="109"/>
      <c r="BX2" s="109"/>
      <c r="BY2" s="112" t="s">
        <v>46</v>
      </c>
    </row>
    <row r="3" spans="1:77" s="55" customFormat="1" ht="21.75" customHeight="1">
      <c r="A3" s="112"/>
      <c r="B3" s="110" t="s">
        <v>57</v>
      </c>
      <c r="C3" s="110" t="s">
        <v>58</v>
      </c>
      <c r="D3" s="47" t="s">
        <v>59</v>
      </c>
      <c r="E3" s="47" t="s">
        <v>60</v>
      </c>
      <c r="F3" s="47" t="s">
        <v>61</v>
      </c>
      <c r="G3" s="47" t="s">
        <v>62</v>
      </c>
      <c r="H3" s="47" t="s">
        <v>63</v>
      </c>
      <c r="I3" s="47" t="s">
        <v>64</v>
      </c>
      <c r="J3" s="48" t="s">
        <v>65</v>
      </c>
      <c r="K3" s="48" t="s">
        <v>66</v>
      </c>
      <c r="L3" s="48" t="s">
        <v>67</v>
      </c>
      <c r="M3" s="48" t="s">
        <v>68</v>
      </c>
      <c r="N3" s="48" t="s">
        <v>69</v>
      </c>
      <c r="O3" s="48" t="s">
        <v>70</v>
      </c>
      <c r="P3" s="48" t="s">
        <v>71</v>
      </c>
      <c r="Q3" s="48" t="s">
        <v>72</v>
      </c>
      <c r="R3" s="48" t="s">
        <v>73</v>
      </c>
      <c r="S3" s="48" t="s">
        <v>74</v>
      </c>
      <c r="T3" s="48" t="s">
        <v>75</v>
      </c>
      <c r="U3" s="48" t="s">
        <v>76</v>
      </c>
      <c r="V3" s="49" t="s">
        <v>77</v>
      </c>
      <c r="W3" s="49" t="s">
        <v>78</v>
      </c>
      <c r="X3" s="49" t="s">
        <v>79</v>
      </c>
      <c r="Y3" s="49" t="s">
        <v>80</v>
      </c>
      <c r="Z3" s="49" t="s">
        <v>81</v>
      </c>
      <c r="AA3" s="49" t="s">
        <v>82</v>
      </c>
      <c r="AB3" s="49" t="s">
        <v>83</v>
      </c>
      <c r="AC3" s="49" t="s">
        <v>84</v>
      </c>
      <c r="AD3" s="49" t="s">
        <v>85</v>
      </c>
      <c r="AE3" s="50" t="s">
        <v>86</v>
      </c>
      <c r="AF3" s="50" t="s">
        <v>87</v>
      </c>
      <c r="AG3" s="50" t="s">
        <v>88</v>
      </c>
      <c r="AH3" s="50" t="s">
        <v>89</v>
      </c>
      <c r="AI3" s="50" t="s">
        <v>90</v>
      </c>
      <c r="AJ3" s="50" t="s">
        <v>91</v>
      </c>
      <c r="AK3" s="50" t="s">
        <v>92</v>
      </c>
      <c r="AL3" s="50" t="s">
        <v>93</v>
      </c>
      <c r="AM3" s="50" t="s">
        <v>94</v>
      </c>
      <c r="AN3" s="50" t="s">
        <v>95</v>
      </c>
      <c r="AO3" s="50" t="s">
        <v>96</v>
      </c>
      <c r="AP3" s="50" t="s">
        <v>97</v>
      </c>
      <c r="AQ3" s="51" t="s">
        <v>98</v>
      </c>
      <c r="AR3" s="51" t="s">
        <v>99</v>
      </c>
      <c r="AS3" s="51" t="s">
        <v>100</v>
      </c>
      <c r="AT3" s="51" t="s">
        <v>101</v>
      </c>
      <c r="AU3" s="51" t="s">
        <v>102</v>
      </c>
      <c r="AV3" s="51" t="s">
        <v>103</v>
      </c>
      <c r="AW3" s="51" t="s">
        <v>104</v>
      </c>
      <c r="AX3" s="52" t="s">
        <v>105</v>
      </c>
      <c r="AY3" s="52" t="s">
        <v>106</v>
      </c>
      <c r="AZ3" s="52" t="s">
        <v>107</v>
      </c>
      <c r="BA3" s="52" t="s">
        <v>108</v>
      </c>
      <c r="BB3" s="52" t="s">
        <v>109</v>
      </c>
      <c r="BC3" s="52" t="s">
        <v>110</v>
      </c>
      <c r="BD3" s="52" t="s">
        <v>111</v>
      </c>
      <c r="BE3" s="52" t="s">
        <v>112</v>
      </c>
      <c r="BF3" s="52" t="s">
        <v>113</v>
      </c>
      <c r="BG3" s="52" t="s">
        <v>114</v>
      </c>
      <c r="BH3" s="52" t="s">
        <v>115</v>
      </c>
      <c r="BI3" s="53" t="s">
        <v>116</v>
      </c>
      <c r="BJ3" s="53" t="s">
        <v>117</v>
      </c>
      <c r="BK3" s="53" t="s">
        <v>118</v>
      </c>
      <c r="BL3" s="53" t="s">
        <v>119</v>
      </c>
      <c r="BM3" s="53" t="s">
        <v>120</v>
      </c>
      <c r="BN3" s="53" t="s">
        <v>121</v>
      </c>
      <c r="BO3" s="53" t="s">
        <v>122</v>
      </c>
      <c r="BP3" s="54" t="s">
        <v>123</v>
      </c>
      <c r="BQ3" s="54" t="s">
        <v>124</v>
      </c>
      <c r="BR3" s="54" t="s">
        <v>125</v>
      </c>
      <c r="BS3" s="54" t="s">
        <v>126</v>
      </c>
      <c r="BT3" s="54" t="s">
        <v>127</v>
      </c>
      <c r="BU3" s="54" t="s">
        <v>128</v>
      </c>
      <c r="BV3" s="54" t="s">
        <v>129</v>
      </c>
      <c r="BW3" s="54" t="s">
        <v>130</v>
      </c>
      <c r="BX3" s="54" t="s">
        <v>131</v>
      </c>
      <c r="BY3" s="112"/>
    </row>
    <row r="4" spans="1:77" s="64" customFormat="1" ht="21.75" customHeight="1">
      <c r="A4" s="112"/>
      <c r="B4" s="111"/>
      <c r="C4" s="111"/>
      <c r="D4" s="56" t="s">
        <v>132</v>
      </c>
      <c r="E4" s="56" t="s">
        <v>133</v>
      </c>
      <c r="F4" s="56" t="s">
        <v>134</v>
      </c>
      <c r="G4" s="56" t="s">
        <v>135</v>
      </c>
      <c r="H4" s="56" t="s">
        <v>136</v>
      </c>
      <c r="I4" s="56" t="s">
        <v>137</v>
      </c>
      <c r="J4" s="57" t="s">
        <v>138</v>
      </c>
      <c r="K4" s="57" t="s">
        <v>139</v>
      </c>
      <c r="L4" s="57" t="s">
        <v>140</v>
      </c>
      <c r="M4" s="57" t="s">
        <v>141</v>
      </c>
      <c r="N4" s="57" t="s">
        <v>142</v>
      </c>
      <c r="O4" s="57" t="s">
        <v>143</v>
      </c>
      <c r="P4" s="57" t="s">
        <v>144</v>
      </c>
      <c r="Q4" s="57" t="s">
        <v>145</v>
      </c>
      <c r="R4" s="57" t="s">
        <v>146</v>
      </c>
      <c r="S4" s="57" t="s">
        <v>147</v>
      </c>
      <c r="T4" s="57" t="s">
        <v>148</v>
      </c>
      <c r="U4" s="57" t="s">
        <v>149</v>
      </c>
      <c r="V4" s="58" t="s">
        <v>150</v>
      </c>
      <c r="W4" s="58" t="s">
        <v>151</v>
      </c>
      <c r="X4" s="58" t="s">
        <v>152</v>
      </c>
      <c r="Y4" s="58" t="s">
        <v>153</v>
      </c>
      <c r="Z4" s="58" t="s">
        <v>154</v>
      </c>
      <c r="AA4" s="58">
        <v>10831</v>
      </c>
      <c r="AB4" s="58" t="s">
        <v>155</v>
      </c>
      <c r="AC4" s="58" t="s">
        <v>156</v>
      </c>
      <c r="AD4" s="58" t="s">
        <v>157</v>
      </c>
      <c r="AE4" s="59" t="s">
        <v>158</v>
      </c>
      <c r="AF4" s="59" t="s">
        <v>159</v>
      </c>
      <c r="AG4" s="59" t="s">
        <v>160</v>
      </c>
      <c r="AH4" s="59" t="s">
        <v>161</v>
      </c>
      <c r="AI4" s="59" t="s">
        <v>162</v>
      </c>
      <c r="AJ4" s="59" t="s">
        <v>163</v>
      </c>
      <c r="AK4" s="59" t="s">
        <v>164</v>
      </c>
      <c r="AL4" s="59" t="s">
        <v>165</v>
      </c>
      <c r="AM4" s="59" t="s">
        <v>166</v>
      </c>
      <c r="AN4" s="59" t="s">
        <v>167</v>
      </c>
      <c r="AO4" s="59" t="s">
        <v>168</v>
      </c>
      <c r="AP4" s="59" t="s">
        <v>169</v>
      </c>
      <c r="AQ4" s="60" t="s">
        <v>170</v>
      </c>
      <c r="AR4" s="60" t="s">
        <v>171</v>
      </c>
      <c r="AS4" s="60" t="s">
        <v>172</v>
      </c>
      <c r="AT4" s="60" t="s">
        <v>173</v>
      </c>
      <c r="AU4" s="60" t="s">
        <v>174</v>
      </c>
      <c r="AV4" s="60" t="s">
        <v>175</v>
      </c>
      <c r="AW4" s="60" t="s">
        <v>176</v>
      </c>
      <c r="AX4" s="61" t="s">
        <v>177</v>
      </c>
      <c r="AY4" s="61" t="s">
        <v>178</v>
      </c>
      <c r="AZ4" s="61" t="s">
        <v>179</v>
      </c>
      <c r="BA4" s="61" t="s">
        <v>180</v>
      </c>
      <c r="BB4" s="61" t="s">
        <v>181</v>
      </c>
      <c r="BC4" s="61" t="s">
        <v>182</v>
      </c>
      <c r="BD4" s="61" t="s">
        <v>183</v>
      </c>
      <c r="BE4" s="61" t="s">
        <v>184</v>
      </c>
      <c r="BF4" s="61" t="s">
        <v>185</v>
      </c>
      <c r="BG4" s="61" t="s">
        <v>186</v>
      </c>
      <c r="BH4" s="61" t="s">
        <v>187</v>
      </c>
      <c r="BI4" s="62" t="s">
        <v>188</v>
      </c>
      <c r="BJ4" s="62" t="s">
        <v>189</v>
      </c>
      <c r="BK4" s="62" t="s">
        <v>190</v>
      </c>
      <c r="BL4" s="62" t="s">
        <v>191</v>
      </c>
      <c r="BM4" s="62" t="s">
        <v>192</v>
      </c>
      <c r="BN4" s="62" t="s">
        <v>193</v>
      </c>
      <c r="BO4" s="62" t="s">
        <v>194</v>
      </c>
      <c r="BP4" s="63" t="s">
        <v>195</v>
      </c>
      <c r="BQ4" s="63" t="s">
        <v>196</v>
      </c>
      <c r="BR4" s="63" t="s">
        <v>197</v>
      </c>
      <c r="BS4" s="63" t="s">
        <v>198</v>
      </c>
      <c r="BT4" s="63" t="s">
        <v>199</v>
      </c>
      <c r="BU4" s="63" t="s">
        <v>200</v>
      </c>
      <c r="BV4" s="63" t="s">
        <v>201</v>
      </c>
      <c r="BW4" s="63" t="s">
        <v>202</v>
      </c>
      <c r="BX4" s="63" t="s">
        <v>203</v>
      </c>
      <c r="BY4" s="112"/>
    </row>
    <row r="5" spans="1:77">
      <c r="A5" s="65" t="s">
        <v>204</v>
      </c>
      <c r="B5" s="66" t="s">
        <v>205</v>
      </c>
      <c r="C5" s="65" t="s">
        <v>206</v>
      </c>
      <c r="D5" s="67">
        <v>117966998.66</v>
      </c>
      <c r="E5" s="67">
        <v>24557443</v>
      </c>
      <c r="F5" s="67">
        <v>31586599</v>
      </c>
      <c r="G5" s="67">
        <v>14065657</v>
      </c>
      <c r="H5" s="67">
        <v>17627189.719999999</v>
      </c>
      <c r="I5" s="67">
        <v>5249351.3</v>
      </c>
      <c r="J5" s="67">
        <v>75480858.25</v>
      </c>
      <c r="K5" s="67">
        <v>27465155.66</v>
      </c>
      <c r="L5" s="67">
        <v>5641936.5499999998</v>
      </c>
      <c r="M5" s="67">
        <v>46109164.350000001</v>
      </c>
      <c r="N5" s="67">
        <v>5679189</v>
      </c>
      <c r="O5" s="67">
        <v>20234139</v>
      </c>
      <c r="P5" s="67">
        <v>37405237</v>
      </c>
      <c r="Q5" s="67">
        <v>36351917.75</v>
      </c>
      <c r="R5" s="67">
        <v>2609135</v>
      </c>
      <c r="S5" s="67">
        <v>16520323.640000001</v>
      </c>
      <c r="T5" s="67">
        <v>12084457.33</v>
      </c>
      <c r="U5" s="67">
        <v>7390526.25</v>
      </c>
      <c r="V5" s="67">
        <v>76894127.549999997</v>
      </c>
      <c r="W5" s="67">
        <v>16986544.07</v>
      </c>
      <c r="X5" s="67">
        <v>16467527.289999999</v>
      </c>
      <c r="Y5" s="67">
        <v>31023723.68</v>
      </c>
      <c r="Z5" s="67">
        <v>9396645</v>
      </c>
      <c r="AA5" s="67">
        <v>16088916</v>
      </c>
      <c r="AB5" s="67">
        <v>16406335.449999999</v>
      </c>
      <c r="AC5" s="67">
        <v>6860529.5</v>
      </c>
      <c r="AD5" s="67">
        <v>7853466</v>
      </c>
      <c r="AE5" s="67">
        <v>46044083</v>
      </c>
      <c r="AF5" s="67">
        <v>12377957</v>
      </c>
      <c r="AG5" s="67">
        <v>18114645</v>
      </c>
      <c r="AH5" s="67">
        <v>6179268</v>
      </c>
      <c r="AI5" s="67">
        <v>6996432</v>
      </c>
      <c r="AJ5" s="67">
        <v>4787958</v>
      </c>
      <c r="AK5" s="67">
        <v>9505777</v>
      </c>
      <c r="AL5" s="67">
        <v>9039424</v>
      </c>
      <c r="AM5" s="67">
        <v>13190456</v>
      </c>
      <c r="AN5" s="67">
        <v>11764431</v>
      </c>
      <c r="AO5" s="67">
        <v>10922401.92</v>
      </c>
      <c r="AP5" s="67">
        <v>9335203</v>
      </c>
      <c r="AQ5" s="67">
        <v>26726707.5</v>
      </c>
      <c r="AR5" s="67">
        <v>7166621</v>
      </c>
      <c r="AS5" s="67">
        <v>7831939</v>
      </c>
      <c r="AT5" s="67">
        <v>9007870</v>
      </c>
      <c r="AU5" s="67">
        <v>7029050</v>
      </c>
      <c r="AV5" s="67">
        <v>587342</v>
      </c>
      <c r="AW5" s="67">
        <v>2672645</v>
      </c>
      <c r="AX5" s="67">
        <v>44773145</v>
      </c>
      <c r="AY5" s="67">
        <v>14868153.890000001</v>
      </c>
      <c r="AZ5" s="67">
        <v>10529783</v>
      </c>
      <c r="BA5" s="67">
        <v>23430780</v>
      </c>
      <c r="BB5" s="67">
        <v>19052406.5</v>
      </c>
      <c r="BC5" s="67">
        <v>12289383</v>
      </c>
      <c r="BD5" s="67">
        <v>20603782</v>
      </c>
      <c r="BE5" s="67">
        <v>13396252</v>
      </c>
      <c r="BF5" s="67">
        <v>11909812.35</v>
      </c>
      <c r="BG5" s="67">
        <v>4262090</v>
      </c>
      <c r="BH5" s="67">
        <v>3458858</v>
      </c>
      <c r="BI5" s="67">
        <v>36717392.850000001</v>
      </c>
      <c r="BJ5" s="67">
        <v>31952385.649999999</v>
      </c>
      <c r="BK5" s="67">
        <v>8786666</v>
      </c>
      <c r="BL5" s="67">
        <v>8253649</v>
      </c>
      <c r="BM5" s="67">
        <v>7896186</v>
      </c>
      <c r="BN5" s="67">
        <v>10064523.109999999</v>
      </c>
      <c r="BO5" s="67">
        <v>4442115</v>
      </c>
      <c r="BP5" s="67">
        <v>31177690.27</v>
      </c>
      <c r="BQ5" s="67">
        <v>10342693</v>
      </c>
      <c r="BR5" s="67">
        <v>12447382</v>
      </c>
      <c r="BS5" s="67">
        <v>8323481.5</v>
      </c>
      <c r="BT5" s="67">
        <v>20610707.5</v>
      </c>
      <c r="BU5" s="67">
        <v>23784336</v>
      </c>
      <c r="BV5" s="67">
        <v>10927885</v>
      </c>
      <c r="BW5" s="67">
        <v>6620322</v>
      </c>
      <c r="BX5" s="67">
        <v>6204717.75</v>
      </c>
      <c r="BY5" s="101">
        <v>14147936.25</v>
      </c>
    </row>
    <row r="6" spans="1:77">
      <c r="A6" s="65" t="s">
        <v>204</v>
      </c>
      <c r="B6" s="66" t="s">
        <v>207</v>
      </c>
      <c r="C6" s="65" t="s">
        <v>208</v>
      </c>
      <c r="D6" s="67">
        <v>27292447.149999999</v>
      </c>
      <c r="E6" s="67">
        <v>311612</v>
      </c>
      <c r="F6" s="67">
        <v>538160</v>
      </c>
      <c r="G6" s="67">
        <v>61156</v>
      </c>
      <c r="H6" s="67">
        <v>18229</v>
      </c>
      <c r="I6" s="67">
        <v>8185</v>
      </c>
      <c r="J6" s="67">
        <v>49458286.25</v>
      </c>
      <c r="K6" s="67">
        <v>586771.25</v>
      </c>
      <c r="L6" s="67">
        <v>74998.789999999994</v>
      </c>
      <c r="M6" s="67">
        <v>4393627.46</v>
      </c>
      <c r="N6" s="67">
        <v>1591022</v>
      </c>
      <c r="O6" s="67">
        <v>491428</v>
      </c>
      <c r="P6" s="67">
        <v>899347</v>
      </c>
      <c r="Q6" s="67">
        <v>146358</v>
      </c>
      <c r="R6" s="67">
        <v>0</v>
      </c>
      <c r="S6" s="67">
        <v>32239.25</v>
      </c>
      <c r="T6" s="67">
        <v>143961.5</v>
      </c>
      <c r="U6" s="67">
        <v>1116175.8500000001</v>
      </c>
      <c r="V6" s="67">
        <v>36629574.079999998</v>
      </c>
      <c r="W6" s="67">
        <v>760492.99</v>
      </c>
      <c r="X6" s="67">
        <v>2165971.81</v>
      </c>
      <c r="Y6" s="67">
        <v>974119.16</v>
      </c>
      <c r="Z6" s="67">
        <v>774330.5</v>
      </c>
      <c r="AA6" s="67">
        <v>188527</v>
      </c>
      <c r="AB6" s="67">
        <v>97832.25</v>
      </c>
      <c r="AC6" s="67">
        <v>39455</v>
      </c>
      <c r="AD6" s="67">
        <v>11070</v>
      </c>
      <c r="AE6" s="67">
        <v>35975611</v>
      </c>
      <c r="AF6" s="67">
        <v>44783</v>
      </c>
      <c r="AG6" s="67">
        <v>216427</v>
      </c>
      <c r="AH6" s="67">
        <v>46981</v>
      </c>
      <c r="AI6" s="67">
        <v>170823</v>
      </c>
      <c r="AJ6" s="67">
        <v>68498</v>
      </c>
      <c r="AK6" s="67">
        <v>209463</v>
      </c>
      <c r="AL6" s="67">
        <v>407370</v>
      </c>
      <c r="AM6" s="67">
        <v>74291</v>
      </c>
      <c r="AN6" s="67">
        <v>26287</v>
      </c>
      <c r="AO6" s="67">
        <v>200504</v>
      </c>
      <c r="AP6" s="67">
        <v>202718</v>
      </c>
      <c r="AQ6" s="67">
        <v>10419196.4</v>
      </c>
      <c r="AR6" s="67">
        <v>192008</v>
      </c>
      <c r="AS6" s="67">
        <v>344979</v>
      </c>
      <c r="AT6" s="67">
        <v>302570</v>
      </c>
      <c r="AU6" s="67">
        <v>158055</v>
      </c>
      <c r="AV6" s="67">
        <v>113630</v>
      </c>
      <c r="AW6" s="67">
        <v>112620.12</v>
      </c>
      <c r="AX6" s="67">
        <v>30714787</v>
      </c>
      <c r="AY6" s="67">
        <v>6526</v>
      </c>
      <c r="AZ6" s="67">
        <v>185145</v>
      </c>
      <c r="BA6" s="67">
        <v>43159</v>
      </c>
      <c r="BB6" s="67">
        <v>41109</v>
      </c>
      <c r="BC6" s="67">
        <v>638143</v>
      </c>
      <c r="BD6" s="67">
        <v>318889</v>
      </c>
      <c r="BE6" s="67">
        <v>1065480</v>
      </c>
      <c r="BF6" s="67">
        <v>84364</v>
      </c>
      <c r="BG6" s="67">
        <v>13345</v>
      </c>
      <c r="BH6" s="67">
        <v>35642</v>
      </c>
      <c r="BI6" s="67">
        <v>17543784.16</v>
      </c>
      <c r="BJ6" s="67">
        <v>2956177</v>
      </c>
      <c r="BK6" s="67">
        <v>75118</v>
      </c>
      <c r="BL6" s="67">
        <v>56987</v>
      </c>
      <c r="BM6" s="67">
        <v>48832</v>
      </c>
      <c r="BN6" s="67">
        <v>39599</v>
      </c>
      <c r="BO6" s="67">
        <v>32729</v>
      </c>
      <c r="BP6" s="67">
        <v>24691351</v>
      </c>
      <c r="BQ6" s="67">
        <v>339115</v>
      </c>
      <c r="BR6" s="67">
        <v>48585</v>
      </c>
      <c r="BS6" s="67">
        <v>4413767.88</v>
      </c>
      <c r="BT6" s="67">
        <v>191701.88</v>
      </c>
      <c r="BU6" s="67">
        <v>3444577</v>
      </c>
      <c r="BV6" s="67">
        <v>547545</v>
      </c>
      <c r="BW6" s="67">
        <v>65452.75</v>
      </c>
      <c r="BX6" s="67">
        <v>9943</v>
      </c>
      <c r="BY6" s="101">
        <v>5303372</v>
      </c>
    </row>
    <row r="7" spans="1:77">
      <c r="A7" s="65" t="s">
        <v>204</v>
      </c>
      <c r="B7" s="66" t="s">
        <v>209</v>
      </c>
      <c r="C7" s="65" t="s">
        <v>210</v>
      </c>
      <c r="D7" s="67">
        <v>0</v>
      </c>
      <c r="E7" s="67">
        <v>461971</v>
      </c>
      <c r="F7" s="67">
        <v>2100</v>
      </c>
      <c r="G7" s="67">
        <v>0</v>
      </c>
      <c r="H7" s="67">
        <v>0</v>
      </c>
      <c r="I7" s="67">
        <v>0</v>
      </c>
      <c r="J7" s="67">
        <v>7450885.9500000002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159133</v>
      </c>
      <c r="V7" s="67">
        <v>1836931</v>
      </c>
      <c r="W7" s="67">
        <v>111606</v>
      </c>
      <c r="X7" s="67">
        <v>0</v>
      </c>
      <c r="Y7" s="67">
        <v>72444</v>
      </c>
      <c r="Z7" s="67">
        <v>2445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31983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151804</v>
      </c>
      <c r="AR7" s="67">
        <v>0</v>
      </c>
      <c r="AS7" s="67">
        <v>65722</v>
      </c>
      <c r="AT7" s="67">
        <v>0</v>
      </c>
      <c r="AU7" s="67">
        <v>0</v>
      </c>
      <c r="AV7" s="67">
        <v>0</v>
      </c>
      <c r="AW7" s="67">
        <v>0</v>
      </c>
      <c r="AX7" s="67">
        <v>22258.25</v>
      </c>
      <c r="AY7" s="67">
        <v>0</v>
      </c>
      <c r="AZ7" s="67">
        <v>56183</v>
      </c>
      <c r="BA7" s="67">
        <v>0</v>
      </c>
      <c r="BB7" s="67">
        <v>0</v>
      </c>
      <c r="BC7" s="67">
        <v>389483</v>
      </c>
      <c r="BD7" s="67">
        <v>0</v>
      </c>
      <c r="BE7" s="67">
        <v>0</v>
      </c>
      <c r="BF7" s="67">
        <v>0</v>
      </c>
      <c r="BG7" s="67">
        <v>6835</v>
      </c>
      <c r="BH7" s="67">
        <v>0</v>
      </c>
      <c r="BI7" s="67">
        <v>460938.47</v>
      </c>
      <c r="BJ7" s="67">
        <v>530004.55000000005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430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101">
        <v>14262204.210000001</v>
      </c>
    </row>
    <row r="8" spans="1:77">
      <c r="A8" s="65" t="s">
        <v>204</v>
      </c>
      <c r="B8" s="66" t="s">
        <v>211</v>
      </c>
      <c r="C8" s="65" t="s">
        <v>212</v>
      </c>
      <c r="D8" s="67">
        <v>455390</v>
      </c>
      <c r="E8" s="67">
        <v>919</v>
      </c>
      <c r="F8" s="67">
        <v>1936715</v>
      </c>
      <c r="G8" s="67">
        <v>0</v>
      </c>
      <c r="H8" s="67">
        <v>1821</v>
      </c>
      <c r="I8" s="67">
        <v>183</v>
      </c>
      <c r="J8" s="67">
        <v>2255453.17</v>
      </c>
      <c r="K8" s="67">
        <v>34853.5</v>
      </c>
      <c r="L8" s="67">
        <v>0</v>
      </c>
      <c r="M8" s="67">
        <v>3760854.3</v>
      </c>
      <c r="N8" s="67">
        <v>0</v>
      </c>
      <c r="O8" s="67">
        <v>9618</v>
      </c>
      <c r="P8" s="67">
        <v>0</v>
      </c>
      <c r="Q8" s="67">
        <v>86775</v>
      </c>
      <c r="R8" s="67">
        <v>73342.5</v>
      </c>
      <c r="S8" s="67">
        <v>20407.5</v>
      </c>
      <c r="T8" s="67">
        <v>0</v>
      </c>
      <c r="U8" s="67">
        <v>8864</v>
      </c>
      <c r="V8" s="67">
        <v>0</v>
      </c>
      <c r="W8" s="67">
        <v>3500</v>
      </c>
      <c r="X8" s="67">
        <v>0</v>
      </c>
      <c r="Y8" s="67">
        <v>0</v>
      </c>
      <c r="Z8" s="67">
        <v>57143.5</v>
      </c>
      <c r="AA8" s="67">
        <v>0</v>
      </c>
      <c r="AB8" s="67">
        <v>0</v>
      </c>
      <c r="AC8" s="67">
        <v>1642321.47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102233.75</v>
      </c>
      <c r="BJ8" s="67">
        <v>0</v>
      </c>
      <c r="BK8" s="67">
        <v>0</v>
      </c>
      <c r="BL8" s="67">
        <v>0</v>
      </c>
      <c r="BM8" s="67">
        <v>1143</v>
      </c>
      <c r="BN8" s="67">
        <v>0</v>
      </c>
      <c r="BO8" s="67">
        <v>0</v>
      </c>
      <c r="BP8" s="67">
        <v>13260</v>
      </c>
      <c r="BQ8" s="67">
        <v>27275</v>
      </c>
      <c r="BR8" s="67">
        <v>0</v>
      </c>
      <c r="BS8" s="67">
        <v>0</v>
      </c>
      <c r="BT8" s="67">
        <v>14889.51</v>
      </c>
      <c r="BU8" s="67">
        <v>67643</v>
      </c>
      <c r="BV8" s="67">
        <v>10945</v>
      </c>
      <c r="BW8" s="67">
        <v>0</v>
      </c>
      <c r="BX8" s="67">
        <v>477</v>
      </c>
      <c r="BY8" s="101">
        <v>472477009.28000003</v>
      </c>
    </row>
    <row r="9" spans="1:77">
      <c r="A9" s="65" t="s">
        <v>204</v>
      </c>
      <c r="B9" s="66" t="s">
        <v>213</v>
      </c>
      <c r="C9" s="65" t="s">
        <v>214</v>
      </c>
      <c r="D9" s="67">
        <v>30000</v>
      </c>
      <c r="E9" s="67">
        <v>0</v>
      </c>
      <c r="F9" s="67">
        <v>5000</v>
      </c>
      <c r="G9" s="67">
        <v>0</v>
      </c>
      <c r="H9" s="67">
        <v>0</v>
      </c>
      <c r="I9" s="67">
        <v>0</v>
      </c>
      <c r="J9" s="67">
        <v>1652346.6</v>
      </c>
      <c r="K9" s="67">
        <v>181885</v>
      </c>
      <c r="L9" s="67">
        <v>373347</v>
      </c>
      <c r="M9" s="67">
        <v>0</v>
      </c>
      <c r="N9" s="67">
        <v>545945.13</v>
      </c>
      <c r="O9" s="67">
        <v>57500</v>
      </c>
      <c r="P9" s="67">
        <v>2728879.5</v>
      </c>
      <c r="Q9" s="67">
        <v>875194.5</v>
      </c>
      <c r="R9" s="67">
        <v>0</v>
      </c>
      <c r="S9" s="67">
        <v>55550.65</v>
      </c>
      <c r="T9" s="67">
        <v>711058.5</v>
      </c>
      <c r="U9" s="67">
        <v>258955.12</v>
      </c>
      <c r="V9" s="67">
        <v>545625</v>
      </c>
      <c r="W9" s="67">
        <v>1643055</v>
      </c>
      <c r="X9" s="67">
        <v>1088017.26</v>
      </c>
      <c r="Y9" s="67">
        <v>1513921.5</v>
      </c>
      <c r="Z9" s="67">
        <v>592631</v>
      </c>
      <c r="AA9" s="67">
        <v>1051525</v>
      </c>
      <c r="AB9" s="67">
        <v>384042.17</v>
      </c>
      <c r="AC9" s="67">
        <v>178757</v>
      </c>
      <c r="AD9" s="67">
        <v>0</v>
      </c>
      <c r="AE9" s="67">
        <v>19730355.34</v>
      </c>
      <c r="AF9" s="67">
        <v>88458</v>
      </c>
      <c r="AG9" s="67">
        <v>71225</v>
      </c>
      <c r="AH9" s="67">
        <v>0</v>
      </c>
      <c r="AI9" s="67">
        <v>1213105</v>
      </c>
      <c r="AJ9" s="67">
        <v>0</v>
      </c>
      <c r="AK9" s="67">
        <v>117160</v>
      </c>
      <c r="AL9" s="67">
        <v>204964</v>
      </c>
      <c r="AM9" s="67">
        <v>143080</v>
      </c>
      <c r="AN9" s="67">
        <v>150344</v>
      </c>
      <c r="AO9" s="67">
        <v>364194.5</v>
      </c>
      <c r="AP9" s="67">
        <v>696093</v>
      </c>
      <c r="AQ9" s="67">
        <v>42500</v>
      </c>
      <c r="AR9" s="67">
        <v>5000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250000</v>
      </c>
      <c r="AY9" s="67">
        <v>0</v>
      </c>
      <c r="AZ9" s="67">
        <v>406971</v>
      </c>
      <c r="BA9" s="67">
        <v>0</v>
      </c>
      <c r="BB9" s="67">
        <v>112310</v>
      </c>
      <c r="BC9" s="67">
        <v>156210</v>
      </c>
      <c r="BD9" s="67">
        <v>875320</v>
      </c>
      <c r="BE9" s="67">
        <v>65653</v>
      </c>
      <c r="BF9" s="67">
        <v>0</v>
      </c>
      <c r="BG9" s="67">
        <v>0</v>
      </c>
      <c r="BH9" s="67">
        <v>0</v>
      </c>
      <c r="BI9" s="67">
        <v>32500</v>
      </c>
      <c r="BJ9" s="67">
        <v>0</v>
      </c>
      <c r="BK9" s="67">
        <v>269474</v>
      </c>
      <c r="BL9" s="67">
        <v>174823</v>
      </c>
      <c r="BM9" s="67">
        <v>479953</v>
      </c>
      <c r="BN9" s="67">
        <v>434203</v>
      </c>
      <c r="BO9" s="67">
        <v>141089</v>
      </c>
      <c r="BP9" s="67">
        <v>189052</v>
      </c>
      <c r="BQ9" s="67">
        <v>1386799</v>
      </c>
      <c r="BR9" s="67">
        <v>543586</v>
      </c>
      <c r="BS9" s="67">
        <v>8244.5</v>
      </c>
      <c r="BT9" s="67">
        <v>507957.7</v>
      </c>
      <c r="BU9" s="67">
        <v>864597.01</v>
      </c>
      <c r="BV9" s="67">
        <v>0</v>
      </c>
      <c r="BW9" s="67">
        <v>0</v>
      </c>
      <c r="BX9" s="67">
        <v>0</v>
      </c>
      <c r="BY9" s="101">
        <v>634026496.1500001</v>
      </c>
    </row>
    <row r="10" spans="1:77">
      <c r="A10" s="65" t="s">
        <v>204</v>
      </c>
      <c r="B10" s="66" t="s">
        <v>215</v>
      </c>
      <c r="C10" s="65" t="s">
        <v>216</v>
      </c>
      <c r="D10" s="67">
        <v>5973235.3700000001</v>
      </c>
      <c r="E10" s="67">
        <v>492647.37</v>
      </c>
      <c r="F10" s="67">
        <v>3605067.63</v>
      </c>
      <c r="G10" s="67">
        <v>370945</v>
      </c>
      <c r="H10" s="67">
        <v>267190.03000000003</v>
      </c>
      <c r="I10" s="67">
        <v>172100.18</v>
      </c>
      <c r="J10" s="67">
        <v>13151876.73</v>
      </c>
      <c r="K10" s="67">
        <v>1434085.59</v>
      </c>
      <c r="L10" s="67">
        <v>278876.45</v>
      </c>
      <c r="M10" s="67">
        <v>6126189.75</v>
      </c>
      <c r="N10" s="67">
        <v>534600</v>
      </c>
      <c r="O10" s="67">
        <v>1227097</v>
      </c>
      <c r="P10" s="67">
        <v>607282</v>
      </c>
      <c r="Q10" s="67">
        <v>1120797.25</v>
      </c>
      <c r="R10" s="67">
        <v>74605.850000000006</v>
      </c>
      <c r="S10" s="67">
        <v>582475.81999999995</v>
      </c>
      <c r="T10" s="67">
        <v>291943</v>
      </c>
      <c r="U10" s="67">
        <v>184133.28</v>
      </c>
      <c r="V10" s="67">
        <v>2410864.08</v>
      </c>
      <c r="W10" s="67">
        <v>865583.25</v>
      </c>
      <c r="X10" s="67">
        <v>238413.13</v>
      </c>
      <c r="Y10" s="67">
        <v>863483</v>
      </c>
      <c r="Z10" s="67">
        <v>197718</v>
      </c>
      <c r="AA10" s="67">
        <v>241744.95</v>
      </c>
      <c r="AB10" s="67">
        <v>1058799.25</v>
      </c>
      <c r="AC10" s="67">
        <v>109254</v>
      </c>
      <c r="AD10" s="67">
        <v>173504</v>
      </c>
      <c r="AE10" s="67">
        <v>4267158.43</v>
      </c>
      <c r="AF10" s="67">
        <v>118999</v>
      </c>
      <c r="AG10" s="67">
        <v>50712</v>
      </c>
      <c r="AH10" s="67">
        <v>88162</v>
      </c>
      <c r="AI10" s="67">
        <v>44314</v>
      </c>
      <c r="AJ10" s="67">
        <v>182445</v>
      </c>
      <c r="AK10" s="67">
        <v>143998</v>
      </c>
      <c r="AL10" s="67">
        <v>58253</v>
      </c>
      <c r="AM10" s="67">
        <v>298695</v>
      </c>
      <c r="AN10" s="67">
        <v>199703</v>
      </c>
      <c r="AO10" s="67">
        <v>307204</v>
      </c>
      <c r="AP10" s="67">
        <v>146142.26</v>
      </c>
      <c r="AQ10" s="67">
        <v>1457513.5</v>
      </c>
      <c r="AR10" s="67">
        <v>93246.17</v>
      </c>
      <c r="AS10" s="67">
        <v>172345.75</v>
      </c>
      <c r="AT10" s="67">
        <v>158811.07</v>
      </c>
      <c r="AU10" s="67">
        <v>53570</v>
      </c>
      <c r="AV10" s="67">
        <v>58533</v>
      </c>
      <c r="AW10" s="67">
        <v>126970.08</v>
      </c>
      <c r="AX10" s="67">
        <v>7211325</v>
      </c>
      <c r="AY10" s="67">
        <v>413965.5</v>
      </c>
      <c r="AZ10" s="67">
        <v>599814</v>
      </c>
      <c r="BA10" s="67">
        <v>189736.37</v>
      </c>
      <c r="BB10" s="67">
        <v>489030.75</v>
      </c>
      <c r="BC10" s="67">
        <v>596798</v>
      </c>
      <c r="BD10" s="67">
        <v>1120838.5</v>
      </c>
      <c r="BE10" s="67">
        <v>223563.21</v>
      </c>
      <c r="BF10" s="67">
        <v>223552.05</v>
      </c>
      <c r="BG10" s="67">
        <v>2229</v>
      </c>
      <c r="BH10" s="67">
        <v>24654</v>
      </c>
      <c r="BI10" s="67">
        <v>1496905.2</v>
      </c>
      <c r="BJ10" s="67">
        <v>1362900.35</v>
      </c>
      <c r="BK10" s="67">
        <v>194523</v>
      </c>
      <c r="BL10" s="67">
        <v>152904</v>
      </c>
      <c r="BM10" s="67">
        <v>1042414.34</v>
      </c>
      <c r="BN10" s="67">
        <v>302534</v>
      </c>
      <c r="BO10" s="67">
        <v>130968.4</v>
      </c>
      <c r="BP10" s="67">
        <v>7329036.7300000004</v>
      </c>
      <c r="BQ10" s="67">
        <v>566545</v>
      </c>
      <c r="BR10" s="67">
        <v>139594</v>
      </c>
      <c r="BS10" s="67">
        <v>683219.75</v>
      </c>
      <c r="BT10" s="67">
        <v>418668.46</v>
      </c>
      <c r="BU10" s="67">
        <v>2598158.98</v>
      </c>
      <c r="BV10" s="67">
        <v>400258.39</v>
      </c>
      <c r="BW10" s="67">
        <v>112111.55</v>
      </c>
      <c r="BX10" s="67">
        <v>82592.25</v>
      </c>
      <c r="BY10" s="101">
        <v>9934130.1999999993</v>
      </c>
    </row>
    <row r="11" spans="1:77">
      <c r="A11" s="65" t="s">
        <v>204</v>
      </c>
      <c r="B11" s="66" t="s">
        <v>217</v>
      </c>
      <c r="C11" s="65" t="s">
        <v>218</v>
      </c>
      <c r="D11" s="67">
        <v>0</v>
      </c>
      <c r="E11" s="67">
        <v>0</v>
      </c>
      <c r="F11" s="67">
        <v>437680.5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1126303</v>
      </c>
      <c r="N11" s="67">
        <v>0</v>
      </c>
      <c r="O11" s="67">
        <v>0</v>
      </c>
      <c r="P11" s="67">
        <v>700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9881161.1999999993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660</v>
      </c>
      <c r="BI11" s="67">
        <v>112244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903035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101">
        <v>72103297.559900001</v>
      </c>
    </row>
    <row r="12" spans="1:77">
      <c r="A12" s="65" t="s">
        <v>204</v>
      </c>
      <c r="B12" s="66" t="s">
        <v>219</v>
      </c>
      <c r="C12" s="65" t="s">
        <v>220</v>
      </c>
      <c r="D12" s="67">
        <v>1298125.55</v>
      </c>
      <c r="E12" s="67">
        <v>34329</v>
      </c>
      <c r="F12" s="67">
        <v>1195758.75</v>
      </c>
      <c r="G12" s="67">
        <v>1718</v>
      </c>
      <c r="H12" s="67">
        <v>0</v>
      </c>
      <c r="I12" s="67">
        <v>0</v>
      </c>
      <c r="J12" s="67">
        <v>168800.75</v>
      </c>
      <c r="K12" s="67">
        <v>110052</v>
      </c>
      <c r="L12" s="67">
        <v>6608</v>
      </c>
      <c r="M12" s="67">
        <v>523887.25</v>
      </c>
      <c r="N12" s="67">
        <v>21862</v>
      </c>
      <c r="O12" s="67">
        <v>11348</v>
      </c>
      <c r="P12" s="67">
        <v>302064</v>
      </c>
      <c r="Q12" s="67">
        <v>339863.31</v>
      </c>
      <c r="R12" s="67">
        <v>37074</v>
      </c>
      <c r="S12" s="67">
        <v>3157.5</v>
      </c>
      <c r="T12" s="67">
        <v>37066.5</v>
      </c>
      <c r="U12" s="67">
        <v>0</v>
      </c>
      <c r="V12" s="67">
        <v>201090.25</v>
      </c>
      <c r="W12" s="67">
        <v>573413</v>
      </c>
      <c r="X12" s="67">
        <v>328103.2</v>
      </c>
      <c r="Y12" s="67">
        <v>417680</v>
      </c>
      <c r="Z12" s="67">
        <v>459702</v>
      </c>
      <c r="AA12" s="67">
        <v>6899</v>
      </c>
      <c r="AB12" s="67">
        <v>172527.05</v>
      </c>
      <c r="AC12" s="67">
        <v>0</v>
      </c>
      <c r="AD12" s="67">
        <v>7548</v>
      </c>
      <c r="AE12" s="67">
        <v>147790.5</v>
      </c>
      <c r="AF12" s="67">
        <v>5263</v>
      </c>
      <c r="AG12" s="67">
        <v>28534</v>
      </c>
      <c r="AH12" s="67">
        <v>0</v>
      </c>
      <c r="AI12" s="67">
        <v>0</v>
      </c>
      <c r="AJ12" s="67">
        <v>39996</v>
      </c>
      <c r="AK12" s="67">
        <v>0</v>
      </c>
      <c r="AL12" s="67">
        <v>148910</v>
      </c>
      <c r="AM12" s="67">
        <v>6042</v>
      </c>
      <c r="AN12" s="67">
        <v>0</v>
      </c>
      <c r="AO12" s="67">
        <v>7792</v>
      </c>
      <c r="AP12" s="67">
        <v>17074</v>
      </c>
      <c r="AQ12" s="67">
        <v>18495.75</v>
      </c>
      <c r="AR12" s="67">
        <v>0</v>
      </c>
      <c r="AS12" s="67">
        <v>0</v>
      </c>
      <c r="AT12" s="67">
        <v>0</v>
      </c>
      <c r="AU12" s="67">
        <v>16820</v>
      </c>
      <c r="AV12" s="67">
        <v>3986</v>
      </c>
      <c r="AW12" s="67">
        <v>288</v>
      </c>
      <c r="AX12" s="67">
        <v>0</v>
      </c>
      <c r="AY12" s="67">
        <v>1130</v>
      </c>
      <c r="AZ12" s="67">
        <v>16363</v>
      </c>
      <c r="BA12" s="67">
        <v>0</v>
      </c>
      <c r="BB12" s="67">
        <v>38915</v>
      </c>
      <c r="BC12" s="67">
        <v>30238</v>
      </c>
      <c r="BD12" s="67">
        <v>50388</v>
      </c>
      <c r="BE12" s="67">
        <v>7764</v>
      </c>
      <c r="BF12" s="67">
        <v>88214</v>
      </c>
      <c r="BG12" s="67">
        <v>22613</v>
      </c>
      <c r="BH12" s="67">
        <v>420</v>
      </c>
      <c r="BI12" s="67">
        <v>11030.75</v>
      </c>
      <c r="BJ12" s="67">
        <v>0</v>
      </c>
      <c r="BK12" s="67">
        <v>2712</v>
      </c>
      <c r="BL12" s="67">
        <v>9218</v>
      </c>
      <c r="BM12" s="67">
        <v>0</v>
      </c>
      <c r="BN12" s="67">
        <v>113960</v>
      </c>
      <c r="BO12" s="67">
        <v>0</v>
      </c>
      <c r="BP12" s="67">
        <v>28041</v>
      </c>
      <c r="BQ12" s="67">
        <v>0</v>
      </c>
      <c r="BR12" s="67">
        <v>3256</v>
      </c>
      <c r="BS12" s="67">
        <v>46229</v>
      </c>
      <c r="BT12" s="67">
        <v>0</v>
      </c>
      <c r="BU12" s="67">
        <v>0</v>
      </c>
      <c r="BV12" s="67">
        <v>0</v>
      </c>
      <c r="BW12" s="67">
        <v>3743</v>
      </c>
      <c r="BX12" s="67">
        <v>0</v>
      </c>
      <c r="BY12" s="101">
        <v>3619636.6500000004</v>
      </c>
    </row>
    <row r="13" spans="1:77">
      <c r="A13" s="65" t="s">
        <v>204</v>
      </c>
      <c r="B13" s="66" t="s">
        <v>221</v>
      </c>
      <c r="C13" s="65" t="s">
        <v>222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650</v>
      </c>
      <c r="X13" s="67">
        <v>0</v>
      </c>
      <c r="Y13" s="67">
        <v>0</v>
      </c>
      <c r="Z13" s="67">
        <v>0</v>
      </c>
      <c r="AA13" s="67">
        <v>750</v>
      </c>
      <c r="AB13" s="67">
        <v>0</v>
      </c>
      <c r="AC13" s="67">
        <v>4612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16074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3191</v>
      </c>
      <c r="BY13" s="101"/>
    </row>
    <row r="14" spans="1:77">
      <c r="A14" s="65" t="s">
        <v>204</v>
      </c>
      <c r="B14" s="66" t="s">
        <v>223</v>
      </c>
      <c r="C14" s="65" t="s">
        <v>224</v>
      </c>
      <c r="D14" s="67">
        <v>2424410.6800000002</v>
      </c>
      <c r="E14" s="67">
        <v>228279</v>
      </c>
      <c r="F14" s="67">
        <v>464983.55</v>
      </c>
      <c r="G14" s="67">
        <v>104678</v>
      </c>
      <c r="H14" s="67">
        <v>65285.25</v>
      </c>
      <c r="I14" s="67">
        <v>20511</v>
      </c>
      <c r="J14" s="67">
        <v>8213922.5</v>
      </c>
      <c r="K14" s="67">
        <v>461013.25</v>
      </c>
      <c r="L14" s="67">
        <v>73342</v>
      </c>
      <c r="M14" s="67">
        <v>230445</v>
      </c>
      <c r="N14" s="67">
        <v>64853.5</v>
      </c>
      <c r="O14" s="67">
        <v>253313</v>
      </c>
      <c r="P14" s="67">
        <v>993165</v>
      </c>
      <c r="Q14" s="67">
        <v>263415.5</v>
      </c>
      <c r="R14" s="67">
        <v>76492</v>
      </c>
      <c r="S14" s="67">
        <v>85956.5</v>
      </c>
      <c r="T14" s="67">
        <v>185079</v>
      </c>
      <c r="U14" s="67">
        <v>123787.25</v>
      </c>
      <c r="V14" s="67">
        <v>4898248.25</v>
      </c>
      <c r="W14" s="67">
        <v>249303.25</v>
      </c>
      <c r="X14" s="67">
        <v>108048.53</v>
      </c>
      <c r="Y14" s="67">
        <v>604316.85</v>
      </c>
      <c r="Z14" s="67">
        <v>426027.5</v>
      </c>
      <c r="AA14" s="67">
        <v>222407</v>
      </c>
      <c r="AB14" s="67">
        <v>184034.5</v>
      </c>
      <c r="AC14" s="67">
        <v>54860</v>
      </c>
      <c r="AD14" s="67">
        <v>41452</v>
      </c>
      <c r="AE14" s="67">
        <v>6150111.6900000004</v>
      </c>
      <c r="AF14" s="67">
        <v>402873</v>
      </c>
      <c r="AG14" s="67">
        <v>365137</v>
      </c>
      <c r="AH14" s="67">
        <v>77168</v>
      </c>
      <c r="AI14" s="67">
        <v>194514</v>
      </c>
      <c r="AJ14" s="67">
        <v>173570</v>
      </c>
      <c r="AK14" s="67">
        <v>205599.65</v>
      </c>
      <c r="AL14" s="67">
        <v>337787</v>
      </c>
      <c r="AM14" s="67">
        <v>187220</v>
      </c>
      <c r="AN14" s="67">
        <v>122881</v>
      </c>
      <c r="AO14" s="67">
        <v>182688</v>
      </c>
      <c r="AP14" s="67">
        <v>161111.75</v>
      </c>
      <c r="AQ14" s="67">
        <v>1156019</v>
      </c>
      <c r="AR14" s="67">
        <v>356134</v>
      </c>
      <c r="AS14" s="67">
        <v>122486</v>
      </c>
      <c r="AT14" s="67">
        <v>148841</v>
      </c>
      <c r="AU14" s="67">
        <v>345567.97</v>
      </c>
      <c r="AV14" s="67">
        <v>6404</v>
      </c>
      <c r="AW14" s="67">
        <v>25885.54</v>
      </c>
      <c r="AX14" s="67">
        <v>3255434</v>
      </c>
      <c r="AY14" s="67">
        <v>75393</v>
      </c>
      <c r="AZ14" s="67">
        <v>656504</v>
      </c>
      <c r="BA14" s="67">
        <v>355009</v>
      </c>
      <c r="BB14" s="67">
        <v>288667.75</v>
      </c>
      <c r="BC14" s="67">
        <v>1304644.5</v>
      </c>
      <c r="BD14" s="67">
        <v>410949.45</v>
      </c>
      <c r="BE14" s="67">
        <v>210405.75</v>
      </c>
      <c r="BF14" s="67">
        <v>315468.25</v>
      </c>
      <c r="BG14" s="67">
        <v>57274</v>
      </c>
      <c r="BH14" s="67">
        <v>60307</v>
      </c>
      <c r="BI14" s="67">
        <v>3632540.43</v>
      </c>
      <c r="BJ14" s="67">
        <v>513702</v>
      </c>
      <c r="BK14" s="67">
        <v>164241</v>
      </c>
      <c r="BL14" s="67">
        <v>121626</v>
      </c>
      <c r="BM14" s="67">
        <v>130366</v>
      </c>
      <c r="BN14" s="67">
        <v>80822</v>
      </c>
      <c r="BO14" s="67">
        <v>97039.5</v>
      </c>
      <c r="BP14" s="67">
        <v>2373779</v>
      </c>
      <c r="BQ14" s="67">
        <v>84952</v>
      </c>
      <c r="BR14" s="67">
        <v>85075</v>
      </c>
      <c r="BS14" s="67">
        <v>217429.75</v>
      </c>
      <c r="BT14" s="67">
        <v>405652.41</v>
      </c>
      <c r="BU14" s="67">
        <v>761906.34</v>
      </c>
      <c r="BV14" s="67">
        <v>119700</v>
      </c>
      <c r="BW14" s="67">
        <v>54418</v>
      </c>
      <c r="BX14" s="67">
        <v>45474.400000000001</v>
      </c>
      <c r="BY14" s="101">
        <v>1750093168.29</v>
      </c>
    </row>
    <row r="15" spans="1:77">
      <c r="A15" s="65" t="s">
        <v>204</v>
      </c>
      <c r="B15" s="66" t="s">
        <v>225</v>
      </c>
      <c r="C15" s="65" t="s">
        <v>226</v>
      </c>
      <c r="D15" s="67">
        <v>0</v>
      </c>
      <c r="E15" s="67">
        <v>0</v>
      </c>
      <c r="F15" s="67">
        <v>104000</v>
      </c>
      <c r="G15" s="67">
        <v>112410</v>
      </c>
      <c r="H15" s="67">
        <v>24595</v>
      </c>
      <c r="I15" s="67">
        <v>0</v>
      </c>
      <c r="J15" s="67">
        <v>446473</v>
      </c>
      <c r="K15" s="67">
        <v>0</v>
      </c>
      <c r="L15" s="67">
        <v>0</v>
      </c>
      <c r="M15" s="67">
        <v>24550.1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288563.75</v>
      </c>
      <c r="W15" s="67">
        <v>0</v>
      </c>
      <c r="X15" s="67">
        <v>7030</v>
      </c>
      <c r="Y15" s="67">
        <v>35634.5</v>
      </c>
      <c r="Z15" s="67">
        <v>24945</v>
      </c>
      <c r="AA15" s="67">
        <v>0</v>
      </c>
      <c r="AB15" s="67">
        <v>0</v>
      </c>
      <c r="AC15" s="67">
        <v>12859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4906.5</v>
      </c>
      <c r="AP15" s="67">
        <v>0</v>
      </c>
      <c r="AQ15" s="67">
        <v>100039</v>
      </c>
      <c r="AR15" s="67">
        <v>0</v>
      </c>
      <c r="AS15" s="67">
        <v>0</v>
      </c>
      <c r="AT15" s="67">
        <v>14407</v>
      </c>
      <c r="AU15" s="67">
        <v>0</v>
      </c>
      <c r="AV15" s="67">
        <v>0</v>
      </c>
      <c r="AW15" s="67">
        <v>0</v>
      </c>
      <c r="AX15" s="67">
        <v>803453.25</v>
      </c>
      <c r="AY15" s="67">
        <v>0</v>
      </c>
      <c r="AZ15" s="67">
        <v>55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7865</v>
      </c>
      <c r="BI15" s="67">
        <v>0</v>
      </c>
      <c r="BJ15" s="67">
        <v>0</v>
      </c>
      <c r="BK15" s="67">
        <v>0</v>
      </c>
      <c r="BL15" s="67">
        <v>0</v>
      </c>
      <c r="BM15" s="67">
        <v>26627</v>
      </c>
      <c r="BN15" s="67">
        <v>0</v>
      </c>
      <c r="BO15" s="67">
        <v>0</v>
      </c>
      <c r="BP15" s="67">
        <v>2289</v>
      </c>
      <c r="BQ15" s="67">
        <v>0</v>
      </c>
      <c r="BR15" s="67">
        <v>3228</v>
      </c>
      <c r="BS15" s="67">
        <v>0</v>
      </c>
      <c r="BT15" s="67">
        <v>0</v>
      </c>
      <c r="BU15" s="67">
        <v>154639.04999999999</v>
      </c>
      <c r="BV15" s="67">
        <v>0</v>
      </c>
      <c r="BW15" s="67">
        <v>0</v>
      </c>
      <c r="BX15" s="67">
        <v>2391.5</v>
      </c>
      <c r="BY15" s="101">
        <v>293455041.06000006</v>
      </c>
    </row>
    <row r="16" spans="1:77">
      <c r="A16" s="65" t="s">
        <v>204</v>
      </c>
      <c r="B16" s="66" t="s">
        <v>227</v>
      </c>
      <c r="C16" s="65" t="s">
        <v>228</v>
      </c>
      <c r="D16" s="67">
        <v>9910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115000</v>
      </c>
      <c r="K16" s="67">
        <v>17600</v>
      </c>
      <c r="L16" s="67">
        <v>0</v>
      </c>
      <c r="M16" s="67">
        <v>8180</v>
      </c>
      <c r="N16" s="67">
        <v>0</v>
      </c>
      <c r="O16" s="67">
        <v>0</v>
      </c>
      <c r="P16" s="67">
        <v>23950</v>
      </c>
      <c r="Q16" s="67">
        <v>83190</v>
      </c>
      <c r="R16" s="67">
        <v>0</v>
      </c>
      <c r="S16" s="67">
        <v>0</v>
      </c>
      <c r="T16" s="67">
        <v>0</v>
      </c>
      <c r="U16" s="67">
        <v>1820</v>
      </c>
      <c r="V16" s="67">
        <v>0</v>
      </c>
      <c r="W16" s="67">
        <v>160250</v>
      </c>
      <c r="X16" s="67">
        <v>67700</v>
      </c>
      <c r="Y16" s="67">
        <v>0</v>
      </c>
      <c r="Z16" s="67">
        <v>0</v>
      </c>
      <c r="AA16" s="67">
        <v>87760</v>
      </c>
      <c r="AB16" s="67">
        <v>0</v>
      </c>
      <c r="AC16" s="67">
        <v>0</v>
      </c>
      <c r="AD16" s="67">
        <v>1060</v>
      </c>
      <c r="AE16" s="67">
        <v>468620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40690</v>
      </c>
      <c r="AL16" s="67">
        <v>0</v>
      </c>
      <c r="AM16" s="67">
        <v>0</v>
      </c>
      <c r="AN16" s="67">
        <v>2960</v>
      </c>
      <c r="AO16" s="67">
        <v>0</v>
      </c>
      <c r="AP16" s="67">
        <v>0</v>
      </c>
      <c r="AQ16" s="67">
        <v>332010</v>
      </c>
      <c r="AR16" s="67">
        <v>20400</v>
      </c>
      <c r="AS16" s="67">
        <v>0</v>
      </c>
      <c r="AT16" s="67">
        <v>71820</v>
      </c>
      <c r="AU16" s="67">
        <v>10200</v>
      </c>
      <c r="AV16" s="67">
        <v>0</v>
      </c>
      <c r="AW16" s="67">
        <v>26950</v>
      </c>
      <c r="AX16" s="67">
        <v>570145</v>
      </c>
      <c r="AY16" s="67">
        <v>840</v>
      </c>
      <c r="AZ16" s="67">
        <v>0</v>
      </c>
      <c r="BA16" s="67">
        <v>0</v>
      </c>
      <c r="BB16" s="67">
        <v>0</v>
      </c>
      <c r="BC16" s="67">
        <v>0</v>
      </c>
      <c r="BD16" s="67">
        <v>234780</v>
      </c>
      <c r="BE16" s="67">
        <v>0</v>
      </c>
      <c r="BF16" s="67">
        <v>127440</v>
      </c>
      <c r="BG16" s="67">
        <v>0</v>
      </c>
      <c r="BH16" s="67">
        <v>0</v>
      </c>
      <c r="BI16" s="67">
        <v>28020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22080</v>
      </c>
      <c r="BP16" s="67">
        <v>957210</v>
      </c>
      <c r="BQ16" s="67">
        <v>3875</v>
      </c>
      <c r="BR16" s="67">
        <v>0</v>
      </c>
      <c r="BS16" s="67">
        <v>0</v>
      </c>
      <c r="BT16" s="67">
        <v>0</v>
      </c>
      <c r="BU16" s="67">
        <v>116370</v>
      </c>
      <c r="BV16" s="67">
        <v>0</v>
      </c>
      <c r="BW16" s="67">
        <v>0</v>
      </c>
      <c r="BX16" s="67">
        <v>0</v>
      </c>
      <c r="BY16" s="101">
        <v>21339420.949999999</v>
      </c>
    </row>
    <row r="17" spans="1:77">
      <c r="A17" s="65" t="s">
        <v>204</v>
      </c>
      <c r="B17" s="66" t="s">
        <v>229</v>
      </c>
      <c r="C17" s="65" t="s">
        <v>230</v>
      </c>
      <c r="D17" s="67">
        <v>29037486.760000002</v>
      </c>
      <c r="E17" s="67">
        <v>4146750.25</v>
      </c>
      <c r="F17" s="67">
        <v>2637028.65</v>
      </c>
      <c r="G17" s="67">
        <v>1008805</v>
      </c>
      <c r="H17" s="67">
        <v>1112907.25</v>
      </c>
      <c r="I17" s="67">
        <v>212589.23</v>
      </c>
      <c r="J17" s="67">
        <v>81875260.5</v>
      </c>
      <c r="K17" s="67">
        <v>3529144.75</v>
      </c>
      <c r="L17" s="67">
        <v>559757.75</v>
      </c>
      <c r="M17" s="67">
        <v>5859012.4400000004</v>
      </c>
      <c r="N17" s="67">
        <v>907557.5</v>
      </c>
      <c r="O17" s="67">
        <v>2232598.75</v>
      </c>
      <c r="P17" s="67">
        <v>9938478</v>
      </c>
      <c r="Q17" s="67">
        <v>2228520.25</v>
      </c>
      <c r="R17" s="67">
        <v>293354</v>
      </c>
      <c r="S17" s="67">
        <v>1416622.16</v>
      </c>
      <c r="T17" s="67">
        <v>1150268.5</v>
      </c>
      <c r="U17" s="67">
        <v>1202611.8500000001</v>
      </c>
      <c r="V17" s="67">
        <v>38283462.25</v>
      </c>
      <c r="W17" s="67">
        <v>1287935.3500000001</v>
      </c>
      <c r="X17" s="67">
        <v>878130.72</v>
      </c>
      <c r="Y17" s="67">
        <v>5165478.8</v>
      </c>
      <c r="Z17" s="67">
        <v>3264685</v>
      </c>
      <c r="AA17" s="67">
        <v>1798392.55</v>
      </c>
      <c r="AB17" s="67">
        <v>1230445.5</v>
      </c>
      <c r="AC17" s="67">
        <v>489418</v>
      </c>
      <c r="AD17" s="67">
        <v>240220</v>
      </c>
      <c r="AE17" s="67">
        <v>67701570.609999999</v>
      </c>
      <c r="AF17" s="67">
        <v>2338046</v>
      </c>
      <c r="AG17" s="67">
        <v>1580763</v>
      </c>
      <c r="AH17" s="67">
        <v>698538</v>
      </c>
      <c r="AI17" s="67">
        <v>991491</v>
      </c>
      <c r="AJ17" s="67">
        <v>1549375.5</v>
      </c>
      <c r="AK17" s="67">
        <v>1999804</v>
      </c>
      <c r="AL17" s="67">
        <v>2083850</v>
      </c>
      <c r="AM17" s="67">
        <v>1732025</v>
      </c>
      <c r="AN17" s="67">
        <v>709637.5</v>
      </c>
      <c r="AO17" s="67">
        <v>1344465.5</v>
      </c>
      <c r="AP17" s="67">
        <v>1379898</v>
      </c>
      <c r="AQ17" s="67">
        <v>16911027</v>
      </c>
      <c r="AR17" s="67">
        <v>2314526</v>
      </c>
      <c r="AS17" s="67">
        <v>1201476</v>
      </c>
      <c r="AT17" s="67">
        <v>1546000.8</v>
      </c>
      <c r="AU17" s="67">
        <v>3316003.14</v>
      </c>
      <c r="AV17" s="67">
        <v>226282</v>
      </c>
      <c r="AW17" s="67">
        <v>325840.75</v>
      </c>
      <c r="AX17" s="67">
        <v>29885966</v>
      </c>
      <c r="AY17" s="67">
        <v>759222.5</v>
      </c>
      <c r="AZ17" s="67">
        <v>2853802</v>
      </c>
      <c r="BA17" s="67">
        <v>1468218.91</v>
      </c>
      <c r="BB17" s="67">
        <v>1788957.75</v>
      </c>
      <c r="BC17" s="67">
        <v>6898520</v>
      </c>
      <c r="BD17" s="67">
        <v>5452782.9000000004</v>
      </c>
      <c r="BE17" s="67">
        <v>1553778</v>
      </c>
      <c r="BF17" s="67">
        <v>1351454.25</v>
      </c>
      <c r="BG17" s="67">
        <v>436066</v>
      </c>
      <c r="BH17" s="67">
        <v>268715</v>
      </c>
      <c r="BI17" s="67">
        <v>44560480.829999998</v>
      </c>
      <c r="BJ17" s="67">
        <v>4557790.6399999997</v>
      </c>
      <c r="BK17" s="67">
        <v>115</v>
      </c>
      <c r="BL17" s="67">
        <v>820957</v>
      </c>
      <c r="BM17" s="67">
        <v>1301031</v>
      </c>
      <c r="BN17" s="67">
        <v>936584</v>
      </c>
      <c r="BO17" s="67">
        <v>817685.25</v>
      </c>
      <c r="BP17" s="67">
        <v>17833266</v>
      </c>
      <c r="BQ17" s="67">
        <v>730391</v>
      </c>
      <c r="BR17" s="67">
        <v>1043708.5</v>
      </c>
      <c r="BS17" s="67">
        <v>1058490.75</v>
      </c>
      <c r="BT17" s="67">
        <v>2669266.3199999998</v>
      </c>
      <c r="BU17" s="67">
        <v>7803019.3499999996</v>
      </c>
      <c r="BV17" s="67">
        <v>605792</v>
      </c>
      <c r="BW17" s="67">
        <v>370621</v>
      </c>
      <c r="BX17" s="67">
        <v>459071.09</v>
      </c>
      <c r="BY17" s="101">
        <v>9907728.3000000007</v>
      </c>
    </row>
    <row r="18" spans="1:77">
      <c r="A18" s="65" t="s">
        <v>204</v>
      </c>
      <c r="B18" s="66" t="s">
        <v>231</v>
      </c>
      <c r="C18" s="65" t="s">
        <v>232</v>
      </c>
      <c r="D18" s="67">
        <v>9974332.75</v>
      </c>
      <c r="E18" s="67">
        <v>3618613</v>
      </c>
      <c r="F18" s="67">
        <v>2529137</v>
      </c>
      <c r="G18" s="67">
        <v>158034</v>
      </c>
      <c r="H18" s="67">
        <v>163905</v>
      </c>
      <c r="I18" s="67">
        <v>0</v>
      </c>
      <c r="J18" s="67">
        <v>52326274</v>
      </c>
      <c r="K18" s="67">
        <v>8578039.5199999996</v>
      </c>
      <c r="L18" s="67">
        <v>2172501.25</v>
      </c>
      <c r="M18" s="67">
        <v>5141270.54</v>
      </c>
      <c r="N18" s="67">
        <v>251786</v>
      </c>
      <c r="O18" s="67">
        <v>6668470</v>
      </c>
      <c r="P18" s="67">
        <v>7771142</v>
      </c>
      <c r="Q18" s="67">
        <v>2486956.25</v>
      </c>
      <c r="R18" s="67">
        <v>47565</v>
      </c>
      <c r="S18" s="67">
        <v>186327.07</v>
      </c>
      <c r="T18" s="67">
        <v>1749790.75</v>
      </c>
      <c r="U18" s="67">
        <v>1121987.97</v>
      </c>
      <c r="V18" s="67">
        <v>43600988.950000003</v>
      </c>
      <c r="W18" s="67">
        <v>6194221.25</v>
      </c>
      <c r="X18" s="67">
        <v>709384.83</v>
      </c>
      <c r="Y18" s="67">
        <v>3640774.27</v>
      </c>
      <c r="Z18" s="67">
        <v>987439</v>
      </c>
      <c r="AA18" s="67">
        <v>1661275.06</v>
      </c>
      <c r="AB18" s="67">
        <v>3975782.67</v>
      </c>
      <c r="AC18" s="67">
        <v>443342.18</v>
      </c>
      <c r="AD18" s="67">
        <v>1525235</v>
      </c>
      <c r="AE18" s="67">
        <v>17846478</v>
      </c>
      <c r="AF18" s="67">
        <v>526538</v>
      </c>
      <c r="AG18" s="67">
        <v>728862</v>
      </c>
      <c r="AH18" s="67">
        <v>287416</v>
      </c>
      <c r="AI18" s="67">
        <v>606797</v>
      </c>
      <c r="AJ18" s="67">
        <v>599545</v>
      </c>
      <c r="AK18" s="67">
        <v>614092</v>
      </c>
      <c r="AL18" s="67">
        <v>493781</v>
      </c>
      <c r="AM18" s="67">
        <v>748334.75</v>
      </c>
      <c r="AN18" s="67">
        <v>277586</v>
      </c>
      <c r="AO18" s="67">
        <v>760735.75</v>
      </c>
      <c r="AP18" s="67">
        <v>298665.55</v>
      </c>
      <c r="AQ18" s="67">
        <v>5634569.25</v>
      </c>
      <c r="AR18" s="67">
        <v>478134</v>
      </c>
      <c r="AS18" s="67">
        <v>401154</v>
      </c>
      <c r="AT18" s="67">
        <v>399606</v>
      </c>
      <c r="AU18" s="67">
        <v>527378</v>
      </c>
      <c r="AV18" s="67">
        <v>372180</v>
      </c>
      <c r="AW18" s="67">
        <v>807984</v>
      </c>
      <c r="AX18" s="67">
        <v>37147070</v>
      </c>
      <c r="AY18" s="67">
        <v>594101.75</v>
      </c>
      <c r="AZ18" s="67">
        <v>1221041.5</v>
      </c>
      <c r="BA18" s="67">
        <v>2520089</v>
      </c>
      <c r="BB18" s="67">
        <v>408340.75</v>
      </c>
      <c r="BC18" s="67">
        <v>2204397.2999999998</v>
      </c>
      <c r="BD18" s="67">
        <v>3399516.5</v>
      </c>
      <c r="BE18" s="67">
        <v>1196357.05</v>
      </c>
      <c r="BF18" s="67">
        <v>2406339.1</v>
      </c>
      <c r="BG18" s="67">
        <v>562037</v>
      </c>
      <c r="BH18" s="67">
        <v>245910</v>
      </c>
      <c r="BI18" s="67">
        <v>25700128.379999999</v>
      </c>
      <c r="BJ18" s="67">
        <v>11998863.07</v>
      </c>
      <c r="BK18" s="67">
        <v>2123872</v>
      </c>
      <c r="BL18" s="67">
        <v>805431</v>
      </c>
      <c r="BM18" s="67">
        <v>1114714</v>
      </c>
      <c r="BN18" s="67">
        <v>4384819.1100000003</v>
      </c>
      <c r="BO18" s="67">
        <v>794535</v>
      </c>
      <c r="BP18" s="67">
        <v>13103341</v>
      </c>
      <c r="BQ18" s="67">
        <v>369053</v>
      </c>
      <c r="BR18" s="67">
        <v>286943</v>
      </c>
      <c r="BS18" s="67">
        <v>659115.92000000004</v>
      </c>
      <c r="BT18" s="67">
        <v>1625058.11</v>
      </c>
      <c r="BU18" s="67">
        <v>1639895</v>
      </c>
      <c r="BV18" s="67">
        <v>452971</v>
      </c>
      <c r="BW18" s="67">
        <v>266776.5</v>
      </c>
      <c r="BX18" s="67">
        <v>290262.15000000002</v>
      </c>
      <c r="BY18" s="101">
        <v>55857741.249999993</v>
      </c>
    </row>
    <row r="19" spans="1:77">
      <c r="A19" s="65" t="s">
        <v>204</v>
      </c>
      <c r="B19" s="66" t="s">
        <v>233</v>
      </c>
      <c r="C19" s="65" t="s">
        <v>234</v>
      </c>
      <c r="D19" s="67">
        <v>2683693.75</v>
      </c>
      <c r="E19" s="67">
        <v>50130</v>
      </c>
      <c r="F19" s="67">
        <v>164206</v>
      </c>
      <c r="G19" s="67">
        <v>31738</v>
      </c>
      <c r="H19" s="67">
        <v>3347</v>
      </c>
      <c r="I19" s="67">
        <v>40195</v>
      </c>
      <c r="J19" s="67">
        <v>3744808.15</v>
      </c>
      <c r="K19" s="67">
        <v>83657.25</v>
      </c>
      <c r="L19" s="67">
        <v>71423</v>
      </c>
      <c r="M19" s="67">
        <v>5461421.0099999998</v>
      </c>
      <c r="N19" s="67">
        <v>440</v>
      </c>
      <c r="O19" s="67">
        <v>269174</v>
      </c>
      <c r="P19" s="67">
        <v>961478</v>
      </c>
      <c r="Q19" s="67">
        <v>104603.25</v>
      </c>
      <c r="R19" s="67">
        <v>197765</v>
      </c>
      <c r="S19" s="67">
        <v>62831.71</v>
      </c>
      <c r="T19" s="67">
        <v>55217.5</v>
      </c>
      <c r="U19" s="67">
        <v>0</v>
      </c>
      <c r="V19" s="67">
        <v>526455.25</v>
      </c>
      <c r="W19" s="67">
        <v>1752</v>
      </c>
      <c r="X19" s="67">
        <v>0</v>
      </c>
      <c r="Y19" s="67">
        <v>0</v>
      </c>
      <c r="Z19" s="67">
        <v>555164.5</v>
      </c>
      <c r="AA19" s="67">
        <v>0</v>
      </c>
      <c r="AB19" s="67">
        <v>40350.75</v>
      </c>
      <c r="AC19" s="67">
        <v>30472</v>
      </c>
      <c r="AD19" s="67">
        <v>0</v>
      </c>
      <c r="AE19" s="67">
        <v>763684.5</v>
      </c>
      <c r="AF19" s="67">
        <v>13913</v>
      </c>
      <c r="AG19" s="67">
        <v>6916</v>
      </c>
      <c r="AH19" s="67">
        <v>5791</v>
      </c>
      <c r="AI19" s="67">
        <v>1189</v>
      </c>
      <c r="AJ19" s="67">
        <v>0</v>
      </c>
      <c r="AK19" s="67">
        <v>0</v>
      </c>
      <c r="AL19" s="67">
        <v>1580</v>
      </c>
      <c r="AM19" s="67">
        <v>3082</v>
      </c>
      <c r="AN19" s="67">
        <v>25757</v>
      </c>
      <c r="AO19" s="67">
        <v>36355.5</v>
      </c>
      <c r="AP19" s="67">
        <v>11423</v>
      </c>
      <c r="AQ19" s="67">
        <v>22679.5</v>
      </c>
      <c r="AR19" s="67">
        <v>10765</v>
      </c>
      <c r="AS19" s="67">
        <v>1558</v>
      </c>
      <c r="AT19" s="67">
        <v>0</v>
      </c>
      <c r="AU19" s="67">
        <v>0</v>
      </c>
      <c r="AV19" s="67">
        <v>0</v>
      </c>
      <c r="AW19" s="67">
        <v>18123</v>
      </c>
      <c r="AX19" s="67">
        <v>337836</v>
      </c>
      <c r="AY19" s="67">
        <v>0</v>
      </c>
      <c r="AZ19" s="67">
        <v>8581</v>
      </c>
      <c r="BA19" s="67">
        <v>111827</v>
      </c>
      <c r="BB19" s="67">
        <v>112209</v>
      </c>
      <c r="BC19" s="67">
        <v>70</v>
      </c>
      <c r="BD19" s="67">
        <v>118367</v>
      </c>
      <c r="BE19" s="67">
        <v>5347</v>
      </c>
      <c r="BF19" s="67">
        <v>47827</v>
      </c>
      <c r="BG19" s="67">
        <v>15443</v>
      </c>
      <c r="BH19" s="67">
        <v>0</v>
      </c>
      <c r="BI19" s="67">
        <v>727736.26</v>
      </c>
      <c r="BJ19" s="67">
        <v>963013</v>
      </c>
      <c r="BK19" s="67">
        <v>27662</v>
      </c>
      <c r="BL19" s="67">
        <v>0</v>
      </c>
      <c r="BM19" s="67">
        <v>35518</v>
      </c>
      <c r="BN19" s="67">
        <v>18753</v>
      </c>
      <c r="BO19" s="67">
        <v>0</v>
      </c>
      <c r="BP19" s="67">
        <v>104247</v>
      </c>
      <c r="BQ19" s="67">
        <v>10864</v>
      </c>
      <c r="BR19" s="67">
        <v>21760</v>
      </c>
      <c r="BS19" s="67">
        <v>32547.5</v>
      </c>
      <c r="BT19" s="67">
        <v>47169.5</v>
      </c>
      <c r="BU19" s="67">
        <v>0</v>
      </c>
      <c r="BV19" s="67">
        <v>0</v>
      </c>
      <c r="BW19" s="67">
        <v>0</v>
      </c>
      <c r="BX19" s="67">
        <v>1875</v>
      </c>
      <c r="BY19" s="101">
        <v>98979371.210000008</v>
      </c>
    </row>
    <row r="20" spans="1:77">
      <c r="A20" s="65" t="s">
        <v>204</v>
      </c>
      <c r="B20" s="66" t="s">
        <v>235</v>
      </c>
      <c r="C20" s="65" t="s">
        <v>236</v>
      </c>
      <c r="D20" s="67">
        <v>298494</v>
      </c>
      <c r="E20" s="67">
        <v>0</v>
      </c>
      <c r="F20" s="67">
        <v>344235</v>
      </c>
      <c r="G20" s="67">
        <v>16865</v>
      </c>
      <c r="H20" s="67">
        <v>26384</v>
      </c>
      <c r="I20" s="67">
        <v>0</v>
      </c>
      <c r="J20" s="67">
        <v>444000</v>
      </c>
      <c r="K20" s="67">
        <v>0</v>
      </c>
      <c r="L20" s="67">
        <v>0</v>
      </c>
      <c r="M20" s="67">
        <v>781202</v>
      </c>
      <c r="N20" s="67">
        <v>487</v>
      </c>
      <c r="O20" s="67">
        <v>0</v>
      </c>
      <c r="P20" s="67">
        <v>275671</v>
      </c>
      <c r="Q20" s="67">
        <v>164500</v>
      </c>
      <c r="R20" s="67">
        <v>0</v>
      </c>
      <c r="S20" s="67">
        <v>0</v>
      </c>
      <c r="T20" s="67">
        <v>0</v>
      </c>
      <c r="U20" s="67">
        <v>0</v>
      </c>
      <c r="V20" s="67">
        <v>528435.5</v>
      </c>
      <c r="W20" s="67">
        <v>9250</v>
      </c>
      <c r="X20" s="67">
        <v>0</v>
      </c>
      <c r="Y20" s="67">
        <v>57400.5</v>
      </c>
      <c r="Z20" s="67">
        <v>115990</v>
      </c>
      <c r="AA20" s="67">
        <v>12688</v>
      </c>
      <c r="AB20" s="67">
        <v>1025846.11</v>
      </c>
      <c r="AC20" s="67">
        <v>0</v>
      </c>
      <c r="AD20" s="67">
        <v>52923</v>
      </c>
      <c r="AE20" s="67">
        <v>1459477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8315</v>
      </c>
      <c r="AO20" s="67">
        <v>0</v>
      </c>
      <c r="AP20" s="67">
        <v>0</v>
      </c>
      <c r="AQ20" s="67">
        <v>1137565</v>
      </c>
      <c r="AR20" s="67">
        <v>0</v>
      </c>
      <c r="AS20" s="67">
        <v>19240</v>
      </c>
      <c r="AT20" s="67">
        <v>13498</v>
      </c>
      <c r="AU20" s="67">
        <v>12563</v>
      </c>
      <c r="AV20" s="67">
        <v>0</v>
      </c>
      <c r="AW20" s="67">
        <v>0</v>
      </c>
      <c r="AX20" s="67">
        <v>630033</v>
      </c>
      <c r="AY20" s="67">
        <v>0</v>
      </c>
      <c r="AZ20" s="67">
        <v>748938.25</v>
      </c>
      <c r="BA20" s="67">
        <v>298</v>
      </c>
      <c r="BB20" s="67">
        <v>168819</v>
      </c>
      <c r="BC20" s="67">
        <v>604710</v>
      </c>
      <c r="BD20" s="67">
        <v>135440</v>
      </c>
      <c r="BE20" s="67">
        <v>0</v>
      </c>
      <c r="BF20" s="67">
        <v>0</v>
      </c>
      <c r="BG20" s="67">
        <v>0</v>
      </c>
      <c r="BH20" s="67">
        <v>0</v>
      </c>
      <c r="BI20" s="67">
        <v>3013878</v>
      </c>
      <c r="BJ20" s="67">
        <v>137839</v>
      </c>
      <c r="BK20" s="67">
        <v>0</v>
      </c>
      <c r="BL20" s="67">
        <v>0</v>
      </c>
      <c r="BM20" s="67">
        <v>0</v>
      </c>
      <c r="BN20" s="67">
        <v>21581</v>
      </c>
      <c r="BO20" s="67">
        <v>11410</v>
      </c>
      <c r="BP20" s="67">
        <v>1942894</v>
      </c>
      <c r="BQ20" s="67">
        <v>0</v>
      </c>
      <c r="BR20" s="67">
        <v>22345</v>
      </c>
      <c r="BS20" s="67">
        <v>6445</v>
      </c>
      <c r="BT20" s="67">
        <v>0</v>
      </c>
      <c r="BU20" s="67">
        <v>779876</v>
      </c>
      <c r="BV20" s="67">
        <v>0</v>
      </c>
      <c r="BW20" s="67">
        <v>25900.75</v>
      </c>
      <c r="BX20" s="67">
        <v>0</v>
      </c>
      <c r="BY20" s="101">
        <v>5634557.4899999993</v>
      </c>
    </row>
    <row r="21" spans="1:77">
      <c r="A21" s="65" t="s">
        <v>204</v>
      </c>
      <c r="B21" s="66" t="s">
        <v>237</v>
      </c>
      <c r="C21" s="65" t="s">
        <v>238</v>
      </c>
      <c r="D21" s="67">
        <v>1626254.5</v>
      </c>
      <c r="E21" s="67">
        <v>98804</v>
      </c>
      <c r="F21" s="67">
        <v>415549</v>
      </c>
      <c r="G21" s="67">
        <v>97034</v>
      </c>
      <c r="H21" s="67">
        <v>43195</v>
      </c>
      <c r="I21" s="67">
        <v>0</v>
      </c>
      <c r="J21" s="67">
        <v>578839.75</v>
      </c>
      <c r="K21" s="67">
        <v>217990.25</v>
      </c>
      <c r="L21" s="67">
        <v>331667</v>
      </c>
      <c r="M21" s="67">
        <v>434276</v>
      </c>
      <c r="N21" s="67">
        <v>63675</v>
      </c>
      <c r="O21" s="67">
        <v>103528</v>
      </c>
      <c r="P21" s="67">
        <v>164292</v>
      </c>
      <c r="Q21" s="67">
        <v>328160</v>
      </c>
      <c r="R21" s="67">
        <v>3498</v>
      </c>
      <c r="S21" s="67">
        <v>256870.3</v>
      </c>
      <c r="T21" s="67">
        <v>550159</v>
      </c>
      <c r="U21" s="67">
        <v>42397</v>
      </c>
      <c r="V21" s="67">
        <v>1713809.45</v>
      </c>
      <c r="W21" s="67">
        <v>383684</v>
      </c>
      <c r="X21" s="67">
        <v>238300.36</v>
      </c>
      <c r="Y21" s="67">
        <v>420404.32</v>
      </c>
      <c r="Z21" s="67">
        <v>277876.5</v>
      </c>
      <c r="AA21" s="67">
        <v>233843</v>
      </c>
      <c r="AB21" s="67">
        <v>558364</v>
      </c>
      <c r="AC21" s="67">
        <v>0</v>
      </c>
      <c r="AD21" s="67">
        <v>114249</v>
      </c>
      <c r="AE21" s="67">
        <v>539631.80000000005</v>
      </c>
      <c r="AF21" s="67">
        <v>108901</v>
      </c>
      <c r="AG21" s="67">
        <v>52064</v>
      </c>
      <c r="AH21" s="67">
        <v>150771</v>
      </c>
      <c r="AI21" s="67">
        <v>89978</v>
      </c>
      <c r="AJ21" s="67">
        <v>218436</v>
      </c>
      <c r="AK21" s="67">
        <v>299226</v>
      </c>
      <c r="AL21" s="67">
        <v>86313</v>
      </c>
      <c r="AM21" s="67">
        <v>175770</v>
      </c>
      <c r="AN21" s="67">
        <v>254476</v>
      </c>
      <c r="AO21" s="67">
        <v>132398.5</v>
      </c>
      <c r="AP21" s="67">
        <v>321486</v>
      </c>
      <c r="AQ21" s="67">
        <v>871409</v>
      </c>
      <c r="AR21" s="67">
        <v>666873</v>
      </c>
      <c r="AS21" s="67">
        <v>400759</v>
      </c>
      <c r="AT21" s="67">
        <v>235645</v>
      </c>
      <c r="AU21" s="67">
        <v>205533</v>
      </c>
      <c r="AV21" s="67">
        <v>36478</v>
      </c>
      <c r="AW21" s="67">
        <v>104577</v>
      </c>
      <c r="AX21" s="67">
        <v>1105985</v>
      </c>
      <c r="AY21" s="67">
        <v>162319</v>
      </c>
      <c r="AZ21" s="67">
        <v>123677</v>
      </c>
      <c r="BA21" s="67">
        <v>31961</v>
      </c>
      <c r="BB21" s="67">
        <v>90422</v>
      </c>
      <c r="BC21" s="67">
        <v>30298</v>
      </c>
      <c r="BD21" s="67">
        <v>134674</v>
      </c>
      <c r="BE21" s="67">
        <v>166309</v>
      </c>
      <c r="BF21" s="67">
        <v>114355</v>
      </c>
      <c r="BG21" s="67">
        <v>1423</v>
      </c>
      <c r="BH21" s="67">
        <v>1765</v>
      </c>
      <c r="BI21" s="67">
        <v>16188</v>
      </c>
      <c r="BJ21" s="67">
        <v>61737</v>
      </c>
      <c r="BK21" s="67">
        <v>12162</v>
      </c>
      <c r="BL21" s="67">
        <v>6480</v>
      </c>
      <c r="BM21" s="67">
        <v>35388</v>
      </c>
      <c r="BN21" s="67">
        <v>25457</v>
      </c>
      <c r="BO21" s="67">
        <v>7925</v>
      </c>
      <c r="BP21" s="67">
        <v>328287</v>
      </c>
      <c r="BQ21" s="67">
        <v>134966</v>
      </c>
      <c r="BR21" s="67">
        <v>93331</v>
      </c>
      <c r="BS21" s="67">
        <v>111376.5</v>
      </c>
      <c r="BT21" s="67">
        <v>272106.90000000002</v>
      </c>
      <c r="BU21" s="67">
        <v>237487</v>
      </c>
      <c r="BV21" s="67">
        <v>79326</v>
      </c>
      <c r="BW21" s="67">
        <v>0</v>
      </c>
      <c r="BX21" s="67">
        <v>1528.5</v>
      </c>
      <c r="BY21" s="101">
        <v>8504945.3200000003</v>
      </c>
    </row>
    <row r="22" spans="1:77">
      <c r="A22" s="65" t="s">
        <v>204</v>
      </c>
      <c r="B22" s="66" t="s">
        <v>239</v>
      </c>
      <c r="C22" s="65" t="s">
        <v>240</v>
      </c>
      <c r="D22" s="67">
        <v>467246.25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465118</v>
      </c>
      <c r="K22" s="67">
        <v>16160</v>
      </c>
      <c r="L22" s="67">
        <v>0</v>
      </c>
      <c r="M22" s="67">
        <v>25585</v>
      </c>
      <c r="N22" s="67">
        <v>0</v>
      </c>
      <c r="O22" s="67">
        <v>0</v>
      </c>
      <c r="P22" s="67">
        <v>6467</v>
      </c>
      <c r="Q22" s="67">
        <v>3762</v>
      </c>
      <c r="R22" s="67">
        <v>0</v>
      </c>
      <c r="S22" s="67">
        <v>526.4</v>
      </c>
      <c r="T22" s="67">
        <v>0</v>
      </c>
      <c r="U22" s="67">
        <v>0</v>
      </c>
      <c r="V22" s="67">
        <v>317212.5</v>
      </c>
      <c r="W22" s="67">
        <v>18838</v>
      </c>
      <c r="X22" s="67">
        <v>0</v>
      </c>
      <c r="Y22" s="67">
        <v>61910</v>
      </c>
      <c r="Z22" s="67">
        <v>200</v>
      </c>
      <c r="AA22" s="67">
        <v>0</v>
      </c>
      <c r="AB22" s="67">
        <v>0</v>
      </c>
      <c r="AC22" s="67">
        <v>0</v>
      </c>
      <c r="AD22" s="67">
        <v>0</v>
      </c>
      <c r="AE22" s="67">
        <v>190500</v>
      </c>
      <c r="AF22" s="67">
        <v>0</v>
      </c>
      <c r="AG22" s="67">
        <v>0</v>
      </c>
      <c r="AH22" s="67">
        <v>820</v>
      </c>
      <c r="AI22" s="67">
        <v>1290</v>
      </c>
      <c r="AJ22" s="67">
        <v>0</v>
      </c>
      <c r="AK22" s="67">
        <v>0</v>
      </c>
      <c r="AL22" s="67">
        <v>0</v>
      </c>
      <c r="AM22" s="67">
        <v>0</v>
      </c>
      <c r="AN22" s="67">
        <v>1404</v>
      </c>
      <c r="AO22" s="67">
        <v>0</v>
      </c>
      <c r="AP22" s="67">
        <v>512</v>
      </c>
      <c r="AQ22" s="67">
        <v>223249.5</v>
      </c>
      <c r="AR22" s="67">
        <v>10725</v>
      </c>
      <c r="AS22" s="67">
        <v>24536</v>
      </c>
      <c r="AT22" s="67">
        <v>19099</v>
      </c>
      <c r="AU22" s="67">
        <v>730</v>
      </c>
      <c r="AV22" s="67">
        <v>18280</v>
      </c>
      <c r="AW22" s="67">
        <v>1060</v>
      </c>
      <c r="AX22" s="67">
        <v>38402</v>
      </c>
      <c r="AY22" s="67">
        <v>0</v>
      </c>
      <c r="AZ22" s="67">
        <v>0</v>
      </c>
      <c r="BA22" s="67">
        <v>0</v>
      </c>
      <c r="BB22" s="67">
        <v>9918.59</v>
      </c>
      <c r="BC22" s="67">
        <v>0</v>
      </c>
      <c r="BD22" s="67">
        <v>0</v>
      </c>
      <c r="BE22" s="67">
        <v>150</v>
      </c>
      <c r="BF22" s="67">
        <v>0</v>
      </c>
      <c r="BG22" s="67">
        <v>0</v>
      </c>
      <c r="BH22" s="67">
        <v>0</v>
      </c>
      <c r="BI22" s="67">
        <v>19788.5</v>
      </c>
      <c r="BJ22" s="67">
        <v>1884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78731</v>
      </c>
      <c r="BQ22" s="67">
        <v>1044</v>
      </c>
      <c r="BR22" s="67">
        <v>0</v>
      </c>
      <c r="BS22" s="67">
        <v>0</v>
      </c>
      <c r="BT22" s="67">
        <v>0</v>
      </c>
      <c r="BU22" s="67">
        <v>1308</v>
      </c>
      <c r="BV22" s="67">
        <v>0</v>
      </c>
      <c r="BW22" s="67">
        <v>180</v>
      </c>
      <c r="BX22" s="67">
        <v>0</v>
      </c>
      <c r="BY22" s="101">
        <v>11838451.24</v>
      </c>
    </row>
    <row r="23" spans="1:77">
      <c r="A23" s="65" t="s">
        <v>204</v>
      </c>
      <c r="B23" s="66" t="s">
        <v>241</v>
      </c>
      <c r="C23" s="65" t="s">
        <v>242</v>
      </c>
      <c r="D23" s="67">
        <v>536500</v>
      </c>
      <c r="E23" s="67">
        <v>97720</v>
      </c>
      <c r="F23" s="67">
        <v>463500</v>
      </c>
      <c r="G23" s="67">
        <v>122500</v>
      </c>
      <c r="H23" s="67">
        <v>92500</v>
      </c>
      <c r="I23" s="67">
        <v>0</v>
      </c>
      <c r="J23" s="67">
        <v>0</v>
      </c>
      <c r="K23" s="67">
        <v>0</v>
      </c>
      <c r="L23" s="67">
        <v>64900</v>
      </c>
      <c r="M23" s="67">
        <v>304000</v>
      </c>
      <c r="N23" s="67">
        <v>202500</v>
      </c>
      <c r="O23" s="67">
        <v>140000</v>
      </c>
      <c r="P23" s="67">
        <v>0</v>
      </c>
      <c r="Q23" s="67">
        <v>434900</v>
      </c>
      <c r="R23" s="67">
        <v>0</v>
      </c>
      <c r="S23" s="67">
        <v>135000</v>
      </c>
      <c r="T23" s="67">
        <v>61000</v>
      </c>
      <c r="U23" s="67">
        <v>14500</v>
      </c>
      <c r="V23" s="67">
        <v>374600</v>
      </c>
      <c r="W23" s="67">
        <v>182000</v>
      </c>
      <c r="X23" s="67">
        <v>5500</v>
      </c>
      <c r="Y23" s="67">
        <v>403734</v>
      </c>
      <c r="Z23" s="67">
        <v>60000</v>
      </c>
      <c r="AA23" s="67">
        <v>68700</v>
      </c>
      <c r="AB23" s="67">
        <v>218000</v>
      </c>
      <c r="AC23" s="67">
        <v>52500</v>
      </c>
      <c r="AD23" s="67">
        <v>247000</v>
      </c>
      <c r="AE23" s="67">
        <v>1505500</v>
      </c>
      <c r="AF23" s="67">
        <v>757500</v>
      </c>
      <c r="AG23" s="67">
        <v>301500</v>
      </c>
      <c r="AH23" s="67">
        <v>365500</v>
      </c>
      <c r="AI23" s="67">
        <v>237000</v>
      </c>
      <c r="AJ23" s="67">
        <v>1655450</v>
      </c>
      <c r="AK23" s="67">
        <v>701000</v>
      </c>
      <c r="AL23" s="67">
        <v>281200</v>
      </c>
      <c r="AM23" s="67">
        <v>712500</v>
      </c>
      <c r="AN23" s="67">
        <v>296500</v>
      </c>
      <c r="AO23" s="67">
        <v>292000</v>
      </c>
      <c r="AP23" s="67">
        <v>478000</v>
      </c>
      <c r="AQ23" s="67">
        <v>519000</v>
      </c>
      <c r="AR23" s="67">
        <v>27500</v>
      </c>
      <c r="AS23" s="67">
        <v>305900</v>
      </c>
      <c r="AT23" s="67">
        <v>196800</v>
      </c>
      <c r="AU23" s="67">
        <v>288000</v>
      </c>
      <c r="AV23" s="67">
        <v>25500</v>
      </c>
      <c r="AW23" s="67">
        <v>127000</v>
      </c>
      <c r="AX23" s="67">
        <v>98500</v>
      </c>
      <c r="AY23" s="67">
        <v>0</v>
      </c>
      <c r="AZ23" s="67">
        <v>314600</v>
      </c>
      <c r="BA23" s="67">
        <v>0</v>
      </c>
      <c r="BB23" s="67">
        <v>110550</v>
      </c>
      <c r="BC23" s="67">
        <v>4000</v>
      </c>
      <c r="BD23" s="67">
        <v>0</v>
      </c>
      <c r="BE23" s="67">
        <v>15000</v>
      </c>
      <c r="BF23" s="67">
        <v>73213</v>
      </c>
      <c r="BG23" s="67">
        <v>2500</v>
      </c>
      <c r="BH23" s="67">
        <v>0</v>
      </c>
      <c r="BI23" s="67">
        <v>0</v>
      </c>
      <c r="BJ23" s="67">
        <v>1000</v>
      </c>
      <c r="BK23" s="67">
        <v>96365</v>
      </c>
      <c r="BL23" s="67">
        <v>16500</v>
      </c>
      <c r="BM23" s="67">
        <v>49000</v>
      </c>
      <c r="BN23" s="67">
        <v>0</v>
      </c>
      <c r="BO23" s="67">
        <v>0</v>
      </c>
      <c r="BP23" s="67">
        <v>430500</v>
      </c>
      <c r="BQ23" s="67">
        <v>702590</v>
      </c>
      <c r="BR23" s="67">
        <v>200000</v>
      </c>
      <c r="BS23" s="67">
        <v>745640</v>
      </c>
      <c r="BT23" s="67">
        <v>1441000</v>
      </c>
      <c r="BU23" s="67">
        <v>1307720</v>
      </c>
      <c r="BV23" s="67">
        <v>280740</v>
      </c>
      <c r="BW23" s="67">
        <v>0</v>
      </c>
      <c r="BX23" s="67">
        <v>0</v>
      </c>
      <c r="BY23" s="101">
        <v>437506095.87000006</v>
      </c>
    </row>
    <row r="24" spans="1:77">
      <c r="A24" s="65" t="s">
        <v>204</v>
      </c>
      <c r="B24" s="66" t="s">
        <v>243</v>
      </c>
      <c r="C24" s="65" t="s">
        <v>244</v>
      </c>
      <c r="D24" s="67">
        <v>45250</v>
      </c>
      <c r="E24" s="67">
        <v>1048040.91</v>
      </c>
      <c r="F24" s="67">
        <v>1800</v>
      </c>
      <c r="G24" s="67">
        <v>105910</v>
      </c>
      <c r="H24" s="67">
        <v>0</v>
      </c>
      <c r="I24" s="67">
        <v>0</v>
      </c>
      <c r="J24" s="67">
        <v>537305</v>
      </c>
      <c r="K24" s="67">
        <v>0</v>
      </c>
      <c r="L24" s="67">
        <v>0</v>
      </c>
      <c r="M24" s="67">
        <v>32220</v>
      </c>
      <c r="N24" s="67">
        <v>0</v>
      </c>
      <c r="O24" s="67">
        <v>272322</v>
      </c>
      <c r="P24" s="67">
        <v>120650</v>
      </c>
      <c r="Q24" s="67">
        <v>20450</v>
      </c>
      <c r="R24" s="67">
        <v>0</v>
      </c>
      <c r="S24" s="67">
        <v>500</v>
      </c>
      <c r="T24" s="67">
        <v>0</v>
      </c>
      <c r="U24" s="67">
        <v>0</v>
      </c>
      <c r="V24" s="67">
        <v>2689489.75</v>
      </c>
      <c r="W24" s="67">
        <v>1096811</v>
      </c>
      <c r="X24" s="67">
        <v>677530</v>
      </c>
      <c r="Y24" s="67">
        <v>47190</v>
      </c>
      <c r="Z24" s="67">
        <v>0</v>
      </c>
      <c r="AA24" s="67">
        <v>319750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59940</v>
      </c>
      <c r="AN24" s="67">
        <v>0</v>
      </c>
      <c r="AO24" s="67">
        <v>0</v>
      </c>
      <c r="AP24" s="67">
        <v>0</v>
      </c>
      <c r="AQ24" s="67">
        <v>61580</v>
      </c>
      <c r="AR24" s="67">
        <v>68450</v>
      </c>
      <c r="AS24" s="67">
        <v>43110</v>
      </c>
      <c r="AT24" s="67">
        <v>3150</v>
      </c>
      <c r="AU24" s="67">
        <v>0</v>
      </c>
      <c r="AV24" s="67">
        <v>0</v>
      </c>
      <c r="AW24" s="67">
        <v>64090</v>
      </c>
      <c r="AX24" s="67">
        <v>132865</v>
      </c>
      <c r="AY24" s="67">
        <v>0</v>
      </c>
      <c r="AZ24" s="67">
        <v>0</v>
      </c>
      <c r="BA24" s="67">
        <v>0</v>
      </c>
      <c r="BB24" s="67">
        <v>192500</v>
      </c>
      <c r="BC24" s="67">
        <v>112440</v>
      </c>
      <c r="BD24" s="67">
        <v>102320</v>
      </c>
      <c r="BE24" s="67">
        <v>0</v>
      </c>
      <c r="BF24" s="67">
        <v>59100</v>
      </c>
      <c r="BG24" s="67">
        <v>0</v>
      </c>
      <c r="BH24" s="67">
        <v>0</v>
      </c>
      <c r="BI24" s="67">
        <v>395000</v>
      </c>
      <c r="BJ24" s="67">
        <v>128920</v>
      </c>
      <c r="BK24" s="67">
        <v>274785</v>
      </c>
      <c r="BL24" s="67">
        <v>0</v>
      </c>
      <c r="BM24" s="67">
        <v>0</v>
      </c>
      <c r="BN24" s="67">
        <v>172100</v>
      </c>
      <c r="BO24" s="67">
        <v>0</v>
      </c>
      <c r="BP24" s="67">
        <v>110635</v>
      </c>
      <c r="BQ24" s="67">
        <v>0</v>
      </c>
      <c r="BR24" s="67">
        <v>0</v>
      </c>
      <c r="BS24" s="67">
        <v>0</v>
      </c>
      <c r="BT24" s="67">
        <v>79520</v>
      </c>
      <c r="BU24" s="67">
        <v>0</v>
      </c>
      <c r="BV24" s="67">
        <v>0</v>
      </c>
      <c r="BW24" s="67">
        <v>0</v>
      </c>
      <c r="BX24" s="67">
        <v>0</v>
      </c>
      <c r="BY24" s="101">
        <v>39684471.909999996</v>
      </c>
    </row>
    <row r="25" spans="1:77">
      <c r="A25" s="65" t="s">
        <v>204</v>
      </c>
      <c r="B25" s="66" t="s">
        <v>245</v>
      </c>
      <c r="C25" s="65" t="s">
        <v>246</v>
      </c>
      <c r="D25" s="67">
        <v>24159846.100000001</v>
      </c>
      <c r="E25" s="67">
        <v>13365680</v>
      </c>
      <c r="F25" s="67">
        <v>12783447</v>
      </c>
      <c r="G25" s="67">
        <v>3463520.79</v>
      </c>
      <c r="H25" s="67">
        <v>1418736</v>
      </c>
      <c r="I25" s="67">
        <v>494930</v>
      </c>
      <c r="J25" s="67">
        <v>37771914.049999997</v>
      </c>
      <c r="K25" s="67">
        <v>8224132</v>
      </c>
      <c r="L25" s="67">
        <v>1792489</v>
      </c>
      <c r="M25" s="67">
        <v>10940057</v>
      </c>
      <c r="N25" s="67">
        <v>1990127</v>
      </c>
      <c r="O25" s="67">
        <v>4791329.58</v>
      </c>
      <c r="P25" s="67">
        <v>9134958.8000000007</v>
      </c>
      <c r="Q25" s="67">
        <v>7782750.5999999996</v>
      </c>
      <c r="R25" s="67">
        <v>247530</v>
      </c>
      <c r="S25" s="67">
        <v>1597440.87</v>
      </c>
      <c r="T25" s="67">
        <v>1501405.5</v>
      </c>
      <c r="U25" s="67">
        <v>1461249</v>
      </c>
      <c r="V25" s="67">
        <v>12837294.109999999</v>
      </c>
      <c r="W25" s="67">
        <v>3333486.5</v>
      </c>
      <c r="X25" s="67">
        <v>1914025.26</v>
      </c>
      <c r="Y25" s="67">
        <v>5684417.9900000002</v>
      </c>
      <c r="Z25" s="67">
        <v>2274181</v>
      </c>
      <c r="AA25" s="67">
        <v>3712481.33</v>
      </c>
      <c r="AB25" s="67">
        <v>5777598.0999999996</v>
      </c>
      <c r="AC25" s="67">
        <v>680832</v>
      </c>
      <c r="AD25" s="67">
        <v>1950616</v>
      </c>
      <c r="AE25" s="67">
        <v>25283188.539999999</v>
      </c>
      <c r="AF25" s="67">
        <v>1518300.5</v>
      </c>
      <c r="AG25" s="67">
        <v>836357</v>
      </c>
      <c r="AH25" s="67">
        <v>956614</v>
      </c>
      <c r="AI25" s="67">
        <v>609110</v>
      </c>
      <c r="AJ25" s="67">
        <v>1444200</v>
      </c>
      <c r="AK25" s="67">
        <v>1427154</v>
      </c>
      <c r="AL25" s="67">
        <v>1214584</v>
      </c>
      <c r="AM25" s="67">
        <v>2245708</v>
      </c>
      <c r="AN25" s="67">
        <v>677422</v>
      </c>
      <c r="AO25" s="67">
        <v>773804</v>
      </c>
      <c r="AP25" s="67">
        <v>1289011.5</v>
      </c>
      <c r="AQ25" s="67">
        <v>6672894</v>
      </c>
      <c r="AR25" s="67">
        <v>2688810.71</v>
      </c>
      <c r="AS25" s="67">
        <v>1063438</v>
      </c>
      <c r="AT25" s="67">
        <v>1375622</v>
      </c>
      <c r="AU25" s="67">
        <v>1101869</v>
      </c>
      <c r="AV25" s="67">
        <v>815950</v>
      </c>
      <c r="AW25" s="67">
        <v>2164775</v>
      </c>
      <c r="AX25" s="67">
        <v>15965636.25</v>
      </c>
      <c r="AY25" s="67">
        <v>1129271</v>
      </c>
      <c r="AZ25" s="67">
        <v>3722270.75</v>
      </c>
      <c r="BA25" s="67">
        <v>1900024.56</v>
      </c>
      <c r="BB25" s="67">
        <v>5244986</v>
      </c>
      <c r="BC25" s="67">
        <v>3327948</v>
      </c>
      <c r="BD25" s="67">
        <v>4918279</v>
      </c>
      <c r="BE25" s="67">
        <v>2368427.5</v>
      </c>
      <c r="BF25" s="67">
        <v>2006249.5</v>
      </c>
      <c r="BG25" s="67">
        <v>375131</v>
      </c>
      <c r="BH25" s="67">
        <v>410303</v>
      </c>
      <c r="BI25" s="67">
        <v>19762707.609999999</v>
      </c>
      <c r="BJ25" s="67">
        <v>9149757.4900000002</v>
      </c>
      <c r="BK25" s="67">
        <v>1130511</v>
      </c>
      <c r="BL25" s="67">
        <v>753229</v>
      </c>
      <c r="BM25" s="67">
        <v>1578905</v>
      </c>
      <c r="BN25" s="67">
        <v>1828498</v>
      </c>
      <c r="BO25" s="67">
        <v>708253.5</v>
      </c>
      <c r="BP25" s="67">
        <v>6504232</v>
      </c>
      <c r="BQ25" s="67">
        <v>1013800.25</v>
      </c>
      <c r="BR25" s="67">
        <v>1136317.25</v>
      </c>
      <c r="BS25" s="67">
        <v>1518652</v>
      </c>
      <c r="BT25" s="67">
        <v>2716613.72</v>
      </c>
      <c r="BU25" s="67">
        <v>5159945.01</v>
      </c>
      <c r="BV25" s="67">
        <v>906007</v>
      </c>
      <c r="BW25" s="67">
        <v>809554</v>
      </c>
      <c r="BX25" s="67">
        <v>492945.66</v>
      </c>
      <c r="BY25" s="101">
        <v>24897132.980000004</v>
      </c>
    </row>
    <row r="26" spans="1:77">
      <c r="A26" s="65" t="s">
        <v>204</v>
      </c>
      <c r="B26" s="66" t="s">
        <v>247</v>
      </c>
      <c r="C26" s="65" t="s">
        <v>248</v>
      </c>
      <c r="D26" s="67">
        <v>117990</v>
      </c>
      <c r="E26" s="67">
        <v>44143</v>
      </c>
      <c r="F26" s="67">
        <v>0</v>
      </c>
      <c r="G26" s="67">
        <v>0</v>
      </c>
      <c r="H26" s="67">
        <v>0</v>
      </c>
      <c r="I26" s="67">
        <v>0</v>
      </c>
      <c r="J26" s="67">
        <v>165902.75</v>
      </c>
      <c r="K26" s="67">
        <v>319434.5</v>
      </c>
      <c r="L26" s="67">
        <v>86323</v>
      </c>
      <c r="M26" s="67">
        <v>498846.32</v>
      </c>
      <c r="N26" s="67">
        <v>152303</v>
      </c>
      <c r="O26" s="67">
        <v>233375</v>
      </c>
      <c r="P26" s="67">
        <v>337214</v>
      </c>
      <c r="Q26" s="67">
        <v>280744</v>
      </c>
      <c r="R26" s="67">
        <v>0</v>
      </c>
      <c r="S26" s="67">
        <v>1750</v>
      </c>
      <c r="T26" s="67">
        <v>159745.5</v>
      </c>
      <c r="U26" s="67">
        <v>117831</v>
      </c>
      <c r="V26" s="67">
        <v>0</v>
      </c>
      <c r="W26" s="67">
        <v>228129.75</v>
      </c>
      <c r="X26" s="67">
        <v>55547.01</v>
      </c>
      <c r="Y26" s="67">
        <v>173816</v>
      </c>
      <c r="Z26" s="67">
        <v>268535</v>
      </c>
      <c r="AA26" s="67">
        <v>0</v>
      </c>
      <c r="AB26" s="67">
        <v>54813.75</v>
      </c>
      <c r="AC26" s="67">
        <v>508292</v>
      </c>
      <c r="AD26" s="67">
        <v>165996</v>
      </c>
      <c r="AE26" s="67">
        <v>239560.5</v>
      </c>
      <c r="AF26" s="67">
        <v>12058</v>
      </c>
      <c r="AG26" s="67">
        <v>8834</v>
      </c>
      <c r="AH26" s="67">
        <v>3675</v>
      </c>
      <c r="AI26" s="67">
        <v>19534</v>
      </c>
      <c r="AJ26" s="67">
        <v>141889</v>
      </c>
      <c r="AK26" s="67">
        <v>24070</v>
      </c>
      <c r="AL26" s="67">
        <v>16713</v>
      </c>
      <c r="AM26" s="67">
        <v>150228</v>
      </c>
      <c r="AN26" s="67">
        <v>215871</v>
      </c>
      <c r="AO26" s="67">
        <v>114600</v>
      </c>
      <c r="AP26" s="67">
        <v>17076</v>
      </c>
      <c r="AQ26" s="67">
        <v>14306.25</v>
      </c>
      <c r="AR26" s="67">
        <v>266449</v>
      </c>
      <c r="AS26" s="67">
        <v>99684</v>
      </c>
      <c r="AT26" s="67">
        <v>61264</v>
      </c>
      <c r="AU26" s="67">
        <v>159851</v>
      </c>
      <c r="AV26" s="67">
        <v>0</v>
      </c>
      <c r="AW26" s="67">
        <v>37318</v>
      </c>
      <c r="AX26" s="67">
        <v>0</v>
      </c>
      <c r="AY26" s="67">
        <v>117773</v>
      </c>
      <c r="AZ26" s="67">
        <v>249412</v>
      </c>
      <c r="BA26" s="67">
        <v>123745</v>
      </c>
      <c r="BB26" s="67">
        <v>35498</v>
      </c>
      <c r="BC26" s="67">
        <v>6180</v>
      </c>
      <c r="BD26" s="67">
        <v>663179</v>
      </c>
      <c r="BE26" s="67">
        <v>56712</v>
      </c>
      <c r="BF26" s="67">
        <v>44338</v>
      </c>
      <c r="BG26" s="67">
        <v>13886</v>
      </c>
      <c r="BH26" s="67">
        <v>3919</v>
      </c>
      <c r="BI26" s="67">
        <v>88663</v>
      </c>
      <c r="BJ26" s="67">
        <v>312776</v>
      </c>
      <c r="BK26" s="67">
        <v>92160</v>
      </c>
      <c r="BL26" s="67">
        <v>21663</v>
      </c>
      <c r="BM26" s="67">
        <v>115718</v>
      </c>
      <c r="BN26" s="67">
        <v>383851</v>
      </c>
      <c r="BO26" s="67">
        <v>16354</v>
      </c>
      <c r="BP26" s="67">
        <v>159112</v>
      </c>
      <c r="BQ26" s="67">
        <v>80591</v>
      </c>
      <c r="BR26" s="67">
        <v>28184</v>
      </c>
      <c r="BS26" s="67">
        <v>133068</v>
      </c>
      <c r="BT26" s="67">
        <v>98971</v>
      </c>
      <c r="BU26" s="67">
        <v>9834</v>
      </c>
      <c r="BV26" s="67">
        <v>35921</v>
      </c>
      <c r="BW26" s="67">
        <v>52389</v>
      </c>
      <c r="BX26" s="67">
        <v>18787.72</v>
      </c>
      <c r="BY26" s="101">
        <v>37667744.870000005</v>
      </c>
    </row>
    <row r="27" spans="1:77">
      <c r="A27" s="65" t="s">
        <v>204</v>
      </c>
      <c r="B27" s="66" t="s">
        <v>249</v>
      </c>
      <c r="C27" s="65" t="s">
        <v>250</v>
      </c>
      <c r="D27" s="67">
        <v>62355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52760.75</v>
      </c>
      <c r="K27" s="67">
        <v>40756.5</v>
      </c>
      <c r="L27" s="67">
        <v>0</v>
      </c>
      <c r="M27" s="67">
        <v>3508.5</v>
      </c>
      <c r="N27" s="67">
        <v>14382</v>
      </c>
      <c r="O27" s="67">
        <v>0</v>
      </c>
      <c r="P27" s="67">
        <v>0</v>
      </c>
      <c r="Q27" s="67">
        <v>31743</v>
      </c>
      <c r="R27" s="67">
        <v>0</v>
      </c>
      <c r="S27" s="67">
        <v>0</v>
      </c>
      <c r="T27" s="67">
        <v>0</v>
      </c>
      <c r="U27" s="67">
        <v>0</v>
      </c>
      <c r="V27" s="67">
        <v>81855</v>
      </c>
      <c r="W27" s="67">
        <v>0</v>
      </c>
      <c r="X27" s="67">
        <v>2636</v>
      </c>
      <c r="Y27" s="67">
        <v>0</v>
      </c>
      <c r="Z27" s="67">
        <v>7547.5</v>
      </c>
      <c r="AA27" s="67">
        <v>1143</v>
      </c>
      <c r="AB27" s="67">
        <v>700</v>
      </c>
      <c r="AC27" s="67">
        <v>0</v>
      </c>
      <c r="AD27" s="67">
        <v>0</v>
      </c>
      <c r="AE27" s="67">
        <v>27717.5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209539</v>
      </c>
      <c r="AR27" s="67">
        <v>20082</v>
      </c>
      <c r="AS27" s="67">
        <v>17705</v>
      </c>
      <c r="AT27" s="67">
        <v>49647</v>
      </c>
      <c r="AU27" s="67">
        <v>14879</v>
      </c>
      <c r="AV27" s="67">
        <v>4353</v>
      </c>
      <c r="AW27" s="67">
        <v>28559</v>
      </c>
      <c r="AX27" s="67">
        <v>17275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4883.6400000000003</v>
      </c>
      <c r="BJ27" s="67">
        <v>0</v>
      </c>
      <c r="BK27" s="67">
        <v>0</v>
      </c>
      <c r="BL27" s="67">
        <v>0</v>
      </c>
      <c r="BM27" s="67">
        <v>0</v>
      </c>
      <c r="BN27" s="67">
        <v>2499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1125</v>
      </c>
      <c r="BV27" s="67">
        <v>0</v>
      </c>
      <c r="BW27" s="67">
        <v>231</v>
      </c>
      <c r="BX27" s="67">
        <v>0</v>
      </c>
      <c r="BY27" s="101">
        <v>3128974.75</v>
      </c>
    </row>
    <row r="28" spans="1:77">
      <c r="A28" s="65" t="s">
        <v>204</v>
      </c>
      <c r="B28" s="66" t="s">
        <v>251</v>
      </c>
      <c r="C28" s="65" t="s">
        <v>252</v>
      </c>
      <c r="D28" s="67">
        <v>295135</v>
      </c>
      <c r="E28" s="67">
        <v>19292</v>
      </c>
      <c r="F28" s="67">
        <v>0</v>
      </c>
      <c r="G28" s="67">
        <v>0</v>
      </c>
      <c r="H28" s="67">
        <v>0</v>
      </c>
      <c r="I28" s="67">
        <v>0</v>
      </c>
      <c r="J28" s="67">
        <v>111468.5</v>
      </c>
      <c r="K28" s="67">
        <v>5462</v>
      </c>
      <c r="L28" s="67">
        <v>0</v>
      </c>
      <c r="M28" s="67">
        <v>81750</v>
      </c>
      <c r="N28" s="67">
        <v>0</v>
      </c>
      <c r="O28" s="67">
        <v>12878</v>
      </c>
      <c r="P28" s="67">
        <v>37990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161179.5</v>
      </c>
      <c r="W28" s="67">
        <v>0</v>
      </c>
      <c r="X28" s="67">
        <v>11003</v>
      </c>
      <c r="Y28" s="67">
        <v>35299</v>
      </c>
      <c r="Z28" s="67">
        <v>1435</v>
      </c>
      <c r="AA28" s="67">
        <v>6296</v>
      </c>
      <c r="AB28" s="67">
        <v>18060</v>
      </c>
      <c r="AC28" s="67">
        <v>100296</v>
      </c>
      <c r="AD28" s="67">
        <v>2130</v>
      </c>
      <c r="AE28" s="67">
        <v>45299.9</v>
      </c>
      <c r="AF28" s="67">
        <v>15789</v>
      </c>
      <c r="AG28" s="67">
        <v>85</v>
      </c>
      <c r="AH28" s="67">
        <v>0</v>
      </c>
      <c r="AI28" s="67">
        <v>515</v>
      </c>
      <c r="AJ28" s="67">
        <v>16203</v>
      </c>
      <c r="AK28" s="67">
        <v>2569</v>
      </c>
      <c r="AL28" s="67">
        <v>9656</v>
      </c>
      <c r="AM28" s="67">
        <v>5492</v>
      </c>
      <c r="AN28" s="67">
        <v>18408</v>
      </c>
      <c r="AO28" s="67">
        <v>17298</v>
      </c>
      <c r="AP28" s="67">
        <v>1023</v>
      </c>
      <c r="AQ28" s="67">
        <v>559494.5</v>
      </c>
      <c r="AR28" s="67">
        <v>1220944</v>
      </c>
      <c r="AS28" s="67">
        <v>3189</v>
      </c>
      <c r="AT28" s="67">
        <v>134460</v>
      </c>
      <c r="AU28" s="67">
        <v>31476</v>
      </c>
      <c r="AV28" s="67">
        <v>2017</v>
      </c>
      <c r="AW28" s="67">
        <v>28725</v>
      </c>
      <c r="AX28" s="67">
        <v>0</v>
      </c>
      <c r="AY28" s="67">
        <v>2630</v>
      </c>
      <c r="AZ28" s="67">
        <v>0</v>
      </c>
      <c r="BA28" s="67">
        <v>0</v>
      </c>
      <c r="BB28" s="67">
        <v>200067.9</v>
      </c>
      <c r="BC28" s="67">
        <v>31487</v>
      </c>
      <c r="BD28" s="67">
        <v>0</v>
      </c>
      <c r="BE28" s="67">
        <v>0</v>
      </c>
      <c r="BF28" s="67">
        <v>27054</v>
      </c>
      <c r="BG28" s="67">
        <v>0</v>
      </c>
      <c r="BH28" s="67">
        <v>0</v>
      </c>
      <c r="BI28" s="67">
        <v>20634.25</v>
      </c>
      <c r="BJ28" s="67">
        <v>3512</v>
      </c>
      <c r="BK28" s="67">
        <v>6887</v>
      </c>
      <c r="BL28" s="67">
        <v>0</v>
      </c>
      <c r="BM28" s="67">
        <v>0</v>
      </c>
      <c r="BN28" s="67">
        <v>0</v>
      </c>
      <c r="BO28" s="67">
        <v>0</v>
      </c>
      <c r="BP28" s="67">
        <v>20004</v>
      </c>
      <c r="BQ28" s="67">
        <v>128377.72</v>
      </c>
      <c r="BR28" s="67">
        <v>0</v>
      </c>
      <c r="BS28" s="67">
        <v>350</v>
      </c>
      <c r="BT28" s="67">
        <v>0</v>
      </c>
      <c r="BU28" s="67">
        <v>0</v>
      </c>
      <c r="BV28" s="67">
        <v>0</v>
      </c>
      <c r="BW28" s="67">
        <v>0</v>
      </c>
      <c r="BX28" s="67">
        <v>43538.86</v>
      </c>
      <c r="BY28" s="101">
        <v>189584125</v>
      </c>
    </row>
    <row r="29" spans="1:77">
      <c r="A29" s="68" t="s">
        <v>253</v>
      </c>
      <c r="B29" s="69"/>
      <c r="C29" s="68"/>
      <c r="D29" s="70">
        <f>SUM(D5:D28)</f>
        <v>224755101.52000001</v>
      </c>
      <c r="E29" s="70">
        <f t="shared" ref="E29:BP29" si="0">SUM(E5:E28)</f>
        <v>48576373.530000001</v>
      </c>
      <c r="F29" s="70">
        <f t="shared" si="0"/>
        <v>59214967.079999998</v>
      </c>
      <c r="G29" s="70">
        <f t="shared" si="0"/>
        <v>19720970.789999999</v>
      </c>
      <c r="H29" s="70">
        <f t="shared" si="0"/>
        <v>20865284.25</v>
      </c>
      <c r="I29" s="70">
        <f t="shared" si="0"/>
        <v>6198044.71</v>
      </c>
      <c r="J29" s="70">
        <f t="shared" si="0"/>
        <v>336467554.64999998</v>
      </c>
      <c r="K29" s="70">
        <f t="shared" si="0"/>
        <v>51306193.019999996</v>
      </c>
      <c r="L29" s="70">
        <f t="shared" si="0"/>
        <v>11528169.789999999</v>
      </c>
      <c r="M29" s="70">
        <f t="shared" si="0"/>
        <v>91866350.020000011</v>
      </c>
      <c r="N29" s="70">
        <f t="shared" si="0"/>
        <v>12020729.129999999</v>
      </c>
      <c r="O29" s="70">
        <f t="shared" si="0"/>
        <v>37008118.329999998</v>
      </c>
      <c r="P29" s="70">
        <f t="shared" si="0"/>
        <v>71708965.299999997</v>
      </c>
      <c r="Q29" s="70">
        <f t="shared" si="0"/>
        <v>53134600.660000004</v>
      </c>
      <c r="R29" s="70">
        <f t="shared" si="0"/>
        <v>3660361.35</v>
      </c>
      <c r="S29" s="70">
        <f t="shared" si="0"/>
        <v>20957979.370000001</v>
      </c>
      <c r="T29" s="70">
        <f t="shared" si="0"/>
        <v>18681152.579999998</v>
      </c>
      <c r="U29" s="70">
        <f t="shared" si="0"/>
        <v>13203971.569999998</v>
      </c>
      <c r="V29" s="70">
        <f t="shared" si="0"/>
        <v>224819806.21999997</v>
      </c>
      <c r="W29" s="70">
        <f t="shared" si="0"/>
        <v>34090505.409999996</v>
      </c>
      <c r="X29" s="70">
        <f t="shared" si="0"/>
        <v>24962868.399999999</v>
      </c>
      <c r="Y29" s="70">
        <f t="shared" si="0"/>
        <v>51195747.570000008</v>
      </c>
      <c r="Z29" s="70">
        <f t="shared" si="0"/>
        <v>19744641</v>
      </c>
      <c r="AA29" s="70">
        <f t="shared" si="0"/>
        <v>25703097.890000001</v>
      </c>
      <c r="AB29" s="70">
        <f t="shared" si="0"/>
        <v>31203531.550000004</v>
      </c>
      <c r="AC29" s="70">
        <f t="shared" si="0"/>
        <v>11207800.15</v>
      </c>
      <c r="AD29" s="70">
        <f t="shared" si="0"/>
        <v>12386469</v>
      </c>
      <c r="AE29" s="70">
        <f t="shared" si="0"/>
        <v>238267499.51000002</v>
      </c>
      <c r="AF29" s="70">
        <f t="shared" si="0"/>
        <v>18361361.5</v>
      </c>
      <c r="AG29" s="70">
        <f t="shared" si="0"/>
        <v>22362061</v>
      </c>
      <c r="AH29" s="70">
        <f t="shared" si="0"/>
        <v>8860704</v>
      </c>
      <c r="AI29" s="70">
        <f t="shared" si="0"/>
        <v>11176092</v>
      </c>
      <c r="AJ29" s="70">
        <f t="shared" si="0"/>
        <v>10877565.5</v>
      </c>
      <c r="AK29" s="70">
        <f t="shared" si="0"/>
        <v>15290602.65</v>
      </c>
      <c r="AL29" s="70">
        <f t="shared" si="0"/>
        <v>14384385</v>
      </c>
      <c r="AM29" s="70">
        <f t="shared" si="0"/>
        <v>19732863.75</v>
      </c>
      <c r="AN29" s="70">
        <f t="shared" si="0"/>
        <v>14751982.5</v>
      </c>
      <c r="AO29" s="70">
        <f t="shared" si="0"/>
        <v>15461348.17</v>
      </c>
      <c r="AP29" s="70">
        <f t="shared" si="0"/>
        <v>14355437.060000001</v>
      </c>
      <c r="AQ29" s="70">
        <f t="shared" si="0"/>
        <v>73241598.150000006</v>
      </c>
      <c r="AR29" s="70">
        <f t="shared" si="0"/>
        <v>15606667.879999999</v>
      </c>
      <c r="AS29" s="70">
        <f t="shared" si="0"/>
        <v>12119220.75</v>
      </c>
      <c r="AT29" s="70">
        <f t="shared" si="0"/>
        <v>13739110.870000001</v>
      </c>
      <c r="AU29" s="70">
        <f t="shared" si="0"/>
        <v>13271545.109999999</v>
      </c>
      <c r="AV29" s="70">
        <f t="shared" si="0"/>
        <v>2270935</v>
      </c>
      <c r="AW29" s="70">
        <f t="shared" si="0"/>
        <v>6673410.4900000002</v>
      </c>
      <c r="AX29" s="70">
        <f t="shared" si="0"/>
        <v>172976189.75</v>
      </c>
      <c r="AY29" s="70">
        <f t="shared" si="0"/>
        <v>18131325.640000001</v>
      </c>
      <c r="AZ29" s="70">
        <f t="shared" si="0"/>
        <v>21693140.5</v>
      </c>
      <c r="BA29" s="70">
        <f t="shared" si="0"/>
        <v>30174847.84</v>
      </c>
      <c r="BB29" s="70">
        <f t="shared" si="0"/>
        <v>28384707.989999998</v>
      </c>
      <c r="BC29" s="70">
        <f t="shared" si="0"/>
        <v>28624949.800000001</v>
      </c>
      <c r="BD29" s="70">
        <f t="shared" si="0"/>
        <v>38539505.350000001</v>
      </c>
      <c r="BE29" s="70">
        <f t="shared" si="0"/>
        <v>20331198.510000002</v>
      </c>
      <c r="BF29" s="70">
        <f t="shared" si="0"/>
        <v>18878780.5</v>
      </c>
      <c r="BG29" s="70">
        <f t="shared" si="0"/>
        <v>5770872</v>
      </c>
      <c r="BH29" s="70">
        <f t="shared" si="0"/>
        <v>4519018</v>
      </c>
      <c r="BI29" s="70">
        <f t="shared" si="0"/>
        <v>154447678.07999998</v>
      </c>
      <c r="BJ29" s="70">
        <f t="shared" si="0"/>
        <v>64632261.75</v>
      </c>
      <c r="BK29" s="70">
        <f t="shared" si="0"/>
        <v>13257253</v>
      </c>
      <c r="BL29" s="70">
        <f t="shared" si="0"/>
        <v>11193467</v>
      </c>
      <c r="BM29" s="70">
        <f t="shared" si="0"/>
        <v>13855795.34</v>
      </c>
      <c r="BN29" s="70">
        <f t="shared" si="0"/>
        <v>18809783.219999999</v>
      </c>
      <c r="BO29" s="70">
        <f t="shared" si="0"/>
        <v>7222183.6500000004</v>
      </c>
      <c r="BP29" s="70">
        <f t="shared" si="0"/>
        <v>108279993</v>
      </c>
      <c r="BQ29" s="70">
        <f t="shared" ref="BQ29:BX29" si="1">SUM(BQ5:BQ28)</f>
        <v>15923360.970000001</v>
      </c>
      <c r="BR29" s="70">
        <f t="shared" si="1"/>
        <v>16103294.75</v>
      </c>
      <c r="BS29" s="70">
        <f t="shared" si="1"/>
        <v>17958058.049999997</v>
      </c>
      <c r="BT29" s="70">
        <f t="shared" si="1"/>
        <v>31099283.009999998</v>
      </c>
      <c r="BU29" s="70">
        <f t="shared" si="1"/>
        <v>48732436.740000002</v>
      </c>
      <c r="BV29" s="70">
        <f t="shared" si="1"/>
        <v>14367090.390000001</v>
      </c>
      <c r="BW29" s="70">
        <f t="shared" si="1"/>
        <v>8381699.5499999998</v>
      </c>
      <c r="BX29" s="70">
        <f t="shared" si="1"/>
        <v>7656795.8800000008</v>
      </c>
      <c r="BY29" s="70">
        <f>SUM(BY5:BY28)</f>
        <v>4213953052.7898993</v>
      </c>
    </row>
    <row r="30" spans="1:77">
      <c r="A30" s="65" t="s">
        <v>254</v>
      </c>
      <c r="B30" s="66" t="s">
        <v>255</v>
      </c>
      <c r="C30" s="65" t="s">
        <v>256</v>
      </c>
      <c r="D30" s="67">
        <v>189092792.69</v>
      </c>
      <c r="E30" s="67">
        <v>31800008</v>
      </c>
      <c r="F30" s="67">
        <v>71140477.019999996</v>
      </c>
      <c r="G30" s="67">
        <v>9463396.8499999996</v>
      </c>
      <c r="H30" s="67">
        <v>7115077.5599999996</v>
      </c>
      <c r="I30" s="67">
        <v>1824711.37</v>
      </c>
      <c r="J30" s="67">
        <v>317534019.06</v>
      </c>
      <c r="K30" s="67">
        <v>19843538.5</v>
      </c>
      <c r="L30" s="67">
        <v>2215252.7999999998</v>
      </c>
      <c r="M30" s="67">
        <v>59664212.420000002</v>
      </c>
      <c r="N30" s="67">
        <v>2887798.5</v>
      </c>
      <c r="O30" s="67">
        <v>9163489</v>
      </c>
      <c r="P30" s="67">
        <v>36748237.710000001</v>
      </c>
      <c r="Q30" s="67">
        <v>36814264.259999998</v>
      </c>
      <c r="R30" s="67">
        <v>478621</v>
      </c>
      <c r="S30" s="67">
        <v>5691510.6299999999</v>
      </c>
      <c r="T30" s="67">
        <v>4724153.3</v>
      </c>
      <c r="U30" s="67">
        <v>2266206.1800000002</v>
      </c>
      <c r="V30" s="67">
        <v>189928989.53999999</v>
      </c>
      <c r="W30" s="67">
        <v>20191660.649999999</v>
      </c>
      <c r="X30" s="67">
        <v>5967677.9199999999</v>
      </c>
      <c r="Y30" s="67">
        <v>34552151</v>
      </c>
      <c r="Z30" s="67">
        <v>2096567.5</v>
      </c>
      <c r="AA30" s="67">
        <v>5722504.0700000003</v>
      </c>
      <c r="AB30" s="67">
        <v>9910988.75</v>
      </c>
      <c r="AC30" s="67">
        <v>2721997</v>
      </c>
      <c r="AD30" s="67">
        <v>1780161</v>
      </c>
      <c r="AE30" s="67">
        <v>254997170.74000001</v>
      </c>
      <c r="AF30" s="67">
        <v>2668051</v>
      </c>
      <c r="AG30" s="67">
        <v>1874672</v>
      </c>
      <c r="AH30" s="67">
        <v>2362727</v>
      </c>
      <c r="AI30" s="67">
        <v>1973303</v>
      </c>
      <c r="AJ30" s="67">
        <v>4940038</v>
      </c>
      <c r="AK30" s="67">
        <v>3203444</v>
      </c>
      <c r="AL30" s="67">
        <v>2460141</v>
      </c>
      <c r="AM30" s="67">
        <v>6188932</v>
      </c>
      <c r="AN30" s="67">
        <v>4105117</v>
      </c>
      <c r="AO30" s="67">
        <v>3591073.5</v>
      </c>
      <c r="AP30" s="67">
        <v>2380254.77</v>
      </c>
      <c r="AQ30" s="67">
        <v>55665459.780000001</v>
      </c>
      <c r="AR30" s="67">
        <v>1177280</v>
      </c>
      <c r="AS30" s="67">
        <v>1736337.19</v>
      </c>
      <c r="AT30" s="67">
        <v>4516054.66</v>
      </c>
      <c r="AU30" s="67">
        <v>1811957</v>
      </c>
      <c r="AV30" s="67">
        <v>177811.5</v>
      </c>
      <c r="AW30" s="67">
        <v>742119.1</v>
      </c>
      <c r="AX30" s="67">
        <v>162845326.41</v>
      </c>
      <c r="AY30" s="67">
        <v>5442380.6399999997</v>
      </c>
      <c r="AZ30" s="67">
        <v>5551656</v>
      </c>
      <c r="BA30" s="67">
        <v>10682953</v>
      </c>
      <c r="BB30" s="67">
        <v>13419435</v>
      </c>
      <c r="BC30" s="67">
        <v>4821409</v>
      </c>
      <c r="BD30" s="67">
        <v>19753393</v>
      </c>
      <c r="BE30" s="67">
        <v>19795253</v>
      </c>
      <c r="BF30" s="67">
        <v>6482531.0499999998</v>
      </c>
      <c r="BG30" s="67">
        <v>1491989</v>
      </c>
      <c r="BH30" s="67">
        <v>656583</v>
      </c>
      <c r="BI30" s="67">
        <v>121093226.66</v>
      </c>
      <c r="BJ30" s="67">
        <v>39982953.43</v>
      </c>
      <c r="BK30" s="67">
        <v>4319737</v>
      </c>
      <c r="BL30" s="67">
        <v>1861532</v>
      </c>
      <c r="BM30" s="67">
        <v>1419890</v>
      </c>
      <c r="BN30" s="67">
        <v>3687891</v>
      </c>
      <c r="BO30" s="67">
        <v>2280123.17</v>
      </c>
      <c r="BP30" s="67">
        <v>152615383.68000001</v>
      </c>
      <c r="BQ30" s="67">
        <v>4138751</v>
      </c>
      <c r="BR30" s="67">
        <v>3019538</v>
      </c>
      <c r="BS30" s="67">
        <v>5896773.1200000001</v>
      </c>
      <c r="BT30" s="67">
        <v>10744682.189999999</v>
      </c>
      <c r="BU30" s="67">
        <v>23559564.559999999</v>
      </c>
      <c r="BV30" s="67">
        <v>4604154.8</v>
      </c>
      <c r="BW30" s="67">
        <v>3354268</v>
      </c>
      <c r="BX30" s="67">
        <v>1686900.93</v>
      </c>
      <c r="BY30" s="101">
        <v>61913874.669999987</v>
      </c>
    </row>
    <row r="31" spans="1:77">
      <c r="A31" s="65" t="s">
        <v>254</v>
      </c>
      <c r="B31" s="66" t="s">
        <v>257</v>
      </c>
      <c r="C31" s="65" t="s">
        <v>258</v>
      </c>
      <c r="D31" s="67">
        <v>11345420.26</v>
      </c>
      <c r="E31" s="67">
        <v>0</v>
      </c>
      <c r="F31" s="67">
        <v>10998737.970000001</v>
      </c>
      <c r="G31" s="67">
        <v>13552.25</v>
      </c>
      <c r="H31" s="67">
        <v>317288</v>
      </c>
      <c r="I31" s="67">
        <v>17779</v>
      </c>
      <c r="J31" s="67">
        <v>6489158.0599999996</v>
      </c>
      <c r="K31" s="67">
        <v>2634424.5</v>
      </c>
      <c r="L31" s="67">
        <v>116336.2</v>
      </c>
      <c r="M31" s="67">
        <v>7504786.96</v>
      </c>
      <c r="N31" s="67">
        <v>0</v>
      </c>
      <c r="O31" s="67">
        <v>0</v>
      </c>
      <c r="P31" s="67">
        <v>2097664.02</v>
      </c>
      <c r="Q31" s="67">
        <v>3496232.96</v>
      </c>
      <c r="R31" s="67">
        <v>32244.92</v>
      </c>
      <c r="S31" s="67">
        <v>369586.27</v>
      </c>
      <c r="T31" s="67">
        <v>538097</v>
      </c>
      <c r="U31" s="67">
        <v>149853.04999999999</v>
      </c>
      <c r="V31" s="67">
        <v>12113594.73</v>
      </c>
      <c r="W31" s="67">
        <v>917462.1</v>
      </c>
      <c r="X31" s="67">
        <v>493131</v>
      </c>
      <c r="Y31" s="67">
        <v>523939.25</v>
      </c>
      <c r="Z31" s="67">
        <v>71440</v>
      </c>
      <c r="AA31" s="67">
        <v>30500</v>
      </c>
      <c r="AB31" s="67">
        <v>2174607.75</v>
      </c>
      <c r="AC31" s="67">
        <v>17611</v>
      </c>
      <c r="AD31" s="67">
        <v>252234</v>
      </c>
      <c r="AE31" s="67">
        <v>22574188.68</v>
      </c>
      <c r="AF31" s="67">
        <v>60745</v>
      </c>
      <c r="AG31" s="67">
        <v>2000</v>
      </c>
      <c r="AH31" s="67">
        <v>106913</v>
      </c>
      <c r="AI31" s="67">
        <v>0</v>
      </c>
      <c r="AJ31" s="67">
        <v>277588</v>
      </c>
      <c r="AK31" s="67">
        <v>101962</v>
      </c>
      <c r="AL31" s="67">
        <v>12000</v>
      </c>
      <c r="AM31" s="67">
        <v>115443.45</v>
      </c>
      <c r="AN31" s="67">
        <v>54895</v>
      </c>
      <c r="AO31" s="67">
        <v>38040</v>
      </c>
      <c r="AP31" s="67">
        <v>38718</v>
      </c>
      <c r="AQ31" s="67">
        <v>856923.62</v>
      </c>
      <c r="AR31" s="67">
        <v>20880</v>
      </c>
      <c r="AS31" s="67">
        <v>33806.31</v>
      </c>
      <c r="AT31" s="67">
        <v>0</v>
      </c>
      <c r="AU31" s="67">
        <v>11811</v>
      </c>
      <c r="AV31" s="67">
        <v>30360</v>
      </c>
      <c r="AW31" s="67">
        <v>26246.400000000001</v>
      </c>
      <c r="AX31" s="67">
        <v>12555312.92</v>
      </c>
      <c r="AY31" s="67">
        <v>228364</v>
      </c>
      <c r="AZ31" s="67">
        <v>11109</v>
      </c>
      <c r="BA31" s="67">
        <v>209832.9</v>
      </c>
      <c r="BB31" s="67">
        <v>2836284.02</v>
      </c>
      <c r="BC31" s="67">
        <v>280708</v>
      </c>
      <c r="BD31" s="67">
        <v>2182838</v>
      </c>
      <c r="BE31" s="67">
        <v>0</v>
      </c>
      <c r="BF31" s="67">
        <v>181224.25</v>
      </c>
      <c r="BG31" s="67">
        <v>14610</v>
      </c>
      <c r="BH31" s="67">
        <v>23199</v>
      </c>
      <c r="BI31" s="67">
        <v>6136168.5599999996</v>
      </c>
      <c r="BJ31" s="67">
        <v>3733691.57</v>
      </c>
      <c r="BK31" s="67">
        <v>232244</v>
      </c>
      <c r="BL31" s="67">
        <v>0</v>
      </c>
      <c r="BM31" s="67">
        <v>41527</v>
      </c>
      <c r="BN31" s="67">
        <v>0</v>
      </c>
      <c r="BO31" s="67">
        <v>0</v>
      </c>
      <c r="BP31" s="67">
        <v>4781115.32</v>
      </c>
      <c r="BQ31" s="67">
        <v>495481</v>
      </c>
      <c r="BR31" s="67">
        <v>291941</v>
      </c>
      <c r="BS31" s="67">
        <v>1081479</v>
      </c>
      <c r="BT31" s="67">
        <v>388259.9</v>
      </c>
      <c r="BU31" s="67">
        <v>2138264.35</v>
      </c>
      <c r="BV31" s="67">
        <v>259760.1</v>
      </c>
      <c r="BW31" s="67">
        <v>180719</v>
      </c>
      <c r="BX31" s="67">
        <v>34342.5</v>
      </c>
      <c r="BY31" s="101">
        <v>488773606.23000008</v>
      </c>
    </row>
    <row r="32" spans="1:77">
      <c r="A32" s="65" t="s">
        <v>254</v>
      </c>
      <c r="B32" s="66" t="s">
        <v>259</v>
      </c>
      <c r="C32" s="65" t="s">
        <v>260</v>
      </c>
      <c r="D32" s="67">
        <v>2180009.5299999998</v>
      </c>
      <c r="E32" s="67">
        <v>1113764</v>
      </c>
      <c r="F32" s="67">
        <v>1398073</v>
      </c>
      <c r="G32" s="67">
        <v>127238</v>
      </c>
      <c r="H32" s="67">
        <v>2715</v>
      </c>
      <c r="I32" s="67">
        <v>0</v>
      </c>
      <c r="J32" s="67">
        <v>9831306.8499999996</v>
      </c>
      <c r="K32" s="67">
        <v>263540.5</v>
      </c>
      <c r="L32" s="67">
        <v>1260</v>
      </c>
      <c r="M32" s="67">
        <v>534839</v>
      </c>
      <c r="N32" s="67">
        <v>22040</v>
      </c>
      <c r="O32" s="67">
        <v>51761</v>
      </c>
      <c r="P32" s="67">
        <v>122074</v>
      </c>
      <c r="Q32" s="67">
        <v>220791.73</v>
      </c>
      <c r="R32" s="67">
        <v>0</v>
      </c>
      <c r="S32" s="67">
        <v>0</v>
      </c>
      <c r="T32" s="67">
        <v>58938</v>
      </c>
      <c r="U32" s="67">
        <v>0</v>
      </c>
      <c r="V32" s="67">
        <v>2228640.4500000002</v>
      </c>
      <c r="W32" s="67">
        <v>668054</v>
      </c>
      <c r="X32" s="67">
        <v>61320</v>
      </c>
      <c r="Y32" s="67">
        <v>879795</v>
      </c>
      <c r="Z32" s="67">
        <v>11870</v>
      </c>
      <c r="AA32" s="67">
        <v>0</v>
      </c>
      <c r="AB32" s="67">
        <v>12548</v>
      </c>
      <c r="AC32" s="67">
        <v>5700</v>
      </c>
      <c r="AD32" s="67">
        <v>0</v>
      </c>
      <c r="AE32" s="67">
        <v>9002732.5999999996</v>
      </c>
      <c r="AF32" s="67">
        <v>8950</v>
      </c>
      <c r="AG32" s="67">
        <v>19808</v>
      </c>
      <c r="AH32" s="67">
        <v>0</v>
      </c>
      <c r="AI32" s="67">
        <v>0</v>
      </c>
      <c r="AJ32" s="67">
        <v>2642</v>
      </c>
      <c r="AK32" s="67">
        <v>4699</v>
      </c>
      <c r="AL32" s="67">
        <v>17333</v>
      </c>
      <c r="AM32" s="67">
        <v>14482</v>
      </c>
      <c r="AN32" s="67">
        <v>0</v>
      </c>
      <c r="AO32" s="67">
        <v>32014.5</v>
      </c>
      <c r="AP32" s="67">
        <v>0</v>
      </c>
      <c r="AQ32" s="67">
        <v>1803511.15</v>
      </c>
      <c r="AR32" s="67">
        <v>0</v>
      </c>
      <c r="AS32" s="67">
        <v>19321</v>
      </c>
      <c r="AT32" s="67">
        <v>0</v>
      </c>
      <c r="AU32" s="67">
        <v>12951</v>
      </c>
      <c r="AV32" s="67">
        <v>0</v>
      </c>
      <c r="AW32" s="67">
        <v>0</v>
      </c>
      <c r="AX32" s="67">
        <v>1632581.5</v>
      </c>
      <c r="AY32" s="67">
        <v>0</v>
      </c>
      <c r="AZ32" s="67">
        <v>179458</v>
      </c>
      <c r="BA32" s="67">
        <v>55189</v>
      </c>
      <c r="BB32" s="67">
        <v>60703</v>
      </c>
      <c r="BC32" s="67">
        <v>82593</v>
      </c>
      <c r="BD32" s="67">
        <v>178688</v>
      </c>
      <c r="BE32" s="67">
        <v>125324</v>
      </c>
      <c r="BF32" s="67">
        <v>46007</v>
      </c>
      <c r="BG32" s="67">
        <v>0</v>
      </c>
      <c r="BH32" s="67">
        <v>0</v>
      </c>
      <c r="BI32" s="67">
        <v>3150614.73</v>
      </c>
      <c r="BJ32" s="67">
        <v>245421</v>
      </c>
      <c r="BK32" s="67">
        <v>21412</v>
      </c>
      <c r="BL32" s="67">
        <v>0</v>
      </c>
      <c r="BM32" s="67">
        <v>14852</v>
      </c>
      <c r="BN32" s="67">
        <v>11485</v>
      </c>
      <c r="BO32" s="67">
        <v>75774.75</v>
      </c>
      <c r="BP32" s="67">
        <v>605721</v>
      </c>
      <c r="BQ32" s="67">
        <v>0</v>
      </c>
      <c r="BR32" s="67">
        <v>0</v>
      </c>
      <c r="BS32" s="67">
        <v>8020.5</v>
      </c>
      <c r="BT32" s="67">
        <v>0</v>
      </c>
      <c r="BU32" s="67">
        <v>136858</v>
      </c>
      <c r="BV32" s="67">
        <v>12506</v>
      </c>
      <c r="BW32" s="67">
        <v>0</v>
      </c>
      <c r="BX32" s="67">
        <v>0</v>
      </c>
      <c r="BY32" s="101">
        <v>376807919.70999992</v>
      </c>
    </row>
    <row r="33" spans="1:77">
      <c r="A33" s="65" t="s">
        <v>254</v>
      </c>
      <c r="B33" s="66" t="s">
        <v>261</v>
      </c>
      <c r="C33" s="65" t="s">
        <v>262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101">
        <v>145119910.08999997</v>
      </c>
    </row>
    <row r="34" spans="1:77">
      <c r="A34" s="65" t="s">
        <v>254</v>
      </c>
      <c r="B34" s="66" t="s">
        <v>263</v>
      </c>
      <c r="C34" s="65" t="s">
        <v>264</v>
      </c>
      <c r="D34" s="67">
        <v>1337679.72</v>
      </c>
      <c r="E34" s="67">
        <v>441357</v>
      </c>
      <c r="F34" s="67">
        <v>780057.1</v>
      </c>
      <c r="G34" s="67">
        <v>19944.5</v>
      </c>
      <c r="H34" s="67">
        <v>30770</v>
      </c>
      <c r="I34" s="67">
        <v>0</v>
      </c>
      <c r="J34" s="67">
        <v>3626899.25</v>
      </c>
      <c r="K34" s="67">
        <v>128869.75</v>
      </c>
      <c r="L34" s="67">
        <v>6260</v>
      </c>
      <c r="M34" s="67">
        <v>275507.27</v>
      </c>
      <c r="N34" s="67">
        <v>32688</v>
      </c>
      <c r="O34" s="67">
        <v>70004</v>
      </c>
      <c r="P34" s="67">
        <v>488369.5</v>
      </c>
      <c r="Q34" s="67">
        <v>36329.5</v>
      </c>
      <c r="R34" s="67">
        <v>3895</v>
      </c>
      <c r="S34" s="67">
        <v>0</v>
      </c>
      <c r="T34" s="67">
        <v>58178</v>
      </c>
      <c r="U34" s="67">
        <v>13296</v>
      </c>
      <c r="V34" s="67">
        <v>2585421.5</v>
      </c>
      <c r="W34" s="67">
        <v>192765.65</v>
      </c>
      <c r="X34" s="67">
        <v>70574.75</v>
      </c>
      <c r="Y34" s="67">
        <v>319347.03000000003</v>
      </c>
      <c r="Z34" s="67">
        <v>30652</v>
      </c>
      <c r="AA34" s="67">
        <v>117295</v>
      </c>
      <c r="AB34" s="67">
        <v>6395</v>
      </c>
      <c r="AC34" s="67">
        <v>12145</v>
      </c>
      <c r="AD34" s="67">
        <v>0</v>
      </c>
      <c r="AE34" s="67">
        <v>6064688.2000000002</v>
      </c>
      <c r="AF34" s="67">
        <v>14243</v>
      </c>
      <c r="AG34" s="67">
        <v>32534</v>
      </c>
      <c r="AH34" s="67">
        <v>23170</v>
      </c>
      <c r="AI34" s="67">
        <v>31127</v>
      </c>
      <c r="AJ34" s="67">
        <v>36312</v>
      </c>
      <c r="AK34" s="67">
        <v>1849</v>
      </c>
      <c r="AL34" s="67">
        <v>26694</v>
      </c>
      <c r="AM34" s="67">
        <v>40232</v>
      </c>
      <c r="AN34" s="67">
        <v>25254</v>
      </c>
      <c r="AO34" s="67">
        <v>34366.5</v>
      </c>
      <c r="AP34" s="67">
        <v>8930.2999999999993</v>
      </c>
      <c r="AQ34" s="67">
        <v>1107031.3</v>
      </c>
      <c r="AR34" s="67">
        <v>14441.2</v>
      </c>
      <c r="AS34" s="67">
        <v>3677</v>
      </c>
      <c r="AT34" s="67">
        <v>56742</v>
      </c>
      <c r="AU34" s="67">
        <v>21154.560000000001</v>
      </c>
      <c r="AV34" s="67">
        <v>0</v>
      </c>
      <c r="AW34" s="67">
        <v>0</v>
      </c>
      <c r="AX34" s="67">
        <v>2544453</v>
      </c>
      <c r="AY34" s="67">
        <v>16508</v>
      </c>
      <c r="AZ34" s="67">
        <v>382388</v>
      </c>
      <c r="BA34" s="67">
        <v>131988</v>
      </c>
      <c r="BB34" s="67">
        <v>126475</v>
      </c>
      <c r="BC34" s="67">
        <v>170931</v>
      </c>
      <c r="BD34" s="67">
        <v>228034.6</v>
      </c>
      <c r="BE34" s="67">
        <v>173501</v>
      </c>
      <c r="BF34" s="67">
        <v>84363.03</v>
      </c>
      <c r="BG34" s="67">
        <v>0</v>
      </c>
      <c r="BH34" s="67">
        <v>5387</v>
      </c>
      <c r="BI34" s="67">
        <v>3185860.02</v>
      </c>
      <c r="BJ34" s="67">
        <v>236573</v>
      </c>
      <c r="BK34" s="67">
        <v>73880</v>
      </c>
      <c r="BL34" s="67">
        <v>25634</v>
      </c>
      <c r="BM34" s="67">
        <v>28249</v>
      </c>
      <c r="BN34" s="67">
        <v>21721</v>
      </c>
      <c r="BO34" s="67">
        <v>7881</v>
      </c>
      <c r="BP34" s="67">
        <v>2395891.09</v>
      </c>
      <c r="BQ34" s="67">
        <v>117533</v>
      </c>
      <c r="BR34" s="67">
        <v>15330.05</v>
      </c>
      <c r="BS34" s="67">
        <v>41323.5</v>
      </c>
      <c r="BT34" s="67">
        <v>88820.75</v>
      </c>
      <c r="BU34" s="67">
        <v>420162.18</v>
      </c>
      <c r="BV34" s="67">
        <v>29224</v>
      </c>
      <c r="BW34" s="67">
        <v>37894.71</v>
      </c>
      <c r="BX34" s="67">
        <v>7368.74</v>
      </c>
      <c r="BY34" s="101">
        <v>42952407.4199</v>
      </c>
    </row>
    <row r="35" spans="1:77">
      <c r="A35" s="65" t="s">
        <v>254</v>
      </c>
      <c r="B35" s="66" t="s">
        <v>265</v>
      </c>
      <c r="C35" s="65" t="s">
        <v>266</v>
      </c>
      <c r="D35" s="67">
        <v>668289.25</v>
      </c>
      <c r="E35" s="67">
        <v>0</v>
      </c>
      <c r="F35" s="67">
        <v>1631059</v>
      </c>
      <c r="G35" s="67">
        <v>26099</v>
      </c>
      <c r="H35" s="67">
        <v>0</v>
      </c>
      <c r="I35" s="67">
        <v>0</v>
      </c>
      <c r="J35" s="67">
        <v>65729.25</v>
      </c>
      <c r="K35" s="67">
        <v>0</v>
      </c>
      <c r="L35" s="67">
        <v>0</v>
      </c>
      <c r="M35" s="67">
        <v>195424.7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1708.25</v>
      </c>
      <c r="Y35" s="67">
        <v>80742</v>
      </c>
      <c r="Z35" s="67">
        <v>14522.5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37554.5</v>
      </c>
      <c r="AR35" s="67">
        <v>0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614347.75</v>
      </c>
      <c r="AY35" s="67">
        <v>0</v>
      </c>
      <c r="AZ35" s="67">
        <v>12522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8685</v>
      </c>
      <c r="BN35" s="67">
        <v>0</v>
      </c>
      <c r="BO35" s="67">
        <v>0</v>
      </c>
      <c r="BP35" s="67">
        <v>0</v>
      </c>
      <c r="BQ35" s="67">
        <v>18973</v>
      </c>
      <c r="BR35" s="67">
        <v>0</v>
      </c>
      <c r="BS35" s="67">
        <v>0</v>
      </c>
      <c r="BT35" s="67">
        <v>0</v>
      </c>
      <c r="BU35" s="67">
        <v>96320.83</v>
      </c>
      <c r="BV35" s="67">
        <v>0</v>
      </c>
      <c r="BW35" s="67">
        <v>0</v>
      </c>
      <c r="BX35" s="67">
        <v>0</v>
      </c>
      <c r="BY35" s="101">
        <v>4171212.8899999997</v>
      </c>
    </row>
    <row r="36" spans="1:77">
      <c r="A36" s="65" t="s">
        <v>254</v>
      </c>
      <c r="B36" s="66" t="s">
        <v>267</v>
      </c>
      <c r="C36" s="65" t="s">
        <v>268</v>
      </c>
      <c r="D36" s="67">
        <v>14852767.619999999</v>
      </c>
      <c r="E36" s="67">
        <v>4652963</v>
      </c>
      <c r="F36" s="67">
        <v>10886542.880000001</v>
      </c>
      <c r="G36" s="67">
        <v>644279.6</v>
      </c>
      <c r="H36" s="67">
        <v>294080.5</v>
      </c>
      <c r="I36" s="67">
        <v>1189</v>
      </c>
      <c r="J36" s="67">
        <v>31230873</v>
      </c>
      <c r="K36" s="67">
        <v>2405510</v>
      </c>
      <c r="L36" s="67">
        <v>131137.5</v>
      </c>
      <c r="M36" s="67">
        <v>2889176.74</v>
      </c>
      <c r="N36" s="67">
        <v>275385</v>
      </c>
      <c r="O36" s="67">
        <v>979073.5</v>
      </c>
      <c r="P36" s="67">
        <v>5735005.1500000004</v>
      </c>
      <c r="Q36" s="67">
        <v>1093212.1100000001</v>
      </c>
      <c r="R36" s="67">
        <v>24548.94</v>
      </c>
      <c r="S36" s="67">
        <v>75735.25</v>
      </c>
      <c r="T36" s="67">
        <v>216245</v>
      </c>
      <c r="U36" s="67">
        <v>152793.75</v>
      </c>
      <c r="V36" s="67">
        <v>12838302.130000001</v>
      </c>
      <c r="W36" s="67">
        <v>850665.78</v>
      </c>
      <c r="X36" s="67">
        <v>144089.25</v>
      </c>
      <c r="Y36" s="67">
        <v>3816613.24</v>
      </c>
      <c r="Z36" s="67">
        <v>173304</v>
      </c>
      <c r="AA36" s="67">
        <v>664871.5</v>
      </c>
      <c r="AB36" s="67">
        <v>457583.75</v>
      </c>
      <c r="AC36" s="67">
        <v>174305</v>
      </c>
      <c r="AD36" s="67">
        <v>60739</v>
      </c>
      <c r="AE36" s="67">
        <v>46684124.149999999</v>
      </c>
      <c r="AF36" s="67">
        <v>334670</v>
      </c>
      <c r="AG36" s="67">
        <v>248113</v>
      </c>
      <c r="AH36" s="67">
        <v>176088</v>
      </c>
      <c r="AI36" s="67">
        <v>220443</v>
      </c>
      <c r="AJ36" s="67">
        <v>518159</v>
      </c>
      <c r="AK36" s="67">
        <v>256021.5</v>
      </c>
      <c r="AL36" s="67">
        <v>574861</v>
      </c>
      <c r="AM36" s="67">
        <v>488468</v>
      </c>
      <c r="AN36" s="67">
        <v>112285.5</v>
      </c>
      <c r="AO36" s="67">
        <v>399059</v>
      </c>
      <c r="AP36" s="67">
        <v>263921.55</v>
      </c>
      <c r="AQ36" s="67">
        <v>11556915.07</v>
      </c>
      <c r="AR36" s="67">
        <v>121694.34</v>
      </c>
      <c r="AS36" s="67">
        <v>211188.75</v>
      </c>
      <c r="AT36" s="67">
        <v>280919.8</v>
      </c>
      <c r="AU36" s="67">
        <v>319956</v>
      </c>
      <c r="AV36" s="67">
        <v>3818</v>
      </c>
      <c r="AW36" s="67">
        <v>38003.360000000001</v>
      </c>
      <c r="AX36" s="67">
        <v>19008279</v>
      </c>
      <c r="AY36" s="67">
        <v>262070.87</v>
      </c>
      <c r="AZ36" s="67">
        <v>583656</v>
      </c>
      <c r="BA36" s="67">
        <v>344244.25</v>
      </c>
      <c r="BB36" s="67">
        <v>1046452.35</v>
      </c>
      <c r="BC36" s="67">
        <v>902648.5</v>
      </c>
      <c r="BD36" s="67">
        <v>3088086.79</v>
      </c>
      <c r="BE36" s="67">
        <v>922049.5</v>
      </c>
      <c r="BF36" s="67">
        <v>948960</v>
      </c>
      <c r="BG36" s="67">
        <v>23422</v>
      </c>
      <c r="BH36" s="67">
        <v>23019</v>
      </c>
      <c r="BI36" s="67">
        <v>30064987.350000001</v>
      </c>
      <c r="BJ36" s="67">
        <v>3091530.04</v>
      </c>
      <c r="BK36" s="67">
        <v>414334</v>
      </c>
      <c r="BL36" s="67">
        <v>173144</v>
      </c>
      <c r="BM36" s="67">
        <v>112607</v>
      </c>
      <c r="BN36" s="67">
        <v>205149</v>
      </c>
      <c r="BO36" s="67">
        <v>183375.75</v>
      </c>
      <c r="BP36" s="67">
        <v>13553257.300000001</v>
      </c>
      <c r="BQ36" s="67">
        <v>254369</v>
      </c>
      <c r="BR36" s="67">
        <v>291897.13</v>
      </c>
      <c r="BS36" s="67">
        <v>613914.25</v>
      </c>
      <c r="BT36" s="67">
        <v>922017.78</v>
      </c>
      <c r="BU36" s="67">
        <v>5040368.5</v>
      </c>
      <c r="BV36" s="67">
        <v>244420</v>
      </c>
      <c r="BW36" s="67">
        <v>120462</v>
      </c>
      <c r="BX36" s="67">
        <v>98424.639999999999</v>
      </c>
      <c r="BY36" s="101">
        <v>1043370</v>
      </c>
    </row>
    <row r="37" spans="1:77">
      <c r="A37" s="65" t="s">
        <v>254</v>
      </c>
      <c r="B37" s="66" t="s">
        <v>269</v>
      </c>
      <c r="C37" s="65" t="s">
        <v>270</v>
      </c>
      <c r="D37" s="67">
        <v>5101581</v>
      </c>
      <c r="E37" s="67">
        <v>1534134</v>
      </c>
      <c r="F37" s="67">
        <v>1666691</v>
      </c>
      <c r="G37" s="67">
        <v>14205</v>
      </c>
      <c r="H37" s="67">
        <v>98934</v>
      </c>
      <c r="I37" s="67">
        <v>0</v>
      </c>
      <c r="J37" s="67">
        <v>31315414</v>
      </c>
      <c r="K37" s="67">
        <v>2659773.25</v>
      </c>
      <c r="L37" s="67">
        <v>485022.5</v>
      </c>
      <c r="M37" s="67">
        <v>815102.25</v>
      </c>
      <c r="N37" s="67">
        <v>90178.5</v>
      </c>
      <c r="O37" s="67">
        <v>1133290</v>
      </c>
      <c r="P37" s="67">
        <v>2976388</v>
      </c>
      <c r="Q37" s="67">
        <v>1241049</v>
      </c>
      <c r="R37" s="67">
        <v>0</v>
      </c>
      <c r="S37" s="67">
        <v>9356.75</v>
      </c>
      <c r="T37" s="67">
        <v>572494.69999999995</v>
      </c>
      <c r="U37" s="67">
        <v>53339</v>
      </c>
      <c r="V37" s="67">
        <v>35261867.549999997</v>
      </c>
      <c r="W37" s="67">
        <v>2562367.62</v>
      </c>
      <c r="X37" s="67">
        <v>179761.5</v>
      </c>
      <c r="Y37" s="67">
        <v>1897043</v>
      </c>
      <c r="Z37" s="67">
        <v>190528.5</v>
      </c>
      <c r="AA37" s="67">
        <v>371925</v>
      </c>
      <c r="AB37" s="67">
        <v>551751</v>
      </c>
      <c r="AC37" s="67">
        <v>81351</v>
      </c>
      <c r="AD37" s="67">
        <v>237864</v>
      </c>
      <c r="AE37" s="67">
        <v>21185593.800000001</v>
      </c>
      <c r="AF37" s="67">
        <v>66712</v>
      </c>
      <c r="AG37" s="67">
        <v>65068</v>
      </c>
      <c r="AH37" s="67">
        <v>45351</v>
      </c>
      <c r="AI37" s="67">
        <v>84912</v>
      </c>
      <c r="AJ37" s="67">
        <v>196221</v>
      </c>
      <c r="AK37" s="67">
        <v>157344</v>
      </c>
      <c r="AL37" s="67">
        <v>74139</v>
      </c>
      <c r="AM37" s="67">
        <v>284444.5</v>
      </c>
      <c r="AN37" s="67">
        <v>60133</v>
      </c>
      <c r="AO37" s="67">
        <v>212558</v>
      </c>
      <c r="AP37" s="67">
        <v>36726.75</v>
      </c>
      <c r="AQ37" s="67">
        <v>5349122.9800000004</v>
      </c>
      <c r="AR37" s="67">
        <v>22262</v>
      </c>
      <c r="AS37" s="67">
        <v>97675</v>
      </c>
      <c r="AT37" s="67">
        <v>32339</v>
      </c>
      <c r="AU37" s="67">
        <v>95611</v>
      </c>
      <c r="AV37" s="67">
        <v>9051</v>
      </c>
      <c r="AW37" s="67">
        <v>219981</v>
      </c>
      <c r="AX37" s="67">
        <v>23635622.5</v>
      </c>
      <c r="AY37" s="67">
        <v>100239</v>
      </c>
      <c r="AZ37" s="67">
        <v>206579.5</v>
      </c>
      <c r="BA37" s="67">
        <v>559894</v>
      </c>
      <c r="BB37" s="67">
        <v>214808.65</v>
      </c>
      <c r="BC37" s="67">
        <v>488401</v>
      </c>
      <c r="BD37" s="67">
        <v>1716776</v>
      </c>
      <c r="BE37" s="67">
        <v>612424.75</v>
      </c>
      <c r="BF37" s="67">
        <v>490422</v>
      </c>
      <c r="BG37" s="67">
        <v>51635</v>
      </c>
      <c r="BH37" s="67">
        <v>34220</v>
      </c>
      <c r="BI37" s="67">
        <v>28582229.02</v>
      </c>
      <c r="BJ37" s="67">
        <v>9310806.2200000007</v>
      </c>
      <c r="BK37" s="67">
        <v>361570</v>
      </c>
      <c r="BL37" s="67">
        <v>138787</v>
      </c>
      <c r="BM37" s="67">
        <v>121638</v>
      </c>
      <c r="BN37" s="67">
        <v>772796</v>
      </c>
      <c r="BO37" s="67">
        <v>99683</v>
      </c>
      <c r="BP37" s="67">
        <v>11204700</v>
      </c>
      <c r="BQ37" s="67">
        <v>92679</v>
      </c>
      <c r="BR37" s="67">
        <v>75213</v>
      </c>
      <c r="BS37" s="67">
        <v>167930.75</v>
      </c>
      <c r="BT37" s="67">
        <v>1071582.3400000001</v>
      </c>
      <c r="BU37" s="67">
        <v>1054811</v>
      </c>
      <c r="BV37" s="67">
        <v>90829</v>
      </c>
      <c r="BW37" s="67">
        <v>69704</v>
      </c>
      <c r="BX37" s="67">
        <v>6062.25</v>
      </c>
      <c r="BY37" s="101">
        <v>2569180895.6403999</v>
      </c>
    </row>
    <row r="38" spans="1:77">
      <c r="A38" s="65" t="s">
        <v>254</v>
      </c>
      <c r="B38" s="66" t="s">
        <v>271</v>
      </c>
      <c r="C38" s="65" t="s">
        <v>272</v>
      </c>
      <c r="D38" s="67">
        <v>1344982</v>
      </c>
      <c r="E38" s="67">
        <v>0</v>
      </c>
      <c r="F38" s="67">
        <v>2080785</v>
      </c>
      <c r="G38" s="67">
        <v>2622</v>
      </c>
      <c r="H38" s="67">
        <v>0</v>
      </c>
      <c r="I38" s="67">
        <v>0</v>
      </c>
      <c r="J38" s="67">
        <v>15679080</v>
      </c>
      <c r="K38" s="67">
        <v>4188</v>
      </c>
      <c r="L38" s="67">
        <v>1268</v>
      </c>
      <c r="M38" s="67">
        <v>296754.49</v>
      </c>
      <c r="N38" s="67">
        <v>38042.5</v>
      </c>
      <c r="O38" s="67">
        <v>0</v>
      </c>
      <c r="P38" s="67">
        <v>0</v>
      </c>
      <c r="Q38" s="67">
        <v>57107</v>
      </c>
      <c r="R38" s="67">
        <v>0</v>
      </c>
      <c r="S38" s="67">
        <v>33691.5</v>
      </c>
      <c r="T38" s="67">
        <v>0</v>
      </c>
      <c r="U38" s="67">
        <v>0</v>
      </c>
      <c r="V38" s="67">
        <v>2019895.25</v>
      </c>
      <c r="W38" s="67">
        <v>500</v>
      </c>
      <c r="X38" s="67">
        <v>0</v>
      </c>
      <c r="Y38" s="67">
        <v>0</v>
      </c>
      <c r="Z38" s="67">
        <v>13392.5</v>
      </c>
      <c r="AA38" s="67">
        <v>0</v>
      </c>
      <c r="AB38" s="67">
        <v>0</v>
      </c>
      <c r="AC38" s="67">
        <v>7723</v>
      </c>
      <c r="AD38" s="67">
        <v>0</v>
      </c>
      <c r="AE38" s="67">
        <v>2649639</v>
      </c>
      <c r="AF38" s="67">
        <v>0</v>
      </c>
      <c r="AG38" s="67">
        <v>15052</v>
      </c>
      <c r="AH38" s="67">
        <v>6086</v>
      </c>
      <c r="AI38" s="67">
        <v>3853</v>
      </c>
      <c r="AJ38" s="67">
        <v>0</v>
      </c>
      <c r="AK38" s="67">
        <v>11643</v>
      </c>
      <c r="AL38" s="67">
        <v>0</v>
      </c>
      <c r="AM38" s="67">
        <v>0</v>
      </c>
      <c r="AN38" s="67">
        <v>6329.5</v>
      </c>
      <c r="AO38" s="67">
        <v>3994</v>
      </c>
      <c r="AP38" s="67">
        <v>32334.5</v>
      </c>
      <c r="AQ38" s="67">
        <v>858610.72</v>
      </c>
      <c r="AR38" s="67">
        <v>0</v>
      </c>
      <c r="AS38" s="67">
        <v>0</v>
      </c>
      <c r="AT38" s="67">
        <v>0</v>
      </c>
      <c r="AU38" s="67">
        <v>0</v>
      </c>
      <c r="AV38" s="67">
        <v>0</v>
      </c>
      <c r="AW38" s="67">
        <v>74893</v>
      </c>
      <c r="AX38" s="67">
        <v>1494623</v>
      </c>
      <c r="AY38" s="67">
        <v>0</v>
      </c>
      <c r="AZ38" s="67">
        <v>22185</v>
      </c>
      <c r="BA38" s="67">
        <v>13052</v>
      </c>
      <c r="BB38" s="67">
        <v>60088</v>
      </c>
      <c r="BC38" s="67">
        <v>0</v>
      </c>
      <c r="BD38" s="67">
        <v>40500</v>
      </c>
      <c r="BE38" s="67">
        <v>0</v>
      </c>
      <c r="BF38" s="67">
        <v>0</v>
      </c>
      <c r="BG38" s="67">
        <v>0</v>
      </c>
      <c r="BH38" s="67">
        <v>0</v>
      </c>
      <c r="BI38" s="67">
        <v>2241602.61</v>
      </c>
      <c r="BJ38" s="67">
        <v>427291</v>
      </c>
      <c r="BK38" s="67">
        <v>85521</v>
      </c>
      <c r="BL38" s="67">
        <v>0</v>
      </c>
      <c r="BM38" s="67">
        <v>27137</v>
      </c>
      <c r="BN38" s="67">
        <v>3820</v>
      </c>
      <c r="BO38" s="67">
        <v>0</v>
      </c>
      <c r="BP38" s="67">
        <v>991551.25</v>
      </c>
      <c r="BQ38" s="67">
        <v>0</v>
      </c>
      <c r="BR38" s="67">
        <v>5892</v>
      </c>
      <c r="BS38" s="67">
        <v>28988.5</v>
      </c>
      <c r="BT38" s="67">
        <v>1781.5</v>
      </c>
      <c r="BU38" s="67">
        <v>57664</v>
      </c>
      <c r="BV38" s="67">
        <v>0</v>
      </c>
      <c r="BW38" s="67">
        <v>0</v>
      </c>
      <c r="BX38" s="67">
        <v>0</v>
      </c>
      <c r="BY38" s="101">
        <v>142419409.48000002</v>
      </c>
    </row>
    <row r="39" spans="1:77">
      <c r="A39" s="65" t="s">
        <v>254</v>
      </c>
      <c r="B39" s="66" t="s">
        <v>273</v>
      </c>
      <c r="C39" s="65" t="s">
        <v>274</v>
      </c>
      <c r="D39" s="67">
        <v>0</v>
      </c>
      <c r="E39" s="67">
        <v>564507</v>
      </c>
      <c r="F39" s="67">
        <v>0</v>
      </c>
      <c r="G39" s="67">
        <v>0</v>
      </c>
      <c r="H39" s="67">
        <v>8499</v>
      </c>
      <c r="I39" s="67">
        <v>0</v>
      </c>
      <c r="J39" s="67">
        <v>3589934.25</v>
      </c>
      <c r="K39" s="67">
        <v>477501</v>
      </c>
      <c r="L39" s="67">
        <v>59406</v>
      </c>
      <c r="M39" s="67">
        <v>179946</v>
      </c>
      <c r="N39" s="67">
        <v>36406</v>
      </c>
      <c r="O39" s="67">
        <v>761151</v>
      </c>
      <c r="P39" s="67">
        <v>687404</v>
      </c>
      <c r="Q39" s="67">
        <v>488978.25</v>
      </c>
      <c r="R39" s="67">
        <v>19555</v>
      </c>
      <c r="S39" s="67">
        <v>48369.3</v>
      </c>
      <c r="T39" s="67">
        <v>62058</v>
      </c>
      <c r="U39" s="67">
        <v>38443</v>
      </c>
      <c r="V39" s="67">
        <v>707634.75</v>
      </c>
      <c r="W39" s="67">
        <v>455541.75</v>
      </c>
      <c r="X39" s="67">
        <v>93241.75</v>
      </c>
      <c r="Y39" s="67">
        <v>271690</v>
      </c>
      <c r="Z39" s="67">
        <v>0</v>
      </c>
      <c r="AA39" s="67">
        <v>22124</v>
      </c>
      <c r="AB39" s="67">
        <v>313693</v>
      </c>
      <c r="AC39" s="67">
        <v>15119</v>
      </c>
      <c r="AD39" s="67">
        <v>71149</v>
      </c>
      <c r="AE39" s="67">
        <v>809381</v>
      </c>
      <c r="AF39" s="67">
        <v>11041</v>
      </c>
      <c r="AG39" s="67">
        <v>0</v>
      </c>
      <c r="AH39" s="67">
        <v>0</v>
      </c>
      <c r="AI39" s="67">
        <v>0</v>
      </c>
      <c r="AJ39" s="67">
        <v>35441</v>
      </c>
      <c r="AK39" s="67">
        <v>0</v>
      </c>
      <c r="AL39" s="67">
        <v>15907</v>
      </c>
      <c r="AM39" s="67">
        <v>54452</v>
      </c>
      <c r="AN39" s="67">
        <v>8764</v>
      </c>
      <c r="AO39" s="67">
        <v>32353</v>
      </c>
      <c r="AP39" s="67">
        <v>0</v>
      </c>
      <c r="AQ39" s="67">
        <v>585599.75</v>
      </c>
      <c r="AR39" s="67">
        <v>4400</v>
      </c>
      <c r="AS39" s="67">
        <v>51399</v>
      </c>
      <c r="AT39" s="67">
        <v>992</v>
      </c>
      <c r="AU39" s="67">
        <v>27267</v>
      </c>
      <c r="AV39" s="67">
        <v>0</v>
      </c>
      <c r="AW39" s="67">
        <v>0</v>
      </c>
      <c r="AX39" s="67">
        <v>1036974</v>
      </c>
      <c r="AY39" s="67">
        <v>19787</v>
      </c>
      <c r="AZ39" s="67">
        <v>0</v>
      </c>
      <c r="BA39" s="67">
        <v>0</v>
      </c>
      <c r="BB39" s="67">
        <v>0</v>
      </c>
      <c r="BC39" s="67">
        <v>161483</v>
      </c>
      <c r="BD39" s="67">
        <v>314091</v>
      </c>
      <c r="BE39" s="67">
        <v>182098</v>
      </c>
      <c r="BF39" s="67">
        <v>262930</v>
      </c>
      <c r="BG39" s="67">
        <v>0</v>
      </c>
      <c r="BH39" s="67">
        <v>1116</v>
      </c>
      <c r="BI39" s="67">
        <v>809037.59</v>
      </c>
      <c r="BJ39" s="67">
        <v>0</v>
      </c>
      <c r="BK39" s="67">
        <v>0</v>
      </c>
      <c r="BL39" s="67">
        <v>37726</v>
      </c>
      <c r="BM39" s="67">
        <v>0</v>
      </c>
      <c r="BN39" s="67">
        <v>0</v>
      </c>
      <c r="BO39" s="67">
        <v>0</v>
      </c>
      <c r="BP39" s="67">
        <v>1721852</v>
      </c>
      <c r="BQ39" s="67">
        <v>33080</v>
      </c>
      <c r="BR39" s="67">
        <v>0</v>
      </c>
      <c r="BS39" s="67">
        <v>0</v>
      </c>
      <c r="BT39" s="67">
        <v>109134</v>
      </c>
      <c r="BU39" s="67">
        <v>314084</v>
      </c>
      <c r="BV39" s="67">
        <v>59396</v>
      </c>
      <c r="BW39" s="67">
        <v>0</v>
      </c>
      <c r="BX39" s="67">
        <v>35619</v>
      </c>
      <c r="BY39" s="101">
        <v>39058254</v>
      </c>
    </row>
    <row r="40" spans="1:77">
      <c r="A40" s="65" t="s">
        <v>254</v>
      </c>
      <c r="B40" s="66" t="s">
        <v>275</v>
      </c>
      <c r="C40" s="65" t="s">
        <v>276</v>
      </c>
      <c r="D40" s="67">
        <v>2877962.36</v>
      </c>
      <c r="E40" s="67">
        <v>0</v>
      </c>
      <c r="F40" s="67">
        <v>1203439.52</v>
      </c>
      <c r="G40" s="67">
        <v>0</v>
      </c>
      <c r="H40" s="67">
        <v>18409</v>
      </c>
      <c r="I40" s="67">
        <v>0</v>
      </c>
      <c r="J40" s="67">
        <v>812320.25</v>
      </c>
      <c r="K40" s="67">
        <v>0</v>
      </c>
      <c r="L40" s="67">
        <v>0</v>
      </c>
      <c r="M40" s="67">
        <v>6000</v>
      </c>
      <c r="N40" s="67">
        <v>0</v>
      </c>
      <c r="O40" s="67">
        <v>0</v>
      </c>
      <c r="P40" s="67">
        <v>0</v>
      </c>
      <c r="Q40" s="67">
        <v>27069</v>
      </c>
      <c r="R40" s="67">
        <v>0</v>
      </c>
      <c r="S40" s="67">
        <v>0</v>
      </c>
      <c r="T40" s="67">
        <v>0</v>
      </c>
      <c r="U40" s="67">
        <v>0</v>
      </c>
      <c r="V40" s="67">
        <v>138237.75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13101764.720000001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105000</v>
      </c>
      <c r="AR40" s="67">
        <v>0</v>
      </c>
      <c r="AS40" s="67">
        <v>0</v>
      </c>
      <c r="AT40" s="67">
        <v>11823</v>
      </c>
      <c r="AU40" s="67">
        <v>0</v>
      </c>
      <c r="AV40" s="67">
        <v>0</v>
      </c>
      <c r="AW40" s="67">
        <v>0</v>
      </c>
      <c r="AX40" s="67">
        <v>15048329.9</v>
      </c>
      <c r="AY40" s="67">
        <v>0</v>
      </c>
      <c r="AZ40" s="67">
        <v>0</v>
      </c>
      <c r="BA40" s="67">
        <v>10100</v>
      </c>
      <c r="BB40" s="67">
        <v>206259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68760</v>
      </c>
      <c r="BJ40" s="67">
        <v>2168455</v>
      </c>
      <c r="BK40" s="67">
        <v>0</v>
      </c>
      <c r="BL40" s="67">
        <v>0</v>
      </c>
      <c r="BM40" s="67">
        <v>0</v>
      </c>
      <c r="BN40" s="67">
        <v>2677</v>
      </c>
      <c r="BO40" s="67">
        <v>4244</v>
      </c>
      <c r="BP40" s="67">
        <v>3930021.12</v>
      </c>
      <c r="BQ40" s="67">
        <v>0</v>
      </c>
      <c r="BR40" s="67">
        <v>61327</v>
      </c>
      <c r="BS40" s="67">
        <v>14512.25</v>
      </c>
      <c r="BT40" s="67">
        <v>0</v>
      </c>
      <c r="BU40" s="67">
        <v>0</v>
      </c>
      <c r="BV40" s="67">
        <v>0</v>
      </c>
      <c r="BW40" s="67">
        <v>31979</v>
      </c>
      <c r="BX40" s="67">
        <v>0</v>
      </c>
      <c r="BY40" s="101">
        <v>13928638.33</v>
      </c>
    </row>
    <row r="41" spans="1:77">
      <c r="A41" s="65" t="s">
        <v>254</v>
      </c>
      <c r="B41" s="66" t="s">
        <v>277</v>
      </c>
      <c r="C41" s="65" t="s">
        <v>278</v>
      </c>
      <c r="D41" s="67">
        <v>2393245</v>
      </c>
      <c r="E41" s="67">
        <v>183703</v>
      </c>
      <c r="F41" s="67">
        <v>960728</v>
      </c>
      <c r="G41" s="67">
        <v>73719</v>
      </c>
      <c r="H41" s="67">
        <v>20048</v>
      </c>
      <c r="I41" s="67">
        <v>0</v>
      </c>
      <c r="J41" s="67">
        <v>3740600.5</v>
      </c>
      <c r="K41" s="67">
        <v>204431</v>
      </c>
      <c r="L41" s="67">
        <v>135616</v>
      </c>
      <c r="M41" s="67">
        <v>522809</v>
      </c>
      <c r="N41" s="67">
        <v>38893</v>
      </c>
      <c r="O41" s="67">
        <v>52264</v>
      </c>
      <c r="P41" s="67">
        <v>300917</v>
      </c>
      <c r="Q41" s="67">
        <v>334258</v>
      </c>
      <c r="R41" s="67">
        <v>0</v>
      </c>
      <c r="S41" s="67">
        <v>43010.8</v>
      </c>
      <c r="T41" s="67">
        <v>253982.5</v>
      </c>
      <c r="U41" s="67">
        <v>15096</v>
      </c>
      <c r="V41" s="67">
        <v>1330126</v>
      </c>
      <c r="W41" s="67">
        <v>343320</v>
      </c>
      <c r="X41" s="67">
        <v>176231.75</v>
      </c>
      <c r="Y41" s="67">
        <v>936186</v>
      </c>
      <c r="Z41" s="67">
        <v>77328.5</v>
      </c>
      <c r="AA41" s="67">
        <v>182412</v>
      </c>
      <c r="AB41" s="67">
        <v>803975.25</v>
      </c>
      <c r="AC41" s="67">
        <v>0</v>
      </c>
      <c r="AD41" s="67">
        <v>76233</v>
      </c>
      <c r="AE41" s="67">
        <v>677352.25</v>
      </c>
      <c r="AF41" s="67">
        <v>67644</v>
      </c>
      <c r="AG41" s="67">
        <v>5756</v>
      </c>
      <c r="AH41" s="67">
        <v>106020</v>
      </c>
      <c r="AI41" s="67">
        <v>38799</v>
      </c>
      <c r="AJ41" s="67">
        <v>149517</v>
      </c>
      <c r="AK41" s="67">
        <v>98555</v>
      </c>
      <c r="AL41" s="67">
        <v>20577</v>
      </c>
      <c r="AM41" s="67">
        <v>79760</v>
      </c>
      <c r="AN41" s="67">
        <v>157596</v>
      </c>
      <c r="AO41" s="67">
        <v>116582</v>
      </c>
      <c r="AP41" s="67">
        <v>99086.93</v>
      </c>
      <c r="AQ41" s="67">
        <v>1523685.46</v>
      </c>
      <c r="AR41" s="67">
        <v>118472</v>
      </c>
      <c r="AS41" s="67">
        <v>95814</v>
      </c>
      <c r="AT41" s="67">
        <v>93936</v>
      </c>
      <c r="AU41" s="67">
        <v>133132</v>
      </c>
      <c r="AV41" s="67">
        <v>3876</v>
      </c>
      <c r="AW41" s="67">
        <v>42739</v>
      </c>
      <c r="AX41" s="67">
        <v>1091467</v>
      </c>
      <c r="AY41" s="67">
        <v>105605</v>
      </c>
      <c r="AZ41" s="67">
        <v>74625</v>
      </c>
      <c r="BA41" s="67">
        <v>26375</v>
      </c>
      <c r="BB41" s="67">
        <v>111840</v>
      </c>
      <c r="BC41" s="67">
        <v>35307</v>
      </c>
      <c r="BD41" s="67">
        <v>164305</v>
      </c>
      <c r="BE41" s="67">
        <v>564761</v>
      </c>
      <c r="BF41" s="67">
        <v>73994</v>
      </c>
      <c r="BG41" s="67">
        <v>6712</v>
      </c>
      <c r="BH41" s="67">
        <v>0</v>
      </c>
      <c r="BI41" s="67">
        <v>27336.26</v>
      </c>
      <c r="BJ41" s="67">
        <v>145989.37</v>
      </c>
      <c r="BK41" s="67">
        <v>9858</v>
      </c>
      <c r="BL41" s="67">
        <v>0</v>
      </c>
      <c r="BM41" s="67">
        <v>2688</v>
      </c>
      <c r="BN41" s="67">
        <v>7077</v>
      </c>
      <c r="BO41" s="67">
        <v>3866</v>
      </c>
      <c r="BP41" s="67">
        <v>1895093</v>
      </c>
      <c r="BQ41" s="67">
        <v>104036</v>
      </c>
      <c r="BR41" s="67">
        <v>28894</v>
      </c>
      <c r="BS41" s="67">
        <v>94070</v>
      </c>
      <c r="BT41" s="67">
        <v>380741</v>
      </c>
      <c r="BU41" s="67">
        <v>355906</v>
      </c>
      <c r="BV41" s="67">
        <v>113004</v>
      </c>
      <c r="BW41" s="67">
        <v>0</v>
      </c>
      <c r="BX41" s="67">
        <v>0</v>
      </c>
      <c r="BY41" s="101">
        <v>267899495.55000001</v>
      </c>
    </row>
    <row r="42" spans="1:77">
      <c r="A42" s="65" t="s">
        <v>254</v>
      </c>
      <c r="B42" s="66" t="s">
        <v>279</v>
      </c>
      <c r="C42" s="65" t="s">
        <v>280</v>
      </c>
      <c r="D42" s="67">
        <v>1106632</v>
      </c>
      <c r="E42" s="67">
        <v>0</v>
      </c>
      <c r="F42" s="67">
        <v>53400</v>
      </c>
      <c r="G42" s="67">
        <v>0</v>
      </c>
      <c r="H42" s="67">
        <v>0</v>
      </c>
      <c r="I42" s="67">
        <v>0</v>
      </c>
      <c r="J42" s="67">
        <v>670087.75</v>
      </c>
      <c r="K42" s="67">
        <v>101880</v>
      </c>
      <c r="L42" s="67">
        <v>0</v>
      </c>
      <c r="M42" s="67">
        <v>31307</v>
      </c>
      <c r="N42" s="67">
        <v>0</v>
      </c>
      <c r="O42" s="67">
        <v>0</v>
      </c>
      <c r="P42" s="67">
        <v>170637.2</v>
      </c>
      <c r="Q42" s="67">
        <v>15152</v>
      </c>
      <c r="R42" s="67">
        <v>0</v>
      </c>
      <c r="S42" s="67">
        <v>0</v>
      </c>
      <c r="T42" s="67">
        <v>0</v>
      </c>
      <c r="U42" s="67">
        <v>0</v>
      </c>
      <c r="V42" s="67">
        <v>236680.46</v>
      </c>
      <c r="W42" s="67">
        <v>188865</v>
      </c>
      <c r="X42" s="67">
        <v>0</v>
      </c>
      <c r="Y42" s="67">
        <v>115911</v>
      </c>
      <c r="Z42" s="67">
        <v>42510</v>
      </c>
      <c r="AA42" s="67">
        <v>0</v>
      </c>
      <c r="AB42" s="67">
        <v>0</v>
      </c>
      <c r="AC42" s="67">
        <v>0</v>
      </c>
      <c r="AD42" s="67">
        <v>0</v>
      </c>
      <c r="AE42" s="67">
        <v>2828195.58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1420595.25</v>
      </c>
      <c r="AR42" s="67">
        <v>0</v>
      </c>
      <c r="AS42" s="67">
        <v>5628</v>
      </c>
      <c r="AT42" s="67">
        <v>25625</v>
      </c>
      <c r="AU42" s="67">
        <v>7696</v>
      </c>
      <c r="AV42" s="67">
        <v>2133.6</v>
      </c>
      <c r="AW42" s="67">
        <v>0</v>
      </c>
      <c r="AX42" s="67">
        <v>332727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26557</v>
      </c>
      <c r="BF42" s="67">
        <v>0</v>
      </c>
      <c r="BG42" s="67">
        <v>0</v>
      </c>
      <c r="BH42" s="67">
        <v>0</v>
      </c>
      <c r="BI42" s="67">
        <v>155768.95000000001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1115048</v>
      </c>
      <c r="BQ42" s="67">
        <v>27839</v>
      </c>
      <c r="BR42" s="67">
        <v>0</v>
      </c>
      <c r="BS42" s="67">
        <v>0</v>
      </c>
      <c r="BT42" s="67">
        <v>0</v>
      </c>
      <c r="BU42" s="67">
        <v>68480</v>
      </c>
      <c r="BV42" s="67">
        <v>0</v>
      </c>
      <c r="BW42" s="67">
        <v>0</v>
      </c>
      <c r="BX42" s="67">
        <v>0</v>
      </c>
      <c r="BY42" s="101">
        <v>76102007.569999993</v>
      </c>
    </row>
    <row r="43" spans="1:77">
      <c r="A43" s="65" t="s">
        <v>254</v>
      </c>
      <c r="B43" s="66" t="s">
        <v>281</v>
      </c>
      <c r="C43" s="65" t="s">
        <v>282</v>
      </c>
      <c r="D43" s="67">
        <v>0</v>
      </c>
      <c r="E43" s="67">
        <v>0</v>
      </c>
      <c r="F43" s="67">
        <v>1695687.47</v>
      </c>
      <c r="G43" s="67">
        <v>0</v>
      </c>
      <c r="H43" s="67">
        <v>0</v>
      </c>
      <c r="I43" s="67">
        <v>0</v>
      </c>
      <c r="J43" s="67">
        <v>6715951.9400000004</v>
      </c>
      <c r="K43" s="67">
        <v>139797.5</v>
      </c>
      <c r="L43" s="67">
        <v>6712</v>
      </c>
      <c r="M43" s="67">
        <v>1099749.2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46151</v>
      </c>
      <c r="U43" s="67">
        <v>12230.19</v>
      </c>
      <c r="V43" s="67">
        <v>931594.5</v>
      </c>
      <c r="W43" s="67">
        <v>330847.39</v>
      </c>
      <c r="X43" s="67">
        <v>38895.89</v>
      </c>
      <c r="Y43" s="67">
        <v>846470</v>
      </c>
      <c r="Z43" s="67">
        <v>49372</v>
      </c>
      <c r="AA43" s="67">
        <v>66549</v>
      </c>
      <c r="AB43" s="67">
        <v>0</v>
      </c>
      <c r="AC43" s="67">
        <v>3788</v>
      </c>
      <c r="AD43" s="67">
        <v>0</v>
      </c>
      <c r="AE43" s="67">
        <v>1856744.9</v>
      </c>
      <c r="AF43" s="67">
        <v>0</v>
      </c>
      <c r="AG43" s="67">
        <v>4259</v>
      </c>
      <c r="AH43" s="67">
        <v>0</v>
      </c>
      <c r="AI43" s="67">
        <v>0</v>
      </c>
      <c r="AJ43" s="67">
        <v>0</v>
      </c>
      <c r="AK43" s="67">
        <v>0</v>
      </c>
      <c r="AL43" s="67">
        <v>2220</v>
      </c>
      <c r="AM43" s="67">
        <v>0</v>
      </c>
      <c r="AN43" s="67">
        <v>0</v>
      </c>
      <c r="AO43" s="67">
        <v>0</v>
      </c>
      <c r="AP43" s="67">
        <v>0</v>
      </c>
      <c r="AQ43" s="67">
        <v>631725</v>
      </c>
      <c r="AR43" s="67">
        <v>0</v>
      </c>
      <c r="AS43" s="67">
        <v>0</v>
      </c>
      <c r="AT43" s="67">
        <v>32185.439999999999</v>
      </c>
      <c r="AU43" s="67">
        <v>0</v>
      </c>
      <c r="AV43" s="67">
        <v>0</v>
      </c>
      <c r="AW43" s="67">
        <v>0</v>
      </c>
      <c r="AX43" s="67">
        <v>1249787.75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132782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187028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47032.65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101">
        <v>25079595.530000001</v>
      </c>
    </row>
    <row r="44" spans="1:77">
      <c r="A44" s="65" t="s">
        <v>254</v>
      </c>
      <c r="B44" s="66" t="s">
        <v>283</v>
      </c>
      <c r="C44" s="65" t="s">
        <v>284</v>
      </c>
      <c r="D44" s="67">
        <v>35096198.280000001</v>
      </c>
      <c r="E44" s="67">
        <v>12494613</v>
      </c>
      <c r="F44" s="67">
        <v>14726402</v>
      </c>
      <c r="G44" s="67">
        <v>2048787</v>
      </c>
      <c r="H44" s="67">
        <v>836887</v>
      </c>
      <c r="I44" s="67">
        <v>70705</v>
      </c>
      <c r="J44" s="67">
        <v>47242777</v>
      </c>
      <c r="K44" s="67">
        <v>7846379</v>
      </c>
      <c r="L44" s="67">
        <v>513336</v>
      </c>
      <c r="M44" s="67">
        <v>24195733.75</v>
      </c>
      <c r="N44" s="67">
        <v>299275</v>
      </c>
      <c r="O44" s="67">
        <v>2003934.5</v>
      </c>
      <c r="P44" s="67">
        <v>10934293.029999999</v>
      </c>
      <c r="Q44" s="67">
        <v>4619723.5</v>
      </c>
      <c r="R44" s="67">
        <v>64698</v>
      </c>
      <c r="S44" s="67">
        <v>584373.04</v>
      </c>
      <c r="T44" s="67">
        <v>485105</v>
      </c>
      <c r="U44" s="67">
        <v>288501</v>
      </c>
      <c r="V44" s="67">
        <v>26249034.25</v>
      </c>
      <c r="W44" s="67">
        <v>2658651.25</v>
      </c>
      <c r="X44" s="67">
        <v>764682.26</v>
      </c>
      <c r="Y44" s="67">
        <v>5942332</v>
      </c>
      <c r="Z44" s="67">
        <v>333064.5</v>
      </c>
      <c r="AA44" s="67">
        <v>60781</v>
      </c>
      <c r="AB44" s="67">
        <v>1117280.5</v>
      </c>
      <c r="AC44" s="67">
        <v>257483</v>
      </c>
      <c r="AD44" s="67">
        <v>246107</v>
      </c>
      <c r="AE44" s="67">
        <v>33049810.82</v>
      </c>
      <c r="AF44" s="67">
        <v>205054</v>
      </c>
      <c r="AG44" s="67">
        <v>167987</v>
      </c>
      <c r="AH44" s="67">
        <v>229946</v>
      </c>
      <c r="AI44" s="67">
        <v>77742</v>
      </c>
      <c r="AJ44" s="67">
        <v>738947</v>
      </c>
      <c r="AK44" s="67">
        <v>632216</v>
      </c>
      <c r="AL44" s="67">
        <v>364246</v>
      </c>
      <c r="AM44" s="67">
        <v>1264940</v>
      </c>
      <c r="AN44" s="67">
        <v>324482</v>
      </c>
      <c r="AO44" s="67">
        <v>387121</v>
      </c>
      <c r="AP44" s="67">
        <v>214944</v>
      </c>
      <c r="AQ44" s="67">
        <v>20839048.190000001</v>
      </c>
      <c r="AR44" s="67">
        <v>0</v>
      </c>
      <c r="AS44" s="67">
        <v>107450</v>
      </c>
      <c r="AT44" s="67">
        <v>275493</v>
      </c>
      <c r="AU44" s="67">
        <v>30557</v>
      </c>
      <c r="AV44" s="67">
        <v>6489</v>
      </c>
      <c r="AW44" s="67">
        <v>580712</v>
      </c>
      <c r="AX44" s="67">
        <v>28133569</v>
      </c>
      <c r="AY44" s="67">
        <v>409570</v>
      </c>
      <c r="AZ44" s="67">
        <v>17550</v>
      </c>
      <c r="BA44" s="67">
        <v>1180330.1100000001</v>
      </c>
      <c r="BB44" s="67">
        <v>3589568</v>
      </c>
      <c r="BC44" s="67">
        <v>1128959</v>
      </c>
      <c r="BD44" s="67">
        <v>6469539</v>
      </c>
      <c r="BE44" s="67">
        <v>2057999</v>
      </c>
      <c r="BF44" s="67">
        <v>860874</v>
      </c>
      <c r="BG44" s="67">
        <v>0</v>
      </c>
      <c r="BH44" s="67">
        <v>13842</v>
      </c>
      <c r="BI44" s="67">
        <v>20476120.649999999</v>
      </c>
      <c r="BJ44" s="67">
        <v>415772.87</v>
      </c>
      <c r="BK44" s="67">
        <v>390693</v>
      </c>
      <c r="BL44" s="67">
        <v>138401</v>
      </c>
      <c r="BM44" s="67">
        <v>0</v>
      </c>
      <c r="BN44" s="67">
        <v>235296</v>
      </c>
      <c r="BO44" s="67">
        <v>175212.25</v>
      </c>
      <c r="BP44" s="67">
        <v>20267552</v>
      </c>
      <c r="BQ44" s="67">
        <v>647808</v>
      </c>
      <c r="BR44" s="67">
        <v>395239.5</v>
      </c>
      <c r="BS44" s="67">
        <v>754544</v>
      </c>
      <c r="BT44" s="67">
        <v>1118753.26</v>
      </c>
      <c r="BU44" s="67">
        <v>6898688.2999999998</v>
      </c>
      <c r="BV44" s="67">
        <v>152669</v>
      </c>
      <c r="BW44" s="67">
        <v>210943</v>
      </c>
      <c r="BX44" s="67">
        <v>12283.48</v>
      </c>
      <c r="BY44" s="101">
        <v>64539352.349999994</v>
      </c>
    </row>
    <row r="45" spans="1:77">
      <c r="A45" s="65" t="s">
        <v>254</v>
      </c>
      <c r="B45" s="66" t="s">
        <v>285</v>
      </c>
      <c r="C45" s="65" t="s">
        <v>286</v>
      </c>
      <c r="D45" s="67">
        <v>6445189</v>
      </c>
      <c r="E45" s="67">
        <v>595543</v>
      </c>
      <c r="F45" s="67">
        <v>562114</v>
      </c>
      <c r="G45" s="67">
        <v>78020</v>
      </c>
      <c r="H45" s="67">
        <v>0</v>
      </c>
      <c r="I45" s="67">
        <v>0</v>
      </c>
      <c r="J45" s="67">
        <v>16694903.75</v>
      </c>
      <c r="K45" s="67">
        <v>282584.25</v>
      </c>
      <c r="L45" s="67">
        <v>28210</v>
      </c>
      <c r="M45" s="67">
        <v>4719151</v>
      </c>
      <c r="N45" s="67">
        <v>13686</v>
      </c>
      <c r="O45" s="67">
        <v>255259</v>
      </c>
      <c r="P45" s="67">
        <v>3151430.22</v>
      </c>
      <c r="Q45" s="67">
        <v>2677671.46</v>
      </c>
      <c r="R45" s="67">
        <v>0</v>
      </c>
      <c r="S45" s="67">
        <v>16202.1</v>
      </c>
      <c r="T45" s="67">
        <v>82197.899999999994</v>
      </c>
      <c r="U45" s="67">
        <v>72991</v>
      </c>
      <c r="V45" s="67">
        <v>14199216</v>
      </c>
      <c r="W45" s="67">
        <v>1306814.9099999999</v>
      </c>
      <c r="X45" s="67">
        <v>85711</v>
      </c>
      <c r="Y45" s="67">
        <v>3007371.71</v>
      </c>
      <c r="Z45" s="67">
        <v>24082.5</v>
      </c>
      <c r="AA45" s="67">
        <v>11274</v>
      </c>
      <c r="AB45" s="67">
        <v>28020</v>
      </c>
      <c r="AC45" s="67">
        <v>92712</v>
      </c>
      <c r="AD45" s="67">
        <v>9077</v>
      </c>
      <c r="AE45" s="67">
        <v>15633895.25</v>
      </c>
      <c r="AF45" s="67">
        <v>2244</v>
      </c>
      <c r="AG45" s="67">
        <v>6306</v>
      </c>
      <c r="AH45" s="67">
        <v>13042</v>
      </c>
      <c r="AI45" s="67">
        <v>7918</v>
      </c>
      <c r="AJ45" s="67">
        <v>81846</v>
      </c>
      <c r="AK45" s="67">
        <v>13026</v>
      </c>
      <c r="AL45" s="67">
        <v>15583</v>
      </c>
      <c r="AM45" s="67">
        <v>140249</v>
      </c>
      <c r="AN45" s="67">
        <v>66350</v>
      </c>
      <c r="AO45" s="67">
        <v>56721</v>
      </c>
      <c r="AP45" s="67">
        <v>8176</v>
      </c>
      <c r="AQ45" s="67">
        <v>4072087.24</v>
      </c>
      <c r="AR45" s="67">
        <v>13021</v>
      </c>
      <c r="AS45" s="67">
        <v>76412</v>
      </c>
      <c r="AT45" s="67">
        <v>75848</v>
      </c>
      <c r="AU45" s="67">
        <v>75641</v>
      </c>
      <c r="AV45" s="67">
        <v>0</v>
      </c>
      <c r="AW45" s="67">
        <v>42403</v>
      </c>
      <c r="AX45" s="67">
        <v>8019371</v>
      </c>
      <c r="AY45" s="67">
        <v>84258</v>
      </c>
      <c r="AZ45" s="67">
        <v>47273</v>
      </c>
      <c r="BA45" s="67">
        <v>51292</v>
      </c>
      <c r="BB45" s="67">
        <v>128552</v>
      </c>
      <c r="BC45" s="67">
        <v>44611</v>
      </c>
      <c r="BD45" s="67">
        <v>1015986</v>
      </c>
      <c r="BE45" s="67">
        <v>247884</v>
      </c>
      <c r="BF45" s="67">
        <v>51958</v>
      </c>
      <c r="BG45" s="67">
        <v>17308</v>
      </c>
      <c r="BH45" s="67">
        <v>0</v>
      </c>
      <c r="BI45" s="67">
        <v>4674876.13</v>
      </c>
      <c r="BJ45" s="67">
        <v>3478964</v>
      </c>
      <c r="BK45" s="67">
        <v>96997</v>
      </c>
      <c r="BL45" s="67">
        <v>18556</v>
      </c>
      <c r="BM45" s="67">
        <v>54650</v>
      </c>
      <c r="BN45" s="67">
        <v>59313</v>
      </c>
      <c r="BO45" s="67">
        <v>21140</v>
      </c>
      <c r="BP45" s="67">
        <v>6465593.75</v>
      </c>
      <c r="BQ45" s="67">
        <v>65218</v>
      </c>
      <c r="BR45" s="67">
        <v>102081</v>
      </c>
      <c r="BS45" s="67">
        <v>116374.25</v>
      </c>
      <c r="BT45" s="67">
        <v>296362.75</v>
      </c>
      <c r="BU45" s="67">
        <v>846479</v>
      </c>
      <c r="BV45" s="67">
        <v>132612</v>
      </c>
      <c r="BW45" s="67">
        <v>74973</v>
      </c>
      <c r="BX45" s="67">
        <v>29052.25</v>
      </c>
      <c r="BY45" s="101">
        <v>48419298.450000003</v>
      </c>
    </row>
    <row r="46" spans="1:77">
      <c r="A46" s="65" t="s">
        <v>254</v>
      </c>
      <c r="B46" s="66" t="s">
        <v>287</v>
      </c>
      <c r="C46" s="65" t="s">
        <v>288</v>
      </c>
      <c r="D46" s="67">
        <v>195818</v>
      </c>
      <c r="E46" s="67">
        <v>0</v>
      </c>
      <c r="F46" s="67">
        <v>623799.52</v>
      </c>
      <c r="G46" s="67">
        <v>0</v>
      </c>
      <c r="H46" s="67">
        <v>0</v>
      </c>
      <c r="I46" s="67">
        <v>0</v>
      </c>
      <c r="J46" s="67">
        <v>1154557</v>
      </c>
      <c r="K46" s="67">
        <v>0</v>
      </c>
      <c r="L46" s="67">
        <v>0</v>
      </c>
      <c r="M46" s="67">
        <v>49772.33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313431.61</v>
      </c>
      <c r="W46" s="67">
        <v>0</v>
      </c>
      <c r="X46" s="67">
        <v>0</v>
      </c>
      <c r="Y46" s="67">
        <v>10659</v>
      </c>
      <c r="Z46" s="67">
        <v>19829</v>
      </c>
      <c r="AA46" s="67">
        <v>93420.78</v>
      </c>
      <c r="AB46" s="67">
        <v>0</v>
      </c>
      <c r="AC46" s="67">
        <v>10616</v>
      </c>
      <c r="AD46" s="67">
        <v>0</v>
      </c>
      <c r="AE46" s="67">
        <v>527564</v>
      </c>
      <c r="AF46" s="67">
        <v>5769</v>
      </c>
      <c r="AG46" s="67">
        <v>0</v>
      </c>
      <c r="AH46" s="67">
        <v>0</v>
      </c>
      <c r="AI46" s="67">
        <v>4783</v>
      </c>
      <c r="AJ46" s="67">
        <v>22702</v>
      </c>
      <c r="AK46" s="67">
        <v>0</v>
      </c>
      <c r="AL46" s="67">
        <v>0</v>
      </c>
      <c r="AM46" s="67">
        <v>0</v>
      </c>
      <c r="AN46" s="67">
        <v>53152</v>
      </c>
      <c r="AO46" s="67">
        <v>3490</v>
      </c>
      <c r="AP46" s="67">
        <v>0</v>
      </c>
      <c r="AQ46" s="67">
        <v>404863.25</v>
      </c>
      <c r="AR46" s="67">
        <v>139672.20000000001</v>
      </c>
      <c r="AS46" s="67">
        <v>0</v>
      </c>
      <c r="AT46" s="67">
        <v>106144</v>
      </c>
      <c r="AU46" s="67">
        <v>18370</v>
      </c>
      <c r="AV46" s="67">
        <v>0</v>
      </c>
      <c r="AW46" s="67">
        <v>88088</v>
      </c>
      <c r="AX46" s="67">
        <v>80446.080000000002</v>
      </c>
      <c r="AY46" s="67">
        <v>0</v>
      </c>
      <c r="AZ46" s="67">
        <v>0</v>
      </c>
      <c r="BA46" s="67">
        <v>0</v>
      </c>
      <c r="BB46" s="67">
        <v>54189</v>
      </c>
      <c r="BC46" s="67">
        <v>0</v>
      </c>
      <c r="BD46" s="67">
        <v>0</v>
      </c>
      <c r="BE46" s="67">
        <v>60164</v>
      </c>
      <c r="BF46" s="67">
        <v>8781</v>
      </c>
      <c r="BG46" s="67">
        <v>0</v>
      </c>
      <c r="BH46" s="67">
        <v>0</v>
      </c>
      <c r="BI46" s="67">
        <v>0</v>
      </c>
      <c r="BJ46" s="67">
        <v>4694.3999999999996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397926</v>
      </c>
      <c r="BQ46" s="67">
        <v>30628</v>
      </c>
      <c r="BR46" s="67">
        <v>0</v>
      </c>
      <c r="BS46" s="67">
        <v>0</v>
      </c>
      <c r="BT46" s="67">
        <v>0</v>
      </c>
      <c r="BU46" s="67">
        <v>134014</v>
      </c>
      <c r="BV46" s="67">
        <v>0</v>
      </c>
      <c r="BW46" s="67">
        <v>0</v>
      </c>
      <c r="BX46" s="67">
        <v>8899.75</v>
      </c>
      <c r="BY46" s="101">
        <v>12531908.07</v>
      </c>
    </row>
    <row r="47" spans="1:77">
      <c r="A47" s="106" t="s">
        <v>289</v>
      </c>
      <c r="B47" s="107"/>
      <c r="C47" s="108"/>
      <c r="D47" s="70">
        <f>SUM(D30:D46)</f>
        <v>274038566.71000004</v>
      </c>
      <c r="E47" s="70">
        <f t="shared" ref="E47:BP47" si="2">SUM(E30:E46)</f>
        <v>53380592</v>
      </c>
      <c r="F47" s="70">
        <f t="shared" si="2"/>
        <v>120407993.47999997</v>
      </c>
      <c r="G47" s="70">
        <f t="shared" si="2"/>
        <v>12511863.199999999</v>
      </c>
      <c r="H47" s="70">
        <f t="shared" si="2"/>
        <v>8742708.0599999987</v>
      </c>
      <c r="I47" s="70">
        <f t="shared" si="2"/>
        <v>1914384.37</v>
      </c>
      <c r="J47" s="70">
        <f t="shared" si="2"/>
        <v>496393611.91000003</v>
      </c>
      <c r="K47" s="70">
        <f t="shared" si="2"/>
        <v>36992417.25</v>
      </c>
      <c r="L47" s="70">
        <f t="shared" si="2"/>
        <v>3699817</v>
      </c>
      <c r="M47" s="70">
        <f t="shared" si="2"/>
        <v>102980272.10999998</v>
      </c>
      <c r="N47" s="70">
        <f t="shared" si="2"/>
        <v>3734392.5</v>
      </c>
      <c r="O47" s="70">
        <f t="shared" si="2"/>
        <v>14470226</v>
      </c>
      <c r="P47" s="70">
        <f t="shared" si="2"/>
        <v>63412419.830000006</v>
      </c>
      <c r="Q47" s="70">
        <f t="shared" si="2"/>
        <v>51121838.769999996</v>
      </c>
      <c r="R47" s="70">
        <f t="shared" si="2"/>
        <v>623562.86</v>
      </c>
      <c r="S47" s="70">
        <f t="shared" si="2"/>
        <v>6871835.6399999997</v>
      </c>
      <c r="T47" s="70">
        <f t="shared" si="2"/>
        <v>7097600.4000000004</v>
      </c>
      <c r="U47" s="70">
        <f t="shared" si="2"/>
        <v>3062749.17</v>
      </c>
      <c r="V47" s="70">
        <f t="shared" si="2"/>
        <v>301082666.47000003</v>
      </c>
      <c r="W47" s="70">
        <f t="shared" si="2"/>
        <v>30667516.100000001</v>
      </c>
      <c r="X47" s="70">
        <f t="shared" si="2"/>
        <v>8077025.3199999994</v>
      </c>
      <c r="Y47" s="70">
        <f t="shared" si="2"/>
        <v>53200250.230000004</v>
      </c>
      <c r="Z47" s="70">
        <f t="shared" si="2"/>
        <v>3148463.5</v>
      </c>
      <c r="AA47" s="70">
        <f t="shared" si="2"/>
        <v>7343656.3500000006</v>
      </c>
      <c r="AB47" s="70">
        <f t="shared" si="2"/>
        <v>15376843</v>
      </c>
      <c r="AC47" s="70">
        <f t="shared" si="2"/>
        <v>3400550</v>
      </c>
      <c r="AD47" s="70">
        <f t="shared" si="2"/>
        <v>2733564</v>
      </c>
      <c r="AE47" s="70">
        <f t="shared" si="2"/>
        <v>431642845.69</v>
      </c>
      <c r="AF47" s="70">
        <f t="shared" si="2"/>
        <v>3445123</v>
      </c>
      <c r="AG47" s="70">
        <f t="shared" si="2"/>
        <v>2441555</v>
      </c>
      <c r="AH47" s="70">
        <f t="shared" si="2"/>
        <v>3069343</v>
      </c>
      <c r="AI47" s="70">
        <f t="shared" si="2"/>
        <v>2442880</v>
      </c>
      <c r="AJ47" s="70">
        <f t="shared" si="2"/>
        <v>6999413</v>
      </c>
      <c r="AK47" s="70">
        <f t="shared" si="2"/>
        <v>4480759.5</v>
      </c>
      <c r="AL47" s="70">
        <f t="shared" si="2"/>
        <v>3583701</v>
      </c>
      <c r="AM47" s="70">
        <f t="shared" si="2"/>
        <v>8671402.9499999993</v>
      </c>
      <c r="AN47" s="70">
        <f t="shared" si="2"/>
        <v>4974358</v>
      </c>
      <c r="AO47" s="70">
        <f t="shared" si="2"/>
        <v>4907372.5</v>
      </c>
      <c r="AP47" s="70">
        <f t="shared" si="2"/>
        <v>3083092.8</v>
      </c>
      <c r="AQ47" s="70">
        <f t="shared" si="2"/>
        <v>106817733.25999998</v>
      </c>
      <c r="AR47" s="70">
        <f t="shared" si="2"/>
        <v>1632122.74</v>
      </c>
      <c r="AS47" s="70">
        <f t="shared" si="2"/>
        <v>2438708.25</v>
      </c>
      <c r="AT47" s="70">
        <f t="shared" si="2"/>
        <v>5508101.9000000004</v>
      </c>
      <c r="AU47" s="70">
        <f t="shared" si="2"/>
        <v>2566103.56</v>
      </c>
      <c r="AV47" s="70">
        <f t="shared" si="2"/>
        <v>233539.1</v>
      </c>
      <c r="AW47" s="70">
        <f t="shared" si="2"/>
        <v>1855184.8599999999</v>
      </c>
      <c r="AX47" s="70">
        <f t="shared" si="2"/>
        <v>279323217.81</v>
      </c>
      <c r="AY47" s="70">
        <f t="shared" si="2"/>
        <v>6668782.5099999998</v>
      </c>
      <c r="AZ47" s="70">
        <f t="shared" si="2"/>
        <v>7089001.5</v>
      </c>
      <c r="BA47" s="70">
        <f t="shared" si="2"/>
        <v>13265250.26</v>
      </c>
      <c r="BB47" s="70">
        <f t="shared" si="2"/>
        <v>21854654.02</v>
      </c>
      <c r="BC47" s="70">
        <f t="shared" si="2"/>
        <v>8117050.5</v>
      </c>
      <c r="BD47" s="70">
        <f t="shared" si="2"/>
        <v>35285019.390000001</v>
      </c>
      <c r="BE47" s="70">
        <f t="shared" si="2"/>
        <v>24768015.25</v>
      </c>
      <c r="BF47" s="70">
        <f t="shared" si="2"/>
        <v>9492044.3300000001</v>
      </c>
      <c r="BG47" s="70">
        <f t="shared" si="2"/>
        <v>1605676</v>
      </c>
      <c r="BH47" s="70">
        <f t="shared" si="2"/>
        <v>757366</v>
      </c>
      <c r="BI47" s="70">
        <f t="shared" si="2"/>
        <v>220666588.53</v>
      </c>
      <c r="BJ47" s="70">
        <f t="shared" si="2"/>
        <v>63429169.899999991</v>
      </c>
      <c r="BK47" s="70">
        <f t="shared" si="2"/>
        <v>6006246</v>
      </c>
      <c r="BL47" s="70">
        <f t="shared" si="2"/>
        <v>2393780</v>
      </c>
      <c r="BM47" s="70">
        <f t="shared" si="2"/>
        <v>1831923</v>
      </c>
      <c r="BN47" s="70">
        <f t="shared" si="2"/>
        <v>5007225</v>
      </c>
      <c r="BO47" s="70">
        <f t="shared" si="2"/>
        <v>2851299.92</v>
      </c>
      <c r="BP47" s="70">
        <f t="shared" si="2"/>
        <v>221987738.16000003</v>
      </c>
      <c r="BQ47" s="70">
        <f t="shared" ref="BQ47:BX47" si="3">SUM(BQ30:BQ46)</f>
        <v>6026395</v>
      </c>
      <c r="BR47" s="70">
        <f t="shared" si="3"/>
        <v>4287352.68</v>
      </c>
      <c r="BS47" s="70">
        <f t="shared" si="3"/>
        <v>8817930.120000001</v>
      </c>
      <c r="BT47" s="70">
        <f t="shared" si="3"/>
        <v>15122135.469999999</v>
      </c>
      <c r="BU47" s="70">
        <f t="shared" si="3"/>
        <v>41121664.719999999</v>
      </c>
      <c r="BV47" s="70">
        <f t="shared" si="3"/>
        <v>5698574.8999999994</v>
      </c>
      <c r="BW47" s="70">
        <f t="shared" si="3"/>
        <v>4080942.71</v>
      </c>
      <c r="BX47" s="70">
        <f t="shared" si="3"/>
        <v>1918953.5399999998</v>
      </c>
      <c r="BY47" s="70">
        <f>SUM(BY30:BY46)</f>
        <v>4379941155.9802999</v>
      </c>
    </row>
    <row r="48" spans="1:77">
      <c r="A48" s="65" t="s">
        <v>290</v>
      </c>
      <c r="B48" s="66" t="s">
        <v>291</v>
      </c>
      <c r="C48" s="65" t="s">
        <v>292</v>
      </c>
      <c r="D48" s="67">
        <v>79713857.019999996</v>
      </c>
      <c r="E48" s="67">
        <v>25602644.960000001</v>
      </c>
      <c r="F48" s="67">
        <v>27241198.300000001</v>
      </c>
      <c r="G48" s="67">
        <v>15301517.74</v>
      </c>
      <c r="H48" s="67">
        <v>12102481.369999999</v>
      </c>
      <c r="I48" s="67">
        <v>3415105.12</v>
      </c>
      <c r="J48" s="67">
        <v>152624168.38999999</v>
      </c>
      <c r="K48" s="67">
        <v>17611520</v>
      </c>
      <c r="L48" s="67">
        <v>8314160</v>
      </c>
      <c r="M48" s="67">
        <v>42301761.299999997</v>
      </c>
      <c r="N48" s="67">
        <v>5019134.67</v>
      </c>
      <c r="O48" s="67">
        <v>16561308.390000001</v>
      </c>
      <c r="P48" s="67">
        <v>33300845.16</v>
      </c>
      <c r="Q48" s="67">
        <v>26648358.07</v>
      </c>
      <c r="R48" s="67">
        <v>4517196.46</v>
      </c>
      <c r="S48" s="67">
        <v>15177599.35</v>
      </c>
      <c r="T48" s="67">
        <v>11528423.23</v>
      </c>
      <c r="U48" s="67">
        <v>3709740</v>
      </c>
      <c r="V48" s="67">
        <v>101875615.93000001</v>
      </c>
      <c r="W48" s="67">
        <v>24494989.030000001</v>
      </c>
      <c r="X48" s="67">
        <v>19524540</v>
      </c>
      <c r="Y48" s="67">
        <v>27231400</v>
      </c>
      <c r="Z48" s="67">
        <v>8641280</v>
      </c>
      <c r="AA48" s="67">
        <v>15647749.68</v>
      </c>
      <c r="AB48" s="67">
        <v>10819016.33</v>
      </c>
      <c r="AC48" s="67">
        <v>4014693.37</v>
      </c>
      <c r="AD48" s="67">
        <v>5640765.3200000003</v>
      </c>
      <c r="AE48" s="67">
        <v>127912681.42</v>
      </c>
      <c r="AF48" s="67">
        <v>9934680</v>
      </c>
      <c r="AG48" s="67">
        <v>7166513.5499999998</v>
      </c>
      <c r="AH48" s="67">
        <v>6495033.5499999998</v>
      </c>
      <c r="AI48" s="67">
        <v>6735653.5499999998</v>
      </c>
      <c r="AJ48" s="67">
        <v>9816482.9199999999</v>
      </c>
      <c r="AK48" s="67">
        <v>8361193.8700000001</v>
      </c>
      <c r="AL48" s="67">
        <v>9024436.8800000008</v>
      </c>
      <c r="AM48" s="67">
        <v>12253650</v>
      </c>
      <c r="AN48" s="67">
        <v>5801578.71</v>
      </c>
      <c r="AO48" s="67">
        <v>7447636.1299999999</v>
      </c>
      <c r="AP48" s="67">
        <v>7180755.4800000004</v>
      </c>
      <c r="AQ48" s="67">
        <v>58198648.390000001</v>
      </c>
      <c r="AR48" s="67">
        <v>4751212.26</v>
      </c>
      <c r="AS48" s="67">
        <v>9377280</v>
      </c>
      <c r="AT48" s="67">
        <v>8155800</v>
      </c>
      <c r="AU48" s="67">
        <v>9332643.2300000004</v>
      </c>
      <c r="AV48" s="67">
        <v>2767410</v>
      </c>
      <c r="AW48" s="67">
        <v>4585575</v>
      </c>
      <c r="AX48" s="67">
        <v>106185605.90000001</v>
      </c>
      <c r="AY48" s="67">
        <v>8175548.1299999999</v>
      </c>
      <c r="AZ48" s="67">
        <v>11896810.15</v>
      </c>
      <c r="BA48" s="67">
        <v>18099730</v>
      </c>
      <c r="BB48" s="67">
        <v>16078000</v>
      </c>
      <c r="BC48" s="67">
        <v>12152279.4</v>
      </c>
      <c r="BD48" s="67">
        <v>19225158.48</v>
      </c>
      <c r="BE48" s="67">
        <v>18274390.510000002</v>
      </c>
      <c r="BF48" s="67">
        <v>10321980</v>
      </c>
      <c r="BG48" s="67">
        <v>4709078.8</v>
      </c>
      <c r="BH48" s="67">
        <v>2154731.0699999998</v>
      </c>
      <c r="BI48" s="67">
        <v>83055930.939999998</v>
      </c>
      <c r="BJ48" s="67">
        <v>32196205.059999999</v>
      </c>
      <c r="BK48" s="67">
        <v>9768046.3200000003</v>
      </c>
      <c r="BL48" s="67">
        <v>6875830.3200000003</v>
      </c>
      <c r="BM48" s="67">
        <v>11959798.710000001</v>
      </c>
      <c r="BN48" s="67">
        <v>14607760</v>
      </c>
      <c r="BO48" s="67">
        <v>7908045.4800000004</v>
      </c>
      <c r="BP48" s="67">
        <v>48953923.539999999</v>
      </c>
      <c r="BQ48" s="67">
        <v>7408170</v>
      </c>
      <c r="BR48" s="67">
        <v>7314385.1699999999</v>
      </c>
      <c r="BS48" s="67">
        <v>13634553.550000001</v>
      </c>
      <c r="BT48" s="67">
        <v>13087214.199999999</v>
      </c>
      <c r="BU48" s="67">
        <v>22541384.329999998</v>
      </c>
      <c r="BV48" s="67">
        <v>8013489.04</v>
      </c>
      <c r="BW48" s="67">
        <v>3200609.75</v>
      </c>
      <c r="BX48" s="67">
        <v>3201520.97</v>
      </c>
      <c r="BY48" s="101">
        <v>2179784348.2399993</v>
      </c>
    </row>
    <row r="49" spans="1:77">
      <c r="A49" s="65" t="s">
        <v>290</v>
      </c>
      <c r="B49" s="66" t="s">
        <v>293</v>
      </c>
      <c r="C49" s="65" t="s">
        <v>294</v>
      </c>
      <c r="D49" s="67">
        <v>8321240</v>
      </c>
      <c r="E49" s="67">
        <v>423040</v>
      </c>
      <c r="F49" s="67">
        <v>757536.45</v>
      </c>
      <c r="G49" s="67">
        <v>366180</v>
      </c>
      <c r="H49" s="67">
        <v>707925.08</v>
      </c>
      <c r="I49" s="67">
        <v>179580</v>
      </c>
      <c r="J49" s="67">
        <v>11075960.1</v>
      </c>
      <c r="K49" s="67">
        <v>3301800</v>
      </c>
      <c r="L49" s="67">
        <v>290460</v>
      </c>
      <c r="M49" s="67">
        <v>1339360</v>
      </c>
      <c r="N49" s="67">
        <v>961440</v>
      </c>
      <c r="O49" s="67">
        <v>1375200</v>
      </c>
      <c r="P49" s="67">
        <v>1312845.33</v>
      </c>
      <c r="Q49" s="67">
        <v>2732784.52</v>
      </c>
      <c r="R49" s="67">
        <v>292880</v>
      </c>
      <c r="S49" s="67">
        <v>1749240</v>
      </c>
      <c r="T49" s="67">
        <v>560920</v>
      </c>
      <c r="U49" s="67">
        <v>0</v>
      </c>
      <c r="V49" s="67">
        <v>6775110</v>
      </c>
      <c r="W49" s="67">
        <v>1434896.02</v>
      </c>
      <c r="X49" s="67">
        <v>1144640</v>
      </c>
      <c r="Y49" s="67">
        <v>1754819.36</v>
      </c>
      <c r="Z49" s="67">
        <v>492950</v>
      </c>
      <c r="AA49" s="67">
        <v>848200</v>
      </c>
      <c r="AB49" s="67">
        <v>350340</v>
      </c>
      <c r="AC49" s="67">
        <v>54051.61</v>
      </c>
      <c r="AD49" s="67">
        <v>0</v>
      </c>
      <c r="AE49" s="67">
        <v>10796145.16</v>
      </c>
      <c r="AF49" s="67">
        <v>0</v>
      </c>
      <c r="AG49" s="67">
        <v>0</v>
      </c>
      <c r="AH49" s="67">
        <v>270680</v>
      </c>
      <c r="AI49" s="67">
        <v>407910</v>
      </c>
      <c r="AJ49" s="67">
        <v>2243791.27</v>
      </c>
      <c r="AK49" s="67">
        <v>728090</v>
      </c>
      <c r="AL49" s="67">
        <v>977600</v>
      </c>
      <c r="AM49" s="67">
        <v>703000</v>
      </c>
      <c r="AN49" s="67">
        <v>296680</v>
      </c>
      <c r="AO49" s="67">
        <v>366440</v>
      </c>
      <c r="AP49" s="67">
        <v>727040</v>
      </c>
      <c r="AQ49" s="67">
        <v>6044440</v>
      </c>
      <c r="AR49" s="67">
        <v>6004980</v>
      </c>
      <c r="AS49" s="67">
        <v>402200</v>
      </c>
      <c r="AT49" s="67">
        <v>393595.1</v>
      </c>
      <c r="AU49" s="67">
        <v>267787.42</v>
      </c>
      <c r="AV49" s="67">
        <v>298240</v>
      </c>
      <c r="AW49" s="67">
        <v>363400</v>
      </c>
      <c r="AX49" s="67">
        <v>0</v>
      </c>
      <c r="AY49" s="67">
        <v>0</v>
      </c>
      <c r="AZ49" s="67">
        <v>283142.38</v>
      </c>
      <c r="BA49" s="67">
        <v>0</v>
      </c>
      <c r="BB49" s="67">
        <v>793120</v>
      </c>
      <c r="BC49" s="67">
        <v>0</v>
      </c>
      <c r="BD49" s="67">
        <v>975400</v>
      </c>
      <c r="BE49" s="67">
        <v>0</v>
      </c>
      <c r="BF49" s="67">
        <v>465920</v>
      </c>
      <c r="BG49" s="67">
        <v>319508.2</v>
      </c>
      <c r="BH49" s="67">
        <v>0</v>
      </c>
      <c r="BI49" s="67">
        <v>9731844.1899999995</v>
      </c>
      <c r="BJ49" s="67">
        <v>1871480</v>
      </c>
      <c r="BK49" s="67">
        <v>375040</v>
      </c>
      <c r="BL49" s="67">
        <v>968760</v>
      </c>
      <c r="BM49" s="67">
        <v>0</v>
      </c>
      <c r="BN49" s="67">
        <v>238320</v>
      </c>
      <c r="BO49" s="67">
        <v>0</v>
      </c>
      <c r="BP49" s="67">
        <v>2483690</v>
      </c>
      <c r="BQ49" s="67">
        <v>861720</v>
      </c>
      <c r="BR49" s="67">
        <v>490640</v>
      </c>
      <c r="BS49" s="67">
        <v>356673.55</v>
      </c>
      <c r="BT49" s="67">
        <v>949520</v>
      </c>
      <c r="BU49" s="67">
        <v>1276859.03</v>
      </c>
      <c r="BV49" s="67">
        <v>425920</v>
      </c>
      <c r="BW49" s="67">
        <v>109214.03</v>
      </c>
      <c r="BX49" s="67">
        <v>0</v>
      </c>
      <c r="BY49" s="101">
        <v>151674327.83000001</v>
      </c>
    </row>
    <row r="50" spans="1:77">
      <c r="A50" s="65" t="s">
        <v>290</v>
      </c>
      <c r="B50" s="66" t="s">
        <v>295</v>
      </c>
      <c r="C50" s="65" t="s">
        <v>296</v>
      </c>
      <c r="D50" s="67">
        <v>40000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40000</v>
      </c>
      <c r="K50" s="67">
        <v>0</v>
      </c>
      <c r="L50" s="67">
        <v>0</v>
      </c>
      <c r="M50" s="67">
        <v>40000</v>
      </c>
      <c r="N50" s="67">
        <v>0</v>
      </c>
      <c r="O50" s="67">
        <v>14000</v>
      </c>
      <c r="P50" s="67">
        <v>353200</v>
      </c>
      <c r="Q50" s="67">
        <v>0</v>
      </c>
      <c r="R50" s="67">
        <v>0</v>
      </c>
      <c r="S50" s="67">
        <v>0</v>
      </c>
      <c r="T50" s="67">
        <v>0</v>
      </c>
      <c r="U50" s="67">
        <v>88800</v>
      </c>
      <c r="V50" s="67">
        <v>138400</v>
      </c>
      <c r="W50" s="67">
        <v>0</v>
      </c>
      <c r="X50" s="67">
        <v>0</v>
      </c>
      <c r="Y50" s="67">
        <v>40000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30000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32064.52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40000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30000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40000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101">
        <v>2760656.45</v>
      </c>
    </row>
    <row r="51" spans="1:77">
      <c r="A51" s="65" t="s">
        <v>290</v>
      </c>
      <c r="B51" s="66" t="s">
        <v>297</v>
      </c>
      <c r="C51" s="65" t="s">
        <v>298</v>
      </c>
      <c r="D51" s="67">
        <v>4839530.8899999997</v>
      </c>
      <c r="E51" s="67">
        <v>1293600</v>
      </c>
      <c r="F51" s="67">
        <v>1018883.87</v>
      </c>
      <c r="G51" s="67">
        <v>968800</v>
      </c>
      <c r="H51" s="67">
        <v>576800</v>
      </c>
      <c r="I51" s="67">
        <v>50400</v>
      </c>
      <c r="J51" s="67">
        <v>6811885.7000000002</v>
      </c>
      <c r="K51" s="67">
        <v>823500</v>
      </c>
      <c r="L51" s="67">
        <v>324800</v>
      </c>
      <c r="M51" s="67">
        <v>1618866.67</v>
      </c>
      <c r="N51" s="67">
        <v>307066.67</v>
      </c>
      <c r="O51" s="67">
        <v>719600</v>
      </c>
      <c r="P51" s="67">
        <v>1708129.03</v>
      </c>
      <c r="Q51" s="67">
        <v>1466049.9</v>
      </c>
      <c r="R51" s="67">
        <v>0</v>
      </c>
      <c r="S51" s="67">
        <v>1076000</v>
      </c>
      <c r="T51" s="67">
        <v>495600</v>
      </c>
      <c r="U51" s="67">
        <v>75300</v>
      </c>
      <c r="V51" s="67">
        <v>6040740.6399999997</v>
      </c>
      <c r="W51" s="67">
        <v>708540</v>
      </c>
      <c r="X51" s="67">
        <v>1274000</v>
      </c>
      <c r="Y51" s="67">
        <v>1355200</v>
      </c>
      <c r="Z51" s="67">
        <v>105700</v>
      </c>
      <c r="AA51" s="67">
        <v>865200</v>
      </c>
      <c r="AB51" s="67">
        <v>344400</v>
      </c>
      <c r="AC51" s="67">
        <v>33600</v>
      </c>
      <c r="AD51" s="67">
        <v>46200</v>
      </c>
      <c r="AE51" s="67">
        <v>7029746.2400000002</v>
      </c>
      <c r="AF51" s="67">
        <v>529200</v>
      </c>
      <c r="AG51" s="67">
        <v>358400</v>
      </c>
      <c r="AH51" s="67">
        <v>366800</v>
      </c>
      <c r="AI51" s="67">
        <v>350700</v>
      </c>
      <c r="AJ51" s="67">
        <v>541800</v>
      </c>
      <c r="AK51" s="67">
        <v>0</v>
      </c>
      <c r="AL51" s="67">
        <v>431900</v>
      </c>
      <c r="AM51" s="67">
        <v>599200</v>
      </c>
      <c r="AN51" s="67">
        <v>212800</v>
      </c>
      <c r="AO51" s="67">
        <v>417200</v>
      </c>
      <c r="AP51" s="67">
        <v>405300</v>
      </c>
      <c r="AQ51" s="67">
        <v>4089713.87</v>
      </c>
      <c r="AR51" s="67">
        <v>565600</v>
      </c>
      <c r="AS51" s="67">
        <v>547400</v>
      </c>
      <c r="AT51" s="67">
        <v>491866.67</v>
      </c>
      <c r="AU51" s="67">
        <v>526400</v>
      </c>
      <c r="AV51" s="67">
        <v>106400</v>
      </c>
      <c r="AW51" s="67">
        <v>176400</v>
      </c>
      <c r="AX51" s="67">
        <v>5661300</v>
      </c>
      <c r="AY51" s="67">
        <v>268800</v>
      </c>
      <c r="AZ51" s="67">
        <v>414600</v>
      </c>
      <c r="BA51" s="67">
        <v>702148.4</v>
      </c>
      <c r="BB51" s="67">
        <v>929600</v>
      </c>
      <c r="BC51" s="67">
        <v>597841.93999999994</v>
      </c>
      <c r="BD51" s="67">
        <v>907200</v>
      </c>
      <c r="BE51" s="67">
        <v>845077.42</v>
      </c>
      <c r="BF51" s="67">
        <v>529200</v>
      </c>
      <c r="BG51" s="67">
        <v>263200</v>
      </c>
      <c r="BH51" s="67">
        <v>72800</v>
      </c>
      <c r="BI51" s="67">
        <v>5335185.47</v>
      </c>
      <c r="BJ51" s="67">
        <v>0</v>
      </c>
      <c r="BK51" s="67">
        <v>439600</v>
      </c>
      <c r="BL51" s="67">
        <v>478912.9</v>
      </c>
      <c r="BM51" s="67">
        <v>709683.33</v>
      </c>
      <c r="BN51" s="67">
        <v>761600</v>
      </c>
      <c r="BO51" s="67">
        <v>417200</v>
      </c>
      <c r="BP51" s="67">
        <v>2972270.84</v>
      </c>
      <c r="BQ51" s="67">
        <v>456400</v>
      </c>
      <c r="BR51" s="67">
        <v>361200</v>
      </c>
      <c r="BS51" s="67">
        <v>547400</v>
      </c>
      <c r="BT51" s="67">
        <v>487200</v>
      </c>
      <c r="BU51" s="67">
        <v>1033425.81</v>
      </c>
      <c r="BV51" s="67">
        <v>302400</v>
      </c>
      <c r="BW51" s="67">
        <v>80950</v>
      </c>
      <c r="BX51" s="67">
        <v>65550</v>
      </c>
      <c r="BY51" s="101">
        <v>114332020.61000001</v>
      </c>
    </row>
    <row r="52" spans="1:77">
      <c r="A52" s="65" t="s">
        <v>290</v>
      </c>
      <c r="B52" s="66" t="s">
        <v>299</v>
      </c>
      <c r="C52" s="65" t="s">
        <v>300</v>
      </c>
      <c r="D52" s="67">
        <v>554400</v>
      </c>
      <c r="E52" s="67">
        <v>0</v>
      </c>
      <c r="F52" s="67">
        <v>40100</v>
      </c>
      <c r="G52" s="67">
        <v>0</v>
      </c>
      <c r="H52" s="67">
        <v>39600</v>
      </c>
      <c r="I52" s="67">
        <v>39600</v>
      </c>
      <c r="J52" s="67">
        <v>1416322.58</v>
      </c>
      <c r="K52" s="67">
        <v>0</v>
      </c>
      <c r="L52" s="67">
        <v>0</v>
      </c>
      <c r="M52" s="67">
        <v>79200</v>
      </c>
      <c r="N52" s="67">
        <v>33600</v>
      </c>
      <c r="O52" s="67">
        <v>168800</v>
      </c>
      <c r="P52" s="67">
        <v>0</v>
      </c>
      <c r="Q52" s="67">
        <v>198000</v>
      </c>
      <c r="R52" s="67">
        <v>131600</v>
      </c>
      <c r="S52" s="67">
        <v>0</v>
      </c>
      <c r="T52" s="67">
        <v>0</v>
      </c>
      <c r="U52" s="67">
        <v>0</v>
      </c>
      <c r="V52" s="67">
        <v>1522560</v>
      </c>
      <c r="W52" s="67">
        <v>89100</v>
      </c>
      <c r="X52" s="67">
        <v>99000</v>
      </c>
      <c r="Y52" s="67">
        <v>118800</v>
      </c>
      <c r="Z52" s="67">
        <v>0</v>
      </c>
      <c r="AA52" s="67">
        <v>39600</v>
      </c>
      <c r="AB52" s="67">
        <v>0</v>
      </c>
      <c r="AC52" s="67">
        <v>0</v>
      </c>
      <c r="AD52" s="67">
        <v>0</v>
      </c>
      <c r="AE52" s="67">
        <v>633600</v>
      </c>
      <c r="AF52" s="67">
        <v>39600</v>
      </c>
      <c r="AG52" s="67">
        <v>22400</v>
      </c>
      <c r="AH52" s="67">
        <v>0</v>
      </c>
      <c r="AI52" s="67">
        <v>0</v>
      </c>
      <c r="AJ52" s="67">
        <v>0</v>
      </c>
      <c r="AK52" s="67">
        <v>484400</v>
      </c>
      <c r="AL52" s="67">
        <v>39600</v>
      </c>
      <c r="AM52" s="67">
        <v>39600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485100</v>
      </c>
      <c r="AY52" s="67">
        <v>44800</v>
      </c>
      <c r="AZ52" s="67">
        <v>19800</v>
      </c>
      <c r="BA52" s="67">
        <v>0</v>
      </c>
      <c r="BB52" s="67">
        <v>248000</v>
      </c>
      <c r="BC52" s="67">
        <v>19800</v>
      </c>
      <c r="BD52" s="67">
        <v>62000</v>
      </c>
      <c r="BE52" s="67">
        <v>19800</v>
      </c>
      <c r="BF52" s="67">
        <v>39600</v>
      </c>
      <c r="BG52" s="67">
        <v>39600</v>
      </c>
      <c r="BH52" s="67">
        <v>0</v>
      </c>
      <c r="BI52" s="67">
        <v>482890</v>
      </c>
      <c r="BJ52" s="67">
        <v>2035000.53</v>
      </c>
      <c r="BK52" s="67">
        <v>0</v>
      </c>
      <c r="BL52" s="67">
        <v>44800</v>
      </c>
      <c r="BM52" s="67">
        <v>44800</v>
      </c>
      <c r="BN52" s="67">
        <v>0</v>
      </c>
      <c r="BO52" s="67">
        <v>67200</v>
      </c>
      <c r="BP52" s="67">
        <v>158400</v>
      </c>
      <c r="BQ52" s="67">
        <v>0</v>
      </c>
      <c r="BR52" s="67">
        <v>0</v>
      </c>
      <c r="BS52" s="67">
        <v>39600</v>
      </c>
      <c r="BT52" s="67">
        <v>0</v>
      </c>
      <c r="BU52" s="67">
        <v>79200</v>
      </c>
      <c r="BV52" s="67">
        <v>0</v>
      </c>
      <c r="BW52" s="67">
        <v>0</v>
      </c>
      <c r="BX52" s="67">
        <v>0</v>
      </c>
      <c r="BY52" s="101">
        <v>16402450.790000001</v>
      </c>
    </row>
    <row r="53" spans="1:77">
      <c r="A53" s="65" t="s">
        <v>290</v>
      </c>
      <c r="B53" s="66" t="s">
        <v>301</v>
      </c>
      <c r="C53" s="65" t="s">
        <v>302</v>
      </c>
      <c r="D53" s="67">
        <v>0</v>
      </c>
      <c r="E53" s="67">
        <v>0</v>
      </c>
      <c r="F53" s="67">
        <v>0</v>
      </c>
      <c r="G53" s="67">
        <v>0</v>
      </c>
      <c r="H53" s="67">
        <v>196400</v>
      </c>
      <c r="I53" s="67">
        <v>0</v>
      </c>
      <c r="J53" s="67">
        <v>39767.440000000002</v>
      </c>
      <c r="K53" s="67">
        <v>189100</v>
      </c>
      <c r="L53" s="67">
        <v>0</v>
      </c>
      <c r="M53" s="67">
        <v>9514.44</v>
      </c>
      <c r="N53" s="67">
        <v>0</v>
      </c>
      <c r="O53" s="67">
        <v>7871.16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15678.6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10256.36</v>
      </c>
      <c r="AM53" s="67">
        <v>8467.48</v>
      </c>
      <c r="AN53" s="67">
        <v>0</v>
      </c>
      <c r="AO53" s="67">
        <v>0</v>
      </c>
      <c r="AP53" s="67">
        <v>0</v>
      </c>
      <c r="AQ53" s="67">
        <v>5144.2299999999996</v>
      </c>
      <c r="AR53" s="67">
        <v>0</v>
      </c>
      <c r="AS53" s="67">
        <v>0</v>
      </c>
      <c r="AT53" s="67">
        <v>0</v>
      </c>
      <c r="AU53" s="67">
        <v>22400</v>
      </c>
      <c r="AV53" s="67">
        <v>0</v>
      </c>
      <c r="AW53" s="67">
        <v>0</v>
      </c>
      <c r="AX53" s="67">
        <v>21476.28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8348.2000000000007</v>
      </c>
      <c r="BF53" s="67">
        <v>0</v>
      </c>
      <c r="BG53" s="67">
        <v>0</v>
      </c>
      <c r="BH53" s="67">
        <v>0</v>
      </c>
      <c r="BI53" s="67">
        <v>28992.92</v>
      </c>
      <c r="BJ53" s="67">
        <v>14000</v>
      </c>
      <c r="BK53" s="67">
        <v>0</v>
      </c>
      <c r="BL53" s="67">
        <v>0</v>
      </c>
      <c r="BM53" s="67">
        <v>19830</v>
      </c>
      <c r="BN53" s="67">
        <v>0</v>
      </c>
      <c r="BO53" s="67">
        <v>0</v>
      </c>
      <c r="BP53" s="67">
        <v>7274.88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62800</v>
      </c>
      <c r="BY53" s="101">
        <v>7212297</v>
      </c>
    </row>
    <row r="54" spans="1:77">
      <c r="A54" s="65" t="s">
        <v>290</v>
      </c>
      <c r="B54" s="66" t="s">
        <v>303</v>
      </c>
      <c r="C54" s="65" t="s">
        <v>304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25400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11839.2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6386</v>
      </c>
      <c r="AR54" s="67">
        <v>0</v>
      </c>
      <c r="AS54" s="67">
        <v>0</v>
      </c>
      <c r="AT54" s="67">
        <v>0</v>
      </c>
      <c r="AU54" s="67">
        <v>0</v>
      </c>
      <c r="AV54" s="67">
        <v>0</v>
      </c>
      <c r="AW54" s="67">
        <v>0</v>
      </c>
      <c r="AX54" s="67">
        <v>0</v>
      </c>
      <c r="AY54" s="67">
        <v>0</v>
      </c>
      <c r="AZ54" s="67">
        <v>0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101">
        <v>723720.57000000007</v>
      </c>
    </row>
    <row r="55" spans="1:77">
      <c r="A55" s="65" t="s">
        <v>290</v>
      </c>
      <c r="B55" s="66" t="s">
        <v>305</v>
      </c>
      <c r="C55" s="65" t="s">
        <v>306</v>
      </c>
      <c r="D55" s="67">
        <v>18356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7">
        <v>0</v>
      </c>
      <c r="AV55" s="67">
        <v>0</v>
      </c>
      <c r="AW55" s="67">
        <v>0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9758.4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101">
        <v>60952.639999999999</v>
      </c>
    </row>
    <row r="56" spans="1:77">
      <c r="A56" s="65" t="s">
        <v>290</v>
      </c>
      <c r="B56" s="66" t="s">
        <v>307</v>
      </c>
      <c r="C56" s="65" t="s">
        <v>308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7">
        <v>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101">
        <v>20841.84</v>
      </c>
    </row>
    <row r="57" spans="1:77">
      <c r="A57" s="65" t="s">
        <v>290</v>
      </c>
      <c r="B57" s="66" t="s">
        <v>309</v>
      </c>
      <c r="C57" s="65" t="s">
        <v>310</v>
      </c>
      <c r="D57" s="67">
        <v>3408520</v>
      </c>
      <c r="E57" s="67">
        <v>809840</v>
      </c>
      <c r="F57" s="67">
        <v>588360</v>
      </c>
      <c r="G57" s="67">
        <v>510124</v>
      </c>
      <c r="H57" s="67">
        <v>261220</v>
      </c>
      <c r="I57" s="67">
        <v>0</v>
      </c>
      <c r="J57" s="67">
        <v>5650046.4500000002</v>
      </c>
      <c r="K57" s="67">
        <v>551960</v>
      </c>
      <c r="L57" s="67">
        <v>741080</v>
      </c>
      <c r="M57" s="67">
        <v>1310920</v>
      </c>
      <c r="N57" s="67">
        <v>333820</v>
      </c>
      <c r="O57" s="67">
        <v>641360</v>
      </c>
      <c r="P57" s="67">
        <v>732040</v>
      </c>
      <c r="Q57" s="67">
        <v>740400</v>
      </c>
      <c r="R57" s="67">
        <v>315640</v>
      </c>
      <c r="S57" s="67">
        <v>341480</v>
      </c>
      <c r="T57" s="67">
        <v>766600</v>
      </c>
      <c r="U57" s="67">
        <v>0</v>
      </c>
      <c r="V57" s="67">
        <v>4592760</v>
      </c>
      <c r="W57" s="67">
        <v>55770</v>
      </c>
      <c r="X57" s="67">
        <v>1058680</v>
      </c>
      <c r="Y57" s="67">
        <v>1040040</v>
      </c>
      <c r="Z57" s="67">
        <v>170720</v>
      </c>
      <c r="AA57" s="67">
        <v>699760</v>
      </c>
      <c r="AB57" s="67">
        <v>323520</v>
      </c>
      <c r="AC57" s="67">
        <v>0</v>
      </c>
      <c r="AD57" s="67">
        <v>0</v>
      </c>
      <c r="AE57" s="67">
        <v>7488360</v>
      </c>
      <c r="AF57" s="67">
        <v>905760</v>
      </c>
      <c r="AG57" s="67">
        <v>989440</v>
      </c>
      <c r="AH57" s="67">
        <v>166160</v>
      </c>
      <c r="AI57" s="67">
        <v>168080</v>
      </c>
      <c r="AJ57" s="67">
        <v>967770</v>
      </c>
      <c r="AK57" s="67">
        <v>0</v>
      </c>
      <c r="AL57" s="67">
        <v>96320</v>
      </c>
      <c r="AM57" s="67">
        <v>506480</v>
      </c>
      <c r="AN57" s="67">
        <v>157880</v>
      </c>
      <c r="AO57" s="67">
        <v>262880</v>
      </c>
      <c r="AP57" s="67">
        <v>425960</v>
      </c>
      <c r="AQ57" s="67">
        <v>3255280</v>
      </c>
      <c r="AR57" s="67">
        <v>0</v>
      </c>
      <c r="AS57" s="67">
        <v>382170</v>
      </c>
      <c r="AT57" s="67">
        <v>706120</v>
      </c>
      <c r="AU57" s="67">
        <v>161160</v>
      </c>
      <c r="AV57" s="67">
        <v>104160</v>
      </c>
      <c r="AW57" s="67">
        <v>239220</v>
      </c>
      <c r="AX57" s="67">
        <v>7552312.5800000001</v>
      </c>
      <c r="AY57" s="67">
        <v>445960</v>
      </c>
      <c r="AZ57" s="67">
        <v>460449.6</v>
      </c>
      <c r="BA57" s="67">
        <v>535350</v>
      </c>
      <c r="BB57" s="67">
        <v>456240</v>
      </c>
      <c r="BC57" s="67">
        <v>278660</v>
      </c>
      <c r="BD57" s="67">
        <v>839400</v>
      </c>
      <c r="BE57" s="67">
        <v>1159520</v>
      </c>
      <c r="BF57" s="67">
        <v>764920</v>
      </c>
      <c r="BG57" s="67">
        <v>366250</v>
      </c>
      <c r="BH57" s="67">
        <v>0</v>
      </c>
      <c r="BI57" s="67">
        <v>4909700</v>
      </c>
      <c r="BJ57" s="67">
        <v>754960</v>
      </c>
      <c r="BK57" s="67">
        <v>585680</v>
      </c>
      <c r="BL57" s="67">
        <v>404640</v>
      </c>
      <c r="BM57" s="67">
        <v>411600</v>
      </c>
      <c r="BN57" s="67">
        <v>762160</v>
      </c>
      <c r="BO57" s="67">
        <v>0</v>
      </c>
      <c r="BP57" s="67">
        <v>1154480</v>
      </c>
      <c r="BQ57" s="67">
        <v>264160</v>
      </c>
      <c r="BR57" s="67">
        <v>432440</v>
      </c>
      <c r="BS57" s="67">
        <v>459512</v>
      </c>
      <c r="BT57" s="67">
        <v>574000</v>
      </c>
      <c r="BU57" s="67">
        <v>699760</v>
      </c>
      <c r="BV57" s="67">
        <v>310640</v>
      </c>
      <c r="BW57" s="67">
        <v>0</v>
      </c>
      <c r="BX57" s="67">
        <v>0</v>
      </c>
      <c r="BY57" s="101">
        <v>6702</v>
      </c>
    </row>
    <row r="58" spans="1:77">
      <c r="A58" s="65" t="s">
        <v>290</v>
      </c>
      <c r="B58" s="66" t="s">
        <v>311</v>
      </c>
      <c r="C58" s="65" t="s">
        <v>312</v>
      </c>
      <c r="D58" s="67">
        <v>4048160</v>
      </c>
      <c r="E58" s="67">
        <v>630270</v>
      </c>
      <c r="F58" s="67">
        <v>433160</v>
      </c>
      <c r="G58" s="67">
        <v>185460</v>
      </c>
      <c r="H58" s="67">
        <v>269820</v>
      </c>
      <c r="I58" s="67">
        <v>0</v>
      </c>
      <c r="J58" s="67">
        <v>5705580</v>
      </c>
      <c r="K58" s="67">
        <v>849200</v>
      </c>
      <c r="L58" s="67">
        <v>70760</v>
      </c>
      <c r="M58" s="67">
        <v>505880</v>
      </c>
      <c r="N58" s="67">
        <v>619930</v>
      </c>
      <c r="O58" s="67">
        <v>602520</v>
      </c>
      <c r="P58" s="67">
        <v>803320</v>
      </c>
      <c r="Q58" s="67">
        <v>622400</v>
      </c>
      <c r="R58" s="67">
        <v>0</v>
      </c>
      <c r="S58" s="67">
        <v>772480</v>
      </c>
      <c r="T58" s="67">
        <v>179320</v>
      </c>
      <c r="U58" s="67">
        <v>0</v>
      </c>
      <c r="V58" s="67">
        <v>2552400</v>
      </c>
      <c r="W58" s="67">
        <v>65960</v>
      </c>
      <c r="X58" s="67">
        <v>779730</v>
      </c>
      <c r="Y58" s="67">
        <v>977720</v>
      </c>
      <c r="Z58" s="67">
        <v>387140</v>
      </c>
      <c r="AA58" s="67">
        <v>242800</v>
      </c>
      <c r="AB58" s="67">
        <v>209620</v>
      </c>
      <c r="AC58" s="67">
        <v>0</v>
      </c>
      <c r="AD58" s="67">
        <v>0</v>
      </c>
      <c r="AE58" s="67">
        <v>5010330</v>
      </c>
      <c r="AF58" s="67">
        <v>0</v>
      </c>
      <c r="AG58" s="67">
        <v>0</v>
      </c>
      <c r="AH58" s="67">
        <v>569040</v>
      </c>
      <c r="AI58" s="67">
        <v>0</v>
      </c>
      <c r="AJ58" s="67">
        <v>320070</v>
      </c>
      <c r="AK58" s="67">
        <v>102680</v>
      </c>
      <c r="AL58" s="67">
        <v>476320</v>
      </c>
      <c r="AM58" s="67">
        <v>264360</v>
      </c>
      <c r="AN58" s="67">
        <v>455760</v>
      </c>
      <c r="AO58" s="67">
        <v>270760</v>
      </c>
      <c r="AP58" s="67">
        <v>250200</v>
      </c>
      <c r="AQ58" s="67">
        <v>4232440</v>
      </c>
      <c r="AR58" s="67">
        <v>551000</v>
      </c>
      <c r="AS58" s="67">
        <v>298800</v>
      </c>
      <c r="AT58" s="67">
        <v>182320</v>
      </c>
      <c r="AU58" s="67">
        <v>351080</v>
      </c>
      <c r="AV58" s="67">
        <v>75160</v>
      </c>
      <c r="AW58" s="67">
        <v>81440</v>
      </c>
      <c r="AX58" s="67">
        <v>0</v>
      </c>
      <c r="AY58" s="67">
        <v>0</v>
      </c>
      <c r="AZ58" s="67">
        <v>85305.8</v>
      </c>
      <c r="BA58" s="67">
        <v>0</v>
      </c>
      <c r="BB58" s="67">
        <v>339080</v>
      </c>
      <c r="BC58" s="67">
        <v>0</v>
      </c>
      <c r="BD58" s="67">
        <v>400800</v>
      </c>
      <c r="BE58" s="67">
        <v>0</v>
      </c>
      <c r="BF58" s="67">
        <v>364280</v>
      </c>
      <c r="BG58" s="67">
        <v>315120</v>
      </c>
      <c r="BH58" s="67">
        <v>0</v>
      </c>
      <c r="BI58" s="67">
        <v>3497240</v>
      </c>
      <c r="BJ58" s="67">
        <v>315641.61</v>
      </c>
      <c r="BK58" s="67">
        <v>262320</v>
      </c>
      <c r="BL58" s="67">
        <v>268000</v>
      </c>
      <c r="BM58" s="67">
        <v>0</v>
      </c>
      <c r="BN58" s="67">
        <v>280360</v>
      </c>
      <c r="BO58" s="67">
        <v>598920</v>
      </c>
      <c r="BP58" s="67">
        <v>817120</v>
      </c>
      <c r="BQ58" s="67">
        <v>640080</v>
      </c>
      <c r="BR58" s="67">
        <v>474360</v>
      </c>
      <c r="BS58" s="67">
        <v>264280</v>
      </c>
      <c r="BT58" s="67">
        <v>435480</v>
      </c>
      <c r="BU58" s="67">
        <v>184120</v>
      </c>
      <c r="BV58" s="67">
        <v>162920</v>
      </c>
      <c r="BW58" s="67">
        <v>0</v>
      </c>
      <c r="BX58" s="67">
        <v>0</v>
      </c>
      <c r="BY58" s="101">
        <v>109766975.87</v>
      </c>
    </row>
    <row r="59" spans="1:77">
      <c r="A59" s="65" t="s">
        <v>290</v>
      </c>
      <c r="B59" s="66" t="s">
        <v>313</v>
      </c>
      <c r="C59" s="65" t="s">
        <v>314</v>
      </c>
      <c r="D59" s="67">
        <v>1197362</v>
      </c>
      <c r="E59" s="67">
        <v>0</v>
      </c>
      <c r="F59" s="67">
        <v>150840</v>
      </c>
      <c r="G59" s="67">
        <v>0</v>
      </c>
      <c r="H59" s="67">
        <v>0</v>
      </c>
      <c r="I59" s="67">
        <v>0</v>
      </c>
      <c r="J59" s="67">
        <v>2407844.19</v>
      </c>
      <c r="K59" s="67">
        <v>308840</v>
      </c>
      <c r="L59" s="67">
        <v>0</v>
      </c>
      <c r="M59" s="67">
        <v>453930</v>
      </c>
      <c r="N59" s="67">
        <v>180260</v>
      </c>
      <c r="O59" s="67">
        <v>81080</v>
      </c>
      <c r="P59" s="67">
        <v>58160</v>
      </c>
      <c r="Q59" s="67">
        <v>178760</v>
      </c>
      <c r="R59" s="67">
        <v>0</v>
      </c>
      <c r="S59" s="67">
        <v>0</v>
      </c>
      <c r="T59" s="67">
        <v>81360</v>
      </c>
      <c r="U59" s="67">
        <v>0</v>
      </c>
      <c r="V59" s="67">
        <v>1336106.81</v>
      </c>
      <c r="W59" s="67">
        <v>817500</v>
      </c>
      <c r="X59" s="67">
        <v>0</v>
      </c>
      <c r="Y59" s="67">
        <v>319080</v>
      </c>
      <c r="Z59" s="67">
        <v>97760</v>
      </c>
      <c r="AA59" s="67">
        <v>0</v>
      </c>
      <c r="AB59" s="67">
        <v>16240</v>
      </c>
      <c r="AC59" s="67">
        <v>298101</v>
      </c>
      <c r="AD59" s="67">
        <v>0</v>
      </c>
      <c r="AE59" s="67">
        <v>2374750.3199999998</v>
      </c>
      <c r="AF59" s="67">
        <v>0</v>
      </c>
      <c r="AG59" s="67">
        <v>72000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1766160</v>
      </c>
      <c r="AR59" s="67">
        <v>0</v>
      </c>
      <c r="AS59" s="67">
        <v>0</v>
      </c>
      <c r="AT59" s="67">
        <v>81760</v>
      </c>
      <c r="AU59" s="67">
        <v>101920</v>
      </c>
      <c r="AV59" s="67">
        <v>0</v>
      </c>
      <c r="AW59" s="67">
        <v>0</v>
      </c>
      <c r="AX59" s="67">
        <v>4083773.76</v>
      </c>
      <c r="AY59" s="67">
        <v>0</v>
      </c>
      <c r="AZ59" s="67">
        <v>74040</v>
      </c>
      <c r="BA59" s="67">
        <v>0</v>
      </c>
      <c r="BB59" s="67">
        <v>72000</v>
      </c>
      <c r="BC59" s="67">
        <v>0</v>
      </c>
      <c r="BD59" s="67">
        <v>75160</v>
      </c>
      <c r="BE59" s="67">
        <v>0</v>
      </c>
      <c r="BF59" s="67">
        <v>0</v>
      </c>
      <c r="BG59" s="67">
        <v>0</v>
      </c>
      <c r="BH59" s="67">
        <v>0</v>
      </c>
      <c r="BI59" s="67">
        <v>1345662.67</v>
      </c>
      <c r="BJ59" s="67">
        <v>302340</v>
      </c>
      <c r="BK59" s="67">
        <v>82700</v>
      </c>
      <c r="BL59" s="67">
        <v>0</v>
      </c>
      <c r="BM59" s="67">
        <v>0</v>
      </c>
      <c r="BN59" s="67">
        <v>185640</v>
      </c>
      <c r="BO59" s="67">
        <v>0</v>
      </c>
      <c r="BP59" s="67">
        <v>410290</v>
      </c>
      <c r="BQ59" s="67">
        <v>87720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101">
        <v>69548192.680000007</v>
      </c>
    </row>
    <row r="60" spans="1:77">
      <c r="A60" s="65" t="s">
        <v>290</v>
      </c>
      <c r="B60" s="66" t="s">
        <v>315</v>
      </c>
      <c r="C60" s="65" t="s">
        <v>316</v>
      </c>
      <c r="D60" s="67">
        <v>2614388</v>
      </c>
      <c r="E60" s="67">
        <v>227720</v>
      </c>
      <c r="F60" s="67">
        <v>939000</v>
      </c>
      <c r="G60" s="67">
        <v>238880</v>
      </c>
      <c r="H60" s="67">
        <v>158700</v>
      </c>
      <c r="I60" s="67">
        <v>80890</v>
      </c>
      <c r="J60" s="67">
        <v>2730600</v>
      </c>
      <c r="K60" s="67">
        <v>0</v>
      </c>
      <c r="L60" s="67">
        <v>157160</v>
      </c>
      <c r="M60" s="67">
        <v>597845</v>
      </c>
      <c r="N60" s="67">
        <v>358326.58</v>
      </c>
      <c r="O60" s="67">
        <v>84160</v>
      </c>
      <c r="P60" s="67">
        <v>107800</v>
      </c>
      <c r="Q60" s="67">
        <v>75600</v>
      </c>
      <c r="R60" s="67">
        <v>181360</v>
      </c>
      <c r="S60" s="67">
        <v>180160</v>
      </c>
      <c r="T60" s="67">
        <v>102360</v>
      </c>
      <c r="U60" s="67">
        <v>89840</v>
      </c>
      <c r="V60" s="67">
        <v>2036826.84</v>
      </c>
      <c r="W60" s="67">
        <v>871873.52</v>
      </c>
      <c r="X60" s="67">
        <v>147260</v>
      </c>
      <c r="Y60" s="67">
        <v>756380</v>
      </c>
      <c r="Z60" s="67">
        <v>285400</v>
      </c>
      <c r="AA60" s="67">
        <v>0</v>
      </c>
      <c r="AB60" s="67">
        <v>49470</v>
      </c>
      <c r="AC60" s="67">
        <v>179106</v>
      </c>
      <c r="AD60" s="67">
        <v>200900</v>
      </c>
      <c r="AE60" s="67">
        <v>3332640</v>
      </c>
      <c r="AF60" s="67">
        <v>0</v>
      </c>
      <c r="AG60" s="67">
        <v>0</v>
      </c>
      <c r="AH60" s="67">
        <v>78280</v>
      </c>
      <c r="AI60" s="67">
        <v>96960</v>
      </c>
      <c r="AJ60" s="67">
        <v>183080</v>
      </c>
      <c r="AK60" s="67">
        <v>100760</v>
      </c>
      <c r="AL60" s="67">
        <v>164480</v>
      </c>
      <c r="AM60" s="67">
        <v>302440</v>
      </c>
      <c r="AN60" s="67">
        <v>273600</v>
      </c>
      <c r="AO60" s="67">
        <v>204680</v>
      </c>
      <c r="AP60" s="67">
        <v>203200</v>
      </c>
      <c r="AQ60" s="67">
        <v>1926801.29</v>
      </c>
      <c r="AR60" s="67">
        <v>204440</v>
      </c>
      <c r="AS60" s="67">
        <v>265040</v>
      </c>
      <c r="AT60" s="67">
        <v>271440</v>
      </c>
      <c r="AU60" s="67">
        <v>196840</v>
      </c>
      <c r="AV60" s="67">
        <v>194920</v>
      </c>
      <c r="AW60" s="67">
        <v>245600</v>
      </c>
      <c r="AX60" s="67">
        <v>0</v>
      </c>
      <c r="AY60" s="67">
        <v>343880</v>
      </c>
      <c r="AZ60" s="67">
        <v>257560</v>
      </c>
      <c r="BA60" s="67">
        <v>265590</v>
      </c>
      <c r="BB60" s="67">
        <v>176480</v>
      </c>
      <c r="BC60" s="67">
        <v>0</v>
      </c>
      <c r="BD60" s="67">
        <v>260156</v>
      </c>
      <c r="BE60" s="67">
        <v>206160</v>
      </c>
      <c r="BF60" s="67">
        <v>176200</v>
      </c>
      <c r="BG60" s="67">
        <v>78920</v>
      </c>
      <c r="BH60" s="67">
        <v>90240</v>
      </c>
      <c r="BI60" s="67">
        <v>1661457.42</v>
      </c>
      <c r="BJ60" s="67">
        <v>763055.87</v>
      </c>
      <c r="BK60" s="67">
        <v>232350</v>
      </c>
      <c r="BL60" s="67">
        <v>254240</v>
      </c>
      <c r="BM60" s="67">
        <v>169540</v>
      </c>
      <c r="BN60" s="67">
        <v>243520</v>
      </c>
      <c r="BO60" s="67">
        <v>264760</v>
      </c>
      <c r="BP60" s="67">
        <v>1582470</v>
      </c>
      <c r="BQ60" s="67">
        <v>252280</v>
      </c>
      <c r="BR60" s="67">
        <v>141419.35</v>
      </c>
      <c r="BS60" s="67">
        <v>388830</v>
      </c>
      <c r="BT60" s="67">
        <v>276830</v>
      </c>
      <c r="BU60" s="67">
        <v>1205177.42</v>
      </c>
      <c r="BV60" s="67">
        <v>346550</v>
      </c>
      <c r="BW60" s="67">
        <v>72000</v>
      </c>
      <c r="BX60" s="67">
        <v>144000</v>
      </c>
      <c r="BY60" s="101">
        <v>242347449.30999994</v>
      </c>
    </row>
    <row r="61" spans="1:77">
      <c r="A61" s="65" t="s">
        <v>290</v>
      </c>
      <c r="B61" s="66" t="s">
        <v>317</v>
      </c>
      <c r="C61" s="65" t="s">
        <v>318</v>
      </c>
      <c r="D61" s="67">
        <v>23858.55</v>
      </c>
      <c r="E61" s="67">
        <v>2805</v>
      </c>
      <c r="F61" s="67">
        <v>5240</v>
      </c>
      <c r="G61" s="67">
        <v>0</v>
      </c>
      <c r="H61" s="67">
        <v>0</v>
      </c>
      <c r="I61" s="67">
        <v>0</v>
      </c>
      <c r="J61" s="67">
        <v>3058201.5</v>
      </c>
      <c r="K61" s="67">
        <v>0</v>
      </c>
      <c r="L61" s="67">
        <v>11200</v>
      </c>
      <c r="M61" s="67">
        <v>0</v>
      </c>
      <c r="N61" s="67">
        <v>0</v>
      </c>
      <c r="O61" s="67">
        <v>0</v>
      </c>
      <c r="P61" s="67">
        <v>0</v>
      </c>
      <c r="Q61" s="67">
        <v>13950</v>
      </c>
      <c r="R61" s="67">
        <v>0</v>
      </c>
      <c r="S61" s="67">
        <v>174000</v>
      </c>
      <c r="T61" s="67">
        <v>0</v>
      </c>
      <c r="U61" s="67">
        <v>0</v>
      </c>
      <c r="V61" s="67">
        <v>1300</v>
      </c>
      <c r="W61" s="67">
        <v>0</v>
      </c>
      <c r="X61" s="67">
        <v>0</v>
      </c>
      <c r="Y61" s="67">
        <v>12127.76</v>
      </c>
      <c r="Z61" s="67">
        <v>0</v>
      </c>
      <c r="AA61" s="67">
        <v>6760</v>
      </c>
      <c r="AB61" s="67">
        <v>0</v>
      </c>
      <c r="AC61" s="67">
        <v>0</v>
      </c>
      <c r="AD61" s="67">
        <v>2205</v>
      </c>
      <c r="AE61" s="67">
        <v>950</v>
      </c>
      <c r="AF61" s="67">
        <v>111080</v>
      </c>
      <c r="AG61" s="67">
        <v>0</v>
      </c>
      <c r="AH61" s="67">
        <v>0</v>
      </c>
      <c r="AI61" s="67">
        <v>3820</v>
      </c>
      <c r="AJ61" s="67">
        <v>0</v>
      </c>
      <c r="AK61" s="67">
        <v>23940</v>
      </c>
      <c r="AL61" s="67">
        <v>14161</v>
      </c>
      <c r="AM61" s="67">
        <v>0</v>
      </c>
      <c r="AN61" s="67">
        <v>0</v>
      </c>
      <c r="AO61" s="67">
        <v>67200</v>
      </c>
      <c r="AP61" s="67">
        <v>2380</v>
      </c>
      <c r="AQ61" s="67">
        <v>0</v>
      </c>
      <c r="AR61" s="67">
        <v>0</v>
      </c>
      <c r="AS61" s="67">
        <v>0</v>
      </c>
      <c r="AT61" s="67">
        <v>2140</v>
      </c>
      <c r="AU61" s="67">
        <v>0</v>
      </c>
      <c r="AV61" s="67">
        <v>0</v>
      </c>
      <c r="AW61" s="67">
        <v>0</v>
      </c>
      <c r="AX61" s="67">
        <v>4230</v>
      </c>
      <c r="AY61" s="67">
        <v>3390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129.03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101">
        <v>62632374.909999989</v>
      </c>
    </row>
    <row r="62" spans="1:77">
      <c r="A62" s="65" t="s">
        <v>290</v>
      </c>
      <c r="B62" s="66" t="s">
        <v>319</v>
      </c>
      <c r="C62" s="65" t="s">
        <v>320</v>
      </c>
      <c r="D62" s="67">
        <v>0</v>
      </c>
      <c r="E62" s="67">
        <v>0</v>
      </c>
      <c r="F62" s="67">
        <v>330</v>
      </c>
      <c r="G62" s="67">
        <v>0</v>
      </c>
      <c r="H62" s="67">
        <v>0</v>
      </c>
      <c r="I62" s="67">
        <v>0</v>
      </c>
      <c r="J62" s="67">
        <v>28000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6510</v>
      </c>
      <c r="Q62" s="67">
        <v>267.42</v>
      </c>
      <c r="R62" s="67">
        <v>0</v>
      </c>
      <c r="S62" s="67">
        <v>62000</v>
      </c>
      <c r="T62" s="67">
        <v>0</v>
      </c>
      <c r="U62" s="67">
        <v>0</v>
      </c>
      <c r="V62" s="67">
        <v>0</v>
      </c>
      <c r="W62" s="67">
        <v>17032.55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4477.2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6500</v>
      </c>
      <c r="AR62" s="67">
        <v>0</v>
      </c>
      <c r="AS62" s="67">
        <v>0</v>
      </c>
      <c r="AT62" s="67">
        <v>1972.18</v>
      </c>
      <c r="AU62" s="67">
        <v>0</v>
      </c>
      <c r="AV62" s="67">
        <v>0</v>
      </c>
      <c r="AW62" s="67">
        <v>3360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1096.46</v>
      </c>
      <c r="BL62" s="67">
        <v>0</v>
      </c>
      <c r="BM62" s="67">
        <v>0</v>
      </c>
      <c r="BN62" s="67">
        <v>0</v>
      </c>
      <c r="BO62" s="67">
        <v>5693.71</v>
      </c>
      <c r="BP62" s="67">
        <v>0</v>
      </c>
      <c r="BQ62" s="67">
        <v>0</v>
      </c>
      <c r="BR62" s="67">
        <v>0</v>
      </c>
      <c r="BS62" s="67">
        <v>0</v>
      </c>
      <c r="BT62" s="67">
        <v>620</v>
      </c>
      <c r="BU62" s="67">
        <v>12292.42</v>
      </c>
      <c r="BV62" s="67">
        <v>0</v>
      </c>
      <c r="BW62" s="67">
        <v>0</v>
      </c>
      <c r="BX62" s="67">
        <v>0</v>
      </c>
      <c r="BY62" s="101">
        <v>394225783.77999997</v>
      </c>
    </row>
    <row r="63" spans="1:77">
      <c r="A63" s="65" t="s">
        <v>290</v>
      </c>
      <c r="B63" s="66" t="s">
        <v>321</v>
      </c>
      <c r="C63" s="65" t="s">
        <v>322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3352.8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101">
        <v>145801394.29000005</v>
      </c>
    </row>
    <row r="64" spans="1:77">
      <c r="A64" s="65" t="s">
        <v>290</v>
      </c>
      <c r="B64" s="66" t="s">
        <v>323</v>
      </c>
      <c r="C64" s="65" t="s">
        <v>324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>
        <v>0</v>
      </c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101">
        <v>14396472.370000001</v>
      </c>
    </row>
    <row r="65" spans="1:77">
      <c r="A65" s="65" t="s">
        <v>290</v>
      </c>
      <c r="B65" s="66" t="s">
        <v>325</v>
      </c>
      <c r="C65" s="65" t="s">
        <v>326</v>
      </c>
      <c r="D65" s="67">
        <v>18000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173841.13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42573.33</v>
      </c>
      <c r="W65" s="67">
        <v>2000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111513.23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7">
        <v>0</v>
      </c>
      <c r="AX65" s="67">
        <v>55160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8326</v>
      </c>
      <c r="BJ65" s="67">
        <v>16889.52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4000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101">
        <v>2201211.6</v>
      </c>
    </row>
    <row r="66" spans="1:77">
      <c r="A66" s="65" t="s">
        <v>290</v>
      </c>
      <c r="B66" s="66" t="s">
        <v>327</v>
      </c>
      <c r="C66" s="65" t="s">
        <v>328</v>
      </c>
      <c r="D66" s="67">
        <v>48010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9269.35</v>
      </c>
      <c r="AA66" s="67">
        <v>0</v>
      </c>
      <c r="AB66" s="67">
        <v>0</v>
      </c>
      <c r="AC66" s="67">
        <v>0</v>
      </c>
      <c r="AD66" s="67">
        <v>0</v>
      </c>
      <c r="AE66" s="67">
        <v>23860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6180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101">
        <v>24849359.140000001</v>
      </c>
    </row>
    <row r="67" spans="1:77">
      <c r="A67" s="65" t="s">
        <v>290</v>
      </c>
      <c r="B67" s="66" t="s">
        <v>329</v>
      </c>
      <c r="C67" s="65" t="s">
        <v>330</v>
      </c>
      <c r="D67" s="67">
        <v>1876649.45</v>
      </c>
      <c r="E67" s="67">
        <v>201600</v>
      </c>
      <c r="F67" s="67">
        <v>197983.87</v>
      </c>
      <c r="G67" s="67">
        <v>0</v>
      </c>
      <c r="H67" s="67">
        <v>0</v>
      </c>
      <c r="I67" s="67">
        <v>62000</v>
      </c>
      <c r="J67" s="67">
        <v>0</v>
      </c>
      <c r="K67" s="67">
        <v>0</v>
      </c>
      <c r="L67" s="67">
        <v>33600</v>
      </c>
      <c r="M67" s="67">
        <v>410400</v>
      </c>
      <c r="N67" s="67">
        <v>0</v>
      </c>
      <c r="O67" s="67">
        <v>0</v>
      </c>
      <c r="P67" s="67">
        <v>0</v>
      </c>
      <c r="Q67" s="67">
        <v>515146.67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242540</v>
      </c>
      <c r="X67" s="67">
        <v>239000</v>
      </c>
      <c r="Y67" s="67">
        <v>226000</v>
      </c>
      <c r="Z67" s="67">
        <v>16800</v>
      </c>
      <c r="AA67" s="67">
        <v>106800</v>
      </c>
      <c r="AB67" s="67">
        <v>69810</v>
      </c>
      <c r="AC67" s="67">
        <v>107100</v>
      </c>
      <c r="AD67" s="67">
        <v>11200</v>
      </c>
      <c r="AE67" s="67">
        <v>2293019.35</v>
      </c>
      <c r="AF67" s="67">
        <v>0</v>
      </c>
      <c r="AG67" s="67">
        <v>0</v>
      </c>
      <c r="AH67" s="67">
        <v>44800</v>
      </c>
      <c r="AI67" s="67">
        <v>67200</v>
      </c>
      <c r="AJ67" s="67">
        <v>44800</v>
      </c>
      <c r="AK67" s="67">
        <v>0</v>
      </c>
      <c r="AL67" s="67">
        <v>62000</v>
      </c>
      <c r="AM67" s="67">
        <v>106800</v>
      </c>
      <c r="AN67" s="67">
        <v>44800</v>
      </c>
      <c r="AO67" s="67">
        <v>0</v>
      </c>
      <c r="AP67" s="67">
        <v>44800</v>
      </c>
      <c r="AQ67" s="67">
        <v>632944.52</v>
      </c>
      <c r="AR67" s="67">
        <v>0</v>
      </c>
      <c r="AS67" s="67">
        <v>22400</v>
      </c>
      <c r="AT67" s="67">
        <v>22400</v>
      </c>
      <c r="AU67" s="67">
        <v>0</v>
      </c>
      <c r="AV67" s="67">
        <v>22400</v>
      </c>
      <c r="AW67" s="67">
        <v>22400</v>
      </c>
      <c r="AX67" s="67">
        <v>1565900</v>
      </c>
      <c r="AY67" s="67">
        <v>0</v>
      </c>
      <c r="AZ67" s="67">
        <v>441400</v>
      </c>
      <c r="BA67" s="67">
        <v>0</v>
      </c>
      <c r="BB67" s="67">
        <v>0</v>
      </c>
      <c r="BC67" s="67">
        <v>40645.160000000003</v>
      </c>
      <c r="BD67" s="67">
        <v>73200</v>
      </c>
      <c r="BE67" s="67">
        <v>187006.45</v>
      </c>
      <c r="BF67" s="67">
        <v>106800</v>
      </c>
      <c r="BG67" s="67">
        <v>106800</v>
      </c>
      <c r="BH67" s="67">
        <v>0</v>
      </c>
      <c r="BI67" s="67">
        <v>1390644.84</v>
      </c>
      <c r="BJ67" s="67">
        <v>0</v>
      </c>
      <c r="BK67" s="67">
        <v>0</v>
      </c>
      <c r="BL67" s="67">
        <v>0</v>
      </c>
      <c r="BM67" s="67">
        <v>0</v>
      </c>
      <c r="BN67" s="67">
        <v>89600</v>
      </c>
      <c r="BO67" s="67">
        <v>0</v>
      </c>
      <c r="BP67" s="67">
        <v>589100</v>
      </c>
      <c r="BQ67" s="67">
        <v>22400</v>
      </c>
      <c r="BR67" s="67">
        <v>67200</v>
      </c>
      <c r="BS67" s="67">
        <v>62000</v>
      </c>
      <c r="BT67" s="67">
        <v>67200</v>
      </c>
      <c r="BU67" s="67">
        <v>146400</v>
      </c>
      <c r="BV67" s="67">
        <v>22400</v>
      </c>
      <c r="BW67" s="67">
        <v>92282.42</v>
      </c>
      <c r="BX67" s="67">
        <v>0</v>
      </c>
      <c r="BY67" s="101">
        <v>42803226.359999999</v>
      </c>
    </row>
    <row r="68" spans="1:77">
      <c r="A68" s="65" t="s">
        <v>290</v>
      </c>
      <c r="B68" s="66" t="s">
        <v>331</v>
      </c>
      <c r="C68" s="65" t="s">
        <v>332</v>
      </c>
      <c r="D68" s="67">
        <v>28000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14000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57693.55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42000</v>
      </c>
      <c r="AR68" s="67">
        <v>0</v>
      </c>
      <c r="AS68" s="67">
        <v>0</v>
      </c>
      <c r="AT68" s="67">
        <v>0</v>
      </c>
      <c r="AU68" s="67">
        <v>0</v>
      </c>
      <c r="AV68" s="67">
        <v>0</v>
      </c>
      <c r="AW68" s="67">
        <v>0</v>
      </c>
      <c r="AX68" s="67">
        <v>28000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42000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31966.67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101">
        <v>8532687.7300000004</v>
      </c>
    </row>
    <row r="69" spans="1:77">
      <c r="A69" s="65" t="s">
        <v>290</v>
      </c>
      <c r="B69" s="66" t="s">
        <v>333</v>
      </c>
      <c r="C69" s="65" t="s">
        <v>334</v>
      </c>
      <c r="D69" s="67">
        <v>6183874.4800000004</v>
      </c>
      <c r="E69" s="67">
        <v>3281506.08</v>
      </c>
      <c r="F69" s="67">
        <v>5038935.42</v>
      </c>
      <c r="G69" s="67">
        <v>2171559.9500000002</v>
      </c>
      <c r="H69" s="67">
        <v>1006922.61</v>
      </c>
      <c r="I69" s="67">
        <v>1693619.16</v>
      </c>
      <c r="J69" s="67">
        <v>26482838.390000001</v>
      </c>
      <c r="K69" s="67">
        <v>1238641</v>
      </c>
      <c r="L69" s="67">
        <v>757871</v>
      </c>
      <c r="M69" s="67">
        <v>16480078</v>
      </c>
      <c r="N69" s="67">
        <v>249520</v>
      </c>
      <c r="O69" s="67">
        <v>568888.71</v>
      </c>
      <c r="P69" s="67">
        <v>4652936.5</v>
      </c>
      <c r="Q69" s="67">
        <v>3800645.72</v>
      </c>
      <c r="R69" s="67">
        <v>63840</v>
      </c>
      <c r="S69" s="67">
        <v>278239</v>
      </c>
      <c r="T69" s="67">
        <v>521000</v>
      </c>
      <c r="U69" s="67">
        <v>1389643.84</v>
      </c>
      <c r="V69" s="67">
        <v>2416663.9700000002</v>
      </c>
      <c r="W69" s="67">
        <v>5181555.7</v>
      </c>
      <c r="X69" s="67">
        <v>931583.98</v>
      </c>
      <c r="Y69" s="67">
        <v>4699040</v>
      </c>
      <c r="Z69" s="67">
        <v>1146568.3899999999</v>
      </c>
      <c r="AA69" s="67">
        <v>813497</v>
      </c>
      <c r="AB69" s="67">
        <v>1715174.3999999999</v>
      </c>
      <c r="AC69" s="67">
        <v>1106953.3899999999</v>
      </c>
      <c r="AD69" s="67">
        <v>908990</v>
      </c>
      <c r="AE69" s="67">
        <v>16287286</v>
      </c>
      <c r="AF69" s="67">
        <v>1452984.57</v>
      </c>
      <c r="AG69" s="67">
        <v>1287528.6000000001</v>
      </c>
      <c r="AH69" s="67">
        <v>640143.74</v>
      </c>
      <c r="AI69" s="67">
        <v>520989.69</v>
      </c>
      <c r="AJ69" s="67">
        <v>1429985.42</v>
      </c>
      <c r="AK69" s="67">
        <v>1173917.28</v>
      </c>
      <c r="AL69" s="67">
        <v>1027107.98</v>
      </c>
      <c r="AM69" s="67">
        <v>1620828.05</v>
      </c>
      <c r="AN69" s="67">
        <v>440730.15</v>
      </c>
      <c r="AO69" s="67">
        <v>802299.13</v>
      </c>
      <c r="AP69" s="67">
        <v>1045283</v>
      </c>
      <c r="AQ69" s="67">
        <v>4725016.0999999996</v>
      </c>
      <c r="AR69" s="67">
        <v>383820</v>
      </c>
      <c r="AS69" s="67">
        <v>799900</v>
      </c>
      <c r="AT69" s="67">
        <v>615300</v>
      </c>
      <c r="AU69" s="67">
        <v>325124</v>
      </c>
      <c r="AV69" s="67">
        <v>227304</v>
      </c>
      <c r="AW69" s="67">
        <v>334200</v>
      </c>
      <c r="AX69" s="67">
        <v>4469919.75</v>
      </c>
      <c r="AY69" s="67">
        <v>1056405.8799999999</v>
      </c>
      <c r="AZ69" s="67">
        <v>0</v>
      </c>
      <c r="BA69" s="67">
        <v>3005539</v>
      </c>
      <c r="BB69" s="67">
        <v>1109776.98</v>
      </c>
      <c r="BC69" s="67">
        <v>777690</v>
      </c>
      <c r="BD69" s="67">
        <v>3179336.45</v>
      </c>
      <c r="BE69" s="67">
        <v>2949184.25</v>
      </c>
      <c r="BF69" s="67">
        <v>925340</v>
      </c>
      <c r="BG69" s="67">
        <v>473437</v>
      </c>
      <c r="BH69" s="67">
        <v>248628</v>
      </c>
      <c r="BI69" s="67">
        <v>8175398</v>
      </c>
      <c r="BJ69" s="67">
        <v>3571996.52</v>
      </c>
      <c r="BK69" s="67">
        <v>2027464.61</v>
      </c>
      <c r="BL69" s="67">
        <v>428714</v>
      </c>
      <c r="BM69" s="67">
        <v>204304</v>
      </c>
      <c r="BN69" s="67">
        <v>359480.7</v>
      </c>
      <c r="BO69" s="67">
        <v>0</v>
      </c>
      <c r="BP69" s="67">
        <v>877094</v>
      </c>
      <c r="BQ69" s="67">
        <v>433950.66</v>
      </c>
      <c r="BR69" s="67">
        <v>801550</v>
      </c>
      <c r="BS69" s="67">
        <v>1534380</v>
      </c>
      <c r="BT69" s="67">
        <v>2639738</v>
      </c>
      <c r="BU69" s="67">
        <v>4378989.8</v>
      </c>
      <c r="BV69" s="67">
        <v>1202146.29</v>
      </c>
      <c r="BW69" s="67">
        <v>925200</v>
      </c>
      <c r="BX69" s="67">
        <v>1703337</v>
      </c>
      <c r="BY69" s="101">
        <v>343562.39</v>
      </c>
    </row>
    <row r="70" spans="1:77">
      <c r="A70" s="65" t="s">
        <v>290</v>
      </c>
      <c r="B70" s="66" t="s">
        <v>335</v>
      </c>
      <c r="C70" s="65" t="s">
        <v>336</v>
      </c>
      <c r="D70" s="67">
        <v>0</v>
      </c>
      <c r="E70" s="67">
        <v>477968.02</v>
      </c>
      <c r="F70" s="67">
        <v>406752.67</v>
      </c>
      <c r="G70" s="67">
        <v>0</v>
      </c>
      <c r="H70" s="67">
        <v>150403</v>
      </c>
      <c r="I70" s="67">
        <v>817938.55</v>
      </c>
      <c r="J70" s="67">
        <v>9220304.1400000006</v>
      </c>
      <c r="K70" s="67">
        <v>69380</v>
      </c>
      <c r="L70" s="67">
        <v>503278</v>
      </c>
      <c r="M70" s="67">
        <v>205300</v>
      </c>
      <c r="N70" s="67">
        <v>0</v>
      </c>
      <c r="O70" s="67">
        <v>360366.77</v>
      </c>
      <c r="P70" s="67">
        <v>1051787</v>
      </c>
      <c r="Q70" s="67">
        <v>625699.67000000004</v>
      </c>
      <c r="R70" s="67">
        <v>0</v>
      </c>
      <c r="S70" s="67">
        <v>28019</v>
      </c>
      <c r="T70" s="67">
        <v>0</v>
      </c>
      <c r="U70" s="67">
        <v>598360</v>
      </c>
      <c r="V70" s="67">
        <v>51283.87</v>
      </c>
      <c r="W70" s="67">
        <v>224938.7</v>
      </c>
      <c r="X70" s="67">
        <v>187858.48</v>
      </c>
      <c r="Y70" s="67">
        <v>1180127</v>
      </c>
      <c r="Z70" s="67">
        <v>429809.63</v>
      </c>
      <c r="AA70" s="67">
        <v>147950</v>
      </c>
      <c r="AB70" s="67">
        <v>764357</v>
      </c>
      <c r="AC70" s="67">
        <v>397156.2</v>
      </c>
      <c r="AD70" s="67">
        <v>151265</v>
      </c>
      <c r="AE70" s="67">
        <v>3642587</v>
      </c>
      <c r="AF70" s="67">
        <v>0</v>
      </c>
      <c r="AG70" s="67">
        <v>0</v>
      </c>
      <c r="AH70" s="67">
        <v>604515.85</v>
      </c>
      <c r="AI70" s="67">
        <v>60704.84</v>
      </c>
      <c r="AJ70" s="67">
        <v>376601</v>
      </c>
      <c r="AK70" s="67">
        <v>321031.33</v>
      </c>
      <c r="AL70" s="67">
        <v>484301</v>
      </c>
      <c r="AM70" s="67">
        <v>308500</v>
      </c>
      <c r="AN70" s="67">
        <v>389759.84</v>
      </c>
      <c r="AO70" s="67">
        <v>170663.52</v>
      </c>
      <c r="AP70" s="67">
        <v>194416</v>
      </c>
      <c r="AQ70" s="67">
        <v>978090.9</v>
      </c>
      <c r="AR70" s="67">
        <v>897190</v>
      </c>
      <c r="AS70" s="67">
        <v>256612</v>
      </c>
      <c r="AT70" s="67">
        <v>538980</v>
      </c>
      <c r="AU70" s="67">
        <v>274987.63</v>
      </c>
      <c r="AV70" s="67">
        <v>216702</v>
      </c>
      <c r="AW70" s="67">
        <v>221986</v>
      </c>
      <c r="AX70" s="67">
        <v>0</v>
      </c>
      <c r="AY70" s="67">
        <v>292400</v>
      </c>
      <c r="AZ70" s="67">
        <v>468820</v>
      </c>
      <c r="BA70" s="67">
        <v>0</v>
      </c>
      <c r="BB70" s="67">
        <v>0</v>
      </c>
      <c r="BC70" s="67">
        <v>3752</v>
      </c>
      <c r="BD70" s="67">
        <v>1031555.4398000001</v>
      </c>
      <c r="BE70" s="67">
        <v>0</v>
      </c>
      <c r="BF70" s="67">
        <v>679970</v>
      </c>
      <c r="BG70" s="67">
        <v>0</v>
      </c>
      <c r="BH70" s="67">
        <v>198412</v>
      </c>
      <c r="BI70" s="67">
        <v>4559934</v>
      </c>
      <c r="BJ70" s="67">
        <v>612958</v>
      </c>
      <c r="BK70" s="67">
        <v>580520</v>
      </c>
      <c r="BL70" s="67">
        <v>96116</v>
      </c>
      <c r="BM70" s="67">
        <v>0</v>
      </c>
      <c r="BN70" s="67">
        <v>289790</v>
      </c>
      <c r="BO70" s="67">
        <v>466985.54</v>
      </c>
      <c r="BP70" s="67">
        <v>2843184</v>
      </c>
      <c r="BQ70" s="67">
        <v>598008.51</v>
      </c>
      <c r="BR70" s="67">
        <v>1090333</v>
      </c>
      <c r="BS70" s="67">
        <v>1349280</v>
      </c>
      <c r="BT70" s="67">
        <v>922227.7</v>
      </c>
      <c r="BU70" s="67">
        <v>239717</v>
      </c>
      <c r="BV70" s="67">
        <v>522615</v>
      </c>
      <c r="BW70" s="67">
        <v>1137775</v>
      </c>
      <c r="BX70" s="67">
        <v>194084</v>
      </c>
      <c r="BY70" s="101">
        <v>7769.2</v>
      </c>
    </row>
    <row r="71" spans="1:77">
      <c r="A71" s="65" t="s">
        <v>290</v>
      </c>
      <c r="B71" s="66" t="s">
        <v>337</v>
      </c>
      <c r="C71" s="65" t="s">
        <v>338</v>
      </c>
      <c r="D71" s="67">
        <v>23660262</v>
      </c>
      <c r="E71" s="67">
        <v>4278919.6500000004</v>
      </c>
      <c r="F71" s="67">
        <v>5464352.9000000004</v>
      </c>
      <c r="G71" s="67">
        <v>2924324.9</v>
      </c>
      <c r="H71" s="67">
        <v>2275481.04</v>
      </c>
      <c r="I71" s="67">
        <v>222949.55</v>
      </c>
      <c r="J71" s="67">
        <v>21435147.550000001</v>
      </c>
      <c r="K71" s="67">
        <v>4078454.35</v>
      </c>
      <c r="L71" s="67">
        <v>153080</v>
      </c>
      <c r="M71" s="67">
        <v>11254349</v>
      </c>
      <c r="N71" s="67">
        <v>1346868.84</v>
      </c>
      <c r="O71" s="67">
        <v>3160903.56</v>
      </c>
      <c r="P71" s="67">
        <v>5729662</v>
      </c>
      <c r="Q71" s="67">
        <v>3734947.1</v>
      </c>
      <c r="R71" s="67">
        <v>566270</v>
      </c>
      <c r="S71" s="67">
        <v>1525964</v>
      </c>
      <c r="T71" s="67">
        <v>2309670</v>
      </c>
      <c r="U71" s="67">
        <v>78480</v>
      </c>
      <c r="V71" s="67">
        <v>16965289.960000001</v>
      </c>
      <c r="W71" s="67">
        <v>3539435.59</v>
      </c>
      <c r="X71" s="67">
        <v>2143668.96</v>
      </c>
      <c r="Y71" s="67">
        <v>4984574</v>
      </c>
      <c r="Z71" s="67">
        <v>1305734.74</v>
      </c>
      <c r="AA71" s="67">
        <v>2692809</v>
      </c>
      <c r="AB71" s="67">
        <v>1627930</v>
      </c>
      <c r="AC71" s="67">
        <v>819380.36</v>
      </c>
      <c r="AD71" s="67">
        <v>693020</v>
      </c>
      <c r="AE71" s="67">
        <v>24380117</v>
      </c>
      <c r="AF71" s="67">
        <v>1760016.13</v>
      </c>
      <c r="AG71" s="67">
        <v>872875</v>
      </c>
      <c r="AH71" s="67">
        <v>578477.43000000005</v>
      </c>
      <c r="AI71" s="67">
        <v>1073954.6399999999</v>
      </c>
      <c r="AJ71" s="67">
        <v>1008285.4</v>
      </c>
      <c r="AK71" s="67">
        <v>1000940.02</v>
      </c>
      <c r="AL71" s="67">
        <v>548458</v>
      </c>
      <c r="AM71" s="67">
        <v>1577500</v>
      </c>
      <c r="AN71" s="67">
        <v>945530</v>
      </c>
      <c r="AO71" s="67">
        <v>1020303.06</v>
      </c>
      <c r="AP71" s="67">
        <v>597110</v>
      </c>
      <c r="AQ71" s="67">
        <v>6559188.8099999996</v>
      </c>
      <c r="AR71" s="67">
        <v>248428</v>
      </c>
      <c r="AS71" s="67">
        <v>990107.63</v>
      </c>
      <c r="AT71" s="67">
        <v>966500</v>
      </c>
      <c r="AU71" s="67">
        <v>1064120</v>
      </c>
      <c r="AV71" s="67">
        <v>142974</v>
      </c>
      <c r="AW71" s="67">
        <v>1341380</v>
      </c>
      <c r="AX71" s="67">
        <v>21265589.989999998</v>
      </c>
      <c r="AY71" s="67">
        <v>1509550</v>
      </c>
      <c r="AZ71" s="67">
        <v>1763249.68</v>
      </c>
      <c r="BA71" s="67">
        <v>4507555</v>
      </c>
      <c r="BB71" s="67">
        <v>4270062</v>
      </c>
      <c r="BC71" s="67">
        <v>2052210</v>
      </c>
      <c r="BD71" s="67">
        <v>2766120</v>
      </c>
      <c r="BE71" s="67">
        <v>3240740</v>
      </c>
      <c r="BF71" s="67">
        <v>1201560</v>
      </c>
      <c r="BG71" s="67">
        <v>583790.19999999995</v>
      </c>
      <c r="BH71" s="67">
        <v>360977</v>
      </c>
      <c r="BI71" s="67">
        <v>5738096</v>
      </c>
      <c r="BJ71" s="67">
        <v>7498383.1100000003</v>
      </c>
      <c r="BK71" s="67">
        <v>0</v>
      </c>
      <c r="BL71" s="67">
        <v>332660</v>
      </c>
      <c r="BM71" s="67">
        <v>1475725</v>
      </c>
      <c r="BN71" s="67">
        <v>1324818.6399999999</v>
      </c>
      <c r="BO71" s="67">
        <v>0</v>
      </c>
      <c r="BP71" s="67">
        <v>16972286.5</v>
      </c>
      <c r="BQ71" s="67">
        <v>582769.19999999995</v>
      </c>
      <c r="BR71" s="67">
        <v>671310</v>
      </c>
      <c r="BS71" s="67">
        <v>193200</v>
      </c>
      <c r="BT71" s="67">
        <v>1319744.6000000001</v>
      </c>
      <c r="BU71" s="67">
        <v>3611019.2</v>
      </c>
      <c r="BV71" s="67">
        <v>952190</v>
      </c>
      <c r="BW71" s="67">
        <v>0</v>
      </c>
      <c r="BX71" s="67">
        <v>71854</v>
      </c>
      <c r="BY71" s="101">
        <v>316916.2</v>
      </c>
    </row>
    <row r="72" spans="1:77">
      <c r="A72" s="65" t="s">
        <v>290</v>
      </c>
      <c r="B72" s="66" t="s">
        <v>339</v>
      </c>
      <c r="C72" s="65" t="s">
        <v>340</v>
      </c>
      <c r="D72" s="67">
        <v>8355180</v>
      </c>
      <c r="E72" s="67">
        <v>1761953.35</v>
      </c>
      <c r="F72" s="67">
        <v>1657418.06</v>
      </c>
      <c r="G72" s="67">
        <v>810220</v>
      </c>
      <c r="H72" s="67">
        <v>508652.19</v>
      </c>
      <c r="I72" s="67">
        <v>41670.5</v>
      </c>
      <c r="J72" s="67">
        <v>12817499.029999999</v>
      </c>
      <c r="K72" s="67">
        <v>1857360</v>
      </c>
      <c r="L72" s="67">
        <v>1090320</v>
      </c>
      <c r="M72" s="67">
        <v>0</v>
      </c>
      <c r="N72" s="67">
        <v>723424</v>
      </c>
      <c r="O72" s="67">
        <v>2624728.42</v>
      </c>
      <c r="P72" s="67">
        <v>2349117</v>
      </c>
      <c r="Q72" s="67">
        <v>2566600</v>
      </c>
      <c r="R72" s="67">
        <v>276490</v>
      </c>
      <c r="S72" s="67">
        <v>794059.82</v>
      </c>
      <c r="T72" s="67">
        <v>248400</v>
      </c>
      <c r="U72" s="67">
        <v>0</v>
      </c>
      <c r="V72" s="67">
        <v>8094416.6699999999</v>
      </c>
      <c r="W72" s="67">
        <v>584074</v>
      </c>
      <c r="X72" s="67">
        <v>666671.64</v>
      </c>
      <c r="Y72" s="67">
        <v>2184819</v>
      </c>
      <c r="Z72" s="67">
        <v>999169.03</v>
      </c>
      <c r="AA72" s="67">
        <v>225530</v>
      </c>
      <c r="AB72" s="67">
        <v>659230</v>
      </c>
      <c r="AC72" s="67">
        <v>276901</v>
      </c>
      <c r="AD72" s="67">
        <v>601476</v>
      </c>
      <c r="AE72" s="67">
        <v>8100488</v>
      </c>
      <c r="AF72" s="67">
        <v>0</v>
      </c>
      <c r="AG72" s="67">
        <v>0</v>
      </c>
      <c r="AH72" s="67">
        <v>579878</v>
      </c>
      <c r="AI72" s="67">
        <v>377853.21</v>
      </c>
      <c r="AJ72" s="67">
        <v>701410.24</v>
      </c>
      <c r="AK72" s="67">
        <v>1067985.1299999999</v>
      </c>
      <c r="AL72" s="67">
        <v>761992</v>
      </c>
      <c r="AM72" s="67">
        <v>805440</v>
      </c>
      <c r="AN72" s="67">
        <v>753103.23</v>
      </c>
      <c r="AO72" s="67">
        <v>650920</v>
      </c>
      <c r="AP72" s="67">
        <v>493750</v>
      </c>
      <c r="AQ72" s="67">
        <v>4674170.67</v>
      </c>
      <c r="AR72" s="67">
        <v>1187148</v>
      </c>
      <c r="AS72" s="67">
        <v>694037.43</v>
      </c>
      <c r="AT72" s="67">
        <v>677270.9</v>
      </c>
      <c r="AU72" s="67">
        <v>690547.42</v>
      </c>
      <c r="AV72" s="67">
        <v>779666</v>
      </c>
      <c r="AW72" s="67">
        <v>330699.34999999998</v>
      </c>
      <c r="AX72" s="67">
        <v>0</v>
      </c>
      <c r="AY72" s="67">
        <v>888237.75</v>
      </c>
      <c r="AZ72" s="67">
        <v>744280</v>
      </c>
      <c r="BA72" s="67">
        <v>0</v>
      </c>
      <c r="BB72" s="67">
        <v>0</v>
      </c>
      <c r="BC72" s="67">
        <v>0</v>
      </c>
      <c r="BD72" s="67">
        <v>1219880</v>
      </c>
      <c r="BE72" s="67">
        <v>0</v>
      </c>
      <c r="BF72" s="67">
        <v>1017590</v>
      </c>
      <c r="BG72" s="67">
        <v>368569.8</v>
      </c>
      <c r="BH72" s="67">
        <v>296120</v>
      </c>
      <c r="BI72" s="67">
        <v>7263023</v>
      </c>
      <c r="BJ72" s="67">
        <v>3134117.18</v>
      </c>
      <c r="BK72" s="67">
        <v>0</v>
      </c>
      <c r="BL72" s="67">
        <v>600700</v>
      </c>
      <c r="BM72" s="67">
        <v>745340</v>
      </c>
      <c r="BN72" s="67">
        <v>1514506.67</v>
      </c>
      <c r="BO72" s="67">
        <v>994640</v>
      </c>
      <c r="BP72" s="67">
        <v>4334215.4000000004</v>
      </c>
      <c r="BQ72" s="67">
        <v>769868.2</v>
      </c>
      <c r="BR72" s="67">
        <v>464590</v>
      </c>
      <c r="BS72" s="67">
        <v>2096147.81</v>
      </c>
      <c r="BT72" s="67">
        <v>546135.69999999995</v>
      </c>
      <c r="BU72" s="67">
        <v>676016</v>
      </c>
      <c r="BV72" s="67">
        <v>669290</v>
      </c>
      <c r="BW72" s="67">
        <v>98800</v>
      </c>
      <c r="BX72" s="67">
        <v>0</v>
      </c>
      <c r="BY72" s="101">
        <v>705726.44</v>
      </c>
    </row>
    <row r="73" spans="1:77">
      <c r="A73" s="65" t="s">
        <v>290</v>
      </c>
      <c r="B73" s="66" t="s">
        <v>341</v>
      </c>
      <c r="C73" s="65" t="s">
        <v>342</v>
      </c>
      <c r="D73" s="67">
        <v>0</v>
      </c>
      <c r="E73" s="67">
        <v>1057971.24</v>
      </c>
      <c r="F73" s="67">
        <v>0</v>
      </c>
      <c r="G73" s="67">
        <v>1053695</v>
      </c>
      <c r="H73" s="67">
        <v>0</v>
      </c>
      <c r="I73" s="67">
        <v>0</v>
      </c>
      <c r="J73" s="67">
        <v>0</v>
      </c>
      <c r="K73" s="67">
        <v>2392693</v>
      </c>
      <c r="L73" s="67">
        <v>48187.5</v>
      </c>
      <c r="M73" s="67">
        <v>0</v>
      </c>
      <c r="N73" s="67">
        <v>0</v>
      </c>
      <c r="O73" s="67">
        <v>1334400</v>
      </c>
      <c r="P73" s="67">
        <v>1077815</v>
      </c>
      <c r="Q73" s="67">
        <v>266160</v>
      </c>
      <c r="R73" s="67">
        <v>0</v>
      </c>
      <c r="S73" s="67">
        <v>389466.25</v>
      </c>
      <c r="T73" s="67">
        <v>0</v>
      </c>
      <c r="U73" s="67">
        <v>429140</v>
      </c>
      <c r="V73" s="67">
        <v>3469408.41</v>
      </c>
      <c r="W73" s="67">
        <v>718887.8</v>
      </c>
      <c r="X73" s="67">
        <v>0</v>
      </c>
      <c r="Y73" s="67">
        <v>70189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86820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198000</v>
      </c>
      <c r="AP73" s="67">
        <v>0</v>
      </c>
      <c r="AQ73" s="67">
        <v>969180</v>
      </c>
      <c r="AR73" s="67">
        <v>912048</v>
      </c>
      <c r="AS73" s="67">
        <v>397975</v>
      </c>
      <c r="AT73" s="67">
        <v>0</v>
      </c>
      <c r="AU73" s="67">
        <v>969460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28437.5</v>
      </c>
      <c r="BI73" s="67">
        <v>1692</v>
      </c>
      <c r="BJ73" s="67">
        <v>0</v>
      </c>
      <c r="BK73" s="67">
        <v>0</v>
      </c>
      <c r="BL73" s="67">
        <v>54900</v>
      </c>
      <c r="BM73" s="67">
        <v>85500</v>
      </c>
      <c r="BN73" s="67">
        <v>0</v>
      </c>
      <c r="BO73" s="67">
        <v>0</v>
      </c>
      <c r="BP73" s="67">
        <v>264675</v>
      </c>
      <c r="BQ73" s="67">
        <v>0</v>
      </c>
      <c r="BR73" s="67">
        <v>0</v>
      </c>
      <c r="BS73" s="67">
        <v>0</v>
      </c>
      <c r="BT73" s="67">
        <v>0</v>
      </c>
      <c r="BU73" s="67">
        <v>65017</v>
      </c>
      <c r="BV73" s="67">
        <v>0</v>
      </c>
      <c r="BW73" s="67">
        <v>0</v>
      </c>
      <c r="BX73" s="67">
        <v>0</v>
      </c>
      <c r="BY73" s="101">
        <v>471780.51</v>
      </c>
    </row>
    <row r="74" spans="1:77">
      <c r="A74" s="65" t="s">
        <v>290</v>
      </c>
      <c r="B74" s="66" t="s">
        <v>343</v>
      </c>
      <c r="C74" s="65" t="s">
        <v>344</v>
      </c>
      <c r="D74" s="67">
        <v>4173</v>
      </c>
      <c r="E74" s="67">
        <v>813468.75</v>
      </c>
      <c r="F74" s="67">
        <v>0</v>
      </c>
      <c r="G74" s="67">
        <v>173600</v>
      </c>
      <c r="H74" s="67">
        <v>0</v>
      </c>
      <c r="I74" s="67">
        <v>0</v>
      </c>
      <c r="J74" s="67">
        <v>0</v>
      </c>
      <c r="K74" s="67">
        <v>990119</v>
      </c>
      <c r="L74" s="67">
        <v>9465</v>
      </c>
      <c r="M74" s="67">
        <v>0</v>
      </c>
      <c r="N74" s="67">
        <v>460825</v>
      </c>
      <c r="O74" s="67">
        <v>0</v>
      </c>
      <c r="P74" s="67">
        <v>0</v>
      </c>
      <c r="Q74" s="67">
        <v>730291</v>
      </c>
      <c r="R74" s="67">
        <v>0</v>
      </c>
      <c r="S74" s="67">
        <v>0</v>
      </c>
      <c r="T74" s="67">
        <v>0</v>
      </c>
      <c r="U74" s="67">
        <v>167457.5</v>
      </c>
      <c r="V74" s="67">
        <v>17650</v>
      </c>
      <c r="W74" s="67">
        <v>85951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14250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101">
        <v>18397702.359999999</v>
      </c>
    </row>
    <row r="75" spans="1:77">
      <c r="A75" s="65" t="s">
        <v>290</v>
      </c>
      <c r="B75" s="66" t="s">
        <v>345</v>
      </c>
      <c r="C75" s="65" t="s">
        <v>346</v>
      </c>
      <c r="D75" s="67">
        <v>0</v>
      </c>
      <c r="E75" s="67">
        <v>17340</v>
      </c>
      <c r="F75" s="67">
        <v>816105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1280856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132400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162350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452110</v>
      </c>
      <c r="AR75" s="67">
        <v>0</v>
      </c>
      <c r="AS75" s="67">
        <v>0</v>
      </c>
      <c r="AT75" s="67">
        <v>0</v>
      </c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62790</v>
      </c>
      <c r="BA75" s="67">
        <v>0</v>
      </c>
      <c r="BB75" s="67">
        <v>0</v>
      </c>
      <c r="BC75" s="67">
        <v>2699951</v>
      </c>
      <c r="BD75" s="67">
        <v>0</v>
      </c>
      <c r="BE75" s="67">
        <v>0</v>
      </c>
      <c r="BF75" s="67">
        <v>70130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41570</v>
      </c>
      <c r="BU75" s="67">
        <v>392860</v>
      </c>
      <c r="BV75" s="67">
        <v>0</v>
      </c>
      <c r="BW75" s="67">
        <v>0</v>
      </c>
      <c r="BX75" s="67">
        <v>0</v>
      </c>
      <c r="BY75" s="101">
        <v>399451.58999999997</v>
      </c>
    </row>
    <row r="76" spans="1:77">
      <c r="A76" s="65" t="s">
        <v>290</v>
      </c>
      <c r="B76" s="66" t="s">
        <v>347</v>
      </c>
      <c r="C76" s="65" t="s">
        <v>348</v>
      </c>
      <c r="D76" s="67">
        <v>3982500</v>
      </c>
      <c r="E76" s="67">
        <v>512280</v>
      </c>
      <c r="F76" s="67">
        <v>1516680</v>
      </c>
      <c r="G76" s="67">
        <v>3325764</v>
      </c>
      <c r="H76" s="67">
        <v>0</v>
      </c>
      <c r="I76" s="67">
        <v>0</v>
      </c>
      <c r="J76" s="67">
        <v>11507800</v>
      </c>
      <c r="K76" s="67">
        <v>854880</v>
      </c>
      <c r="L76" s="67">
        <v>287400</v>
      </c>
      <c r="M76" s="67">
        <v>4504990</v>
      </c>
      <c r="N76" s="67">
        <v>250300</v>
      </c>
      <c r="O76" s="67">
        <v>495975</v>
      </c>
      <c r="P76" s="67">
        <v>1501455</v>
      </c>
      <c r="Q76" s="67">
        <v>1261725</v>
      </c>
      <c r="R76" s="67">
        <v>172800</v>
      </c>
      <c r="S76" s="67">
        <v>495000</v>
      </c>
      <c r="T76" s="67">
        <v>391200</v>
      </c>
      <c r="U76" s="67">
        <v>209080</v>
      </c>
      <c r="V76" s="67">
        <v>6056085</v>
      </c>
      <c r="W76" s="67">
        <v>1485600</v>
      </c>
      <c r="X76" s="67">
        <v>437840</v>
      </c>
      <c r="Y76" s="67">
        <v>378060</v>
      </c>
      <c r="Z76" s="67">
        <v>213300</v>
      </c>
      <c r="AA76" s="67">
        <v>473130</v>
      </c>
      <c r="AB76" s="67">
        <v>0</v>
      </c>
      <c r="AC76" s="67">
        <v>231360</v>
      </c>
      <c r="AD76" s="67">
        <v>150480</v>
      </c>
      <c r="AE76" s="67">
        <v>7341780</v>
      </c>
      <c r="AF76" s="67">
        <v>386260</v>
      </c>
      <c r="AG76" s="67">
        <v>0</v>
      </c>
      <c r="AH76" s="67">
        <v>288780</v>
      </c>
      <c r="AI76" s="67">
        <v>188160</v>
      </c>
      <c r="AJ76" s="67">
        <v>306980</v>
      </c>
      <c r="AK76" s="67">
        <v>117200</v>
      </c>
      <c r="AL76" s="67">
        <v>194920</v>
      </c>
      <c r="AM76" s="67">
        <v>421860</v>
      </c>
      <c r="AN76" s="67">
        <v>228360</v>
      </c>
      <c r="AO76" s="67">
        <v>297300</v>
      </c>
      <c r="AP76" s="67">
        <v>174240</v>
      </c>
      <c r="AQ76" s="67">
        <v>3650335</v>
      </c>
      <c r="AR76" s="67">
        <v>304264</v>
      </c>
      <c r="AS76" s="67">
        <v>327180</v>
      </c>
      <c r="AT76" s="67">
        <v>297120</v>
      </c>
      <c r="AU76" s="67">
        <v>191856</v>
      </c>
      <c r="AV76" s="67">
        <v>671760</v>
      </c>
      <c r="AW76" s="67">
        <v>103920</v>
      </c>
      <c r="AX76" s="67">
        <v>4931400</v>
      </c>
      <c r="AY76" s="67">
        <v>284790</v>
      </c>
      <c r="AZ76" s="67">
        <v>0</v>
      </c>
      <c r="BA76" s="67">
        <v>0</v>
      </c>
      <c r="BB76" s="67">
        <v>4982922</v>
      </c>
      <c r="BC76" s="67">
        <v>0</v>
      </c>
      <c r="BD76" s="67">
        <v>874200</v>
      </c>
      <c r="BE76" s="67">
        <v>449160</v>
      </c>
      <c r="BF76" s="67">
        <v>172800</v>
      </c>
      <c r="BG76" s="67">
        <v>111120</v>
      </c>
      <c r="BH76" s="67">
        <v>63600</v>
      </c>
      <c r="BI76" s="67">
        <v>4786740</v>
      </c>
      <c r="BJ76" s="67">
        <v>10314460</v>
      </c>
      <c r="BK76" s="67">
        <v>353100</v>
      </c>
      <c r="BL76" s="67">
        <v>207360</v>
      </c>
      <c r="BM76" s="67">
        <v>300480</v>
      </c>
      <c r="BN76" s="67">
        <v>187380</v>
      </c>
      <c r="BO76" s="67">
        <v>188040</v>
      </c>
      <c r="BP76" s="67">
        <v>3134849.71</v>
      </c>
      <c r="BQ76" s="67">
        <v>218040</v>
      </c>
      <c r="BR76" s="67">
        <v>214080</v>
      </c>
      <c r="BS76" s="67">
        <v>0</v>
      </c>
      <c r="BT76" s="67">
        <v>530340</v>
      </c>
      <c r="BU76" s="67">
        <v>1512743</v>
      </c>
      <c r="BV76" s="67">
        <v>94440</v>
      </c>
      <c r="BW76" s="67">
        <v>0</v>
      </c>
      <c r="BX76" s="67">
        <v>160800</v>
      </c>
      <c r="BY76" s="101">
        <v>111026364.62</v>
      </c>
    </row>
    <row r="77" spans="1:77">
      <c r="A77" s="65" t="s">
        <v>290</v>
      </c>
      <c r="B77" s="66" t="s">
        <v>349</v>
      </c>
      <c r="C77" s="65" t="s">
        <v>350</v>
      </c>
      <c r="D77" s="67">
        <v>7316966</v>
      </c>
      <c r="E77" s="67">
        <v>1335677.42</v>
      </c>
      <c r="F77" s="67">
        <v>2462787.35</v>
      </c>
      <c r="G77" s="67">
        <v>0</v>
      </c>
      <c r="H77" s="67">
        <v>186000</v>
      </c>
      <c r="I77" s="67">
        <v>73000</v>
      </c>
      <c r="J77" s="67">
        <v>13118999</v>
      </c>
      <c r="K77" s="67">
        <v>1638933</v>
      </c>
      <c r="L77" s="67">
        <v>425500</v>
      </c>
      <c r="M77" s="67">
        <v>3525071</v>
      </c>
      <c r="N77" s="67">
        <v>382100</v>
      </c>
      <c r="O77" s="67">
        <v>1161500</v>
      </c>
      <c r="P77" s="67">
        <v>2495380</v>
      </c>
      <c r="Q77" s="67">
        <v>2039191</v>
      </c>
      <c r="R77" s="67">
        <v>56015</v>
      </c>
      <c r="S77" s="67">
        <v>724000</v>
      </c>
      <c r="T77" s="67">
        <v>606000</v>
      </c>
      <c r="U77" s="67">
        <v>423500</v>
      </c>
      <c r="V77" s="67">
        <v>6178665</v>
      </c>
      <c r="W77" s="67">
        <v>2106366</v>
      </c>
      <c r="X77" s="67">
        <v>621120</v>
      </c>
      <c r="Y77" s="67">
        <v>524000</v>
      </c>
      <c r="Z77" s="67">
        <v>349500</v>
      </c>
      <c r="AA77" s="67">
        <v>0</v>
      </c>
      <c r="AB77" s="67">
        <v>496500</v>
      </c>
      <c r="AC77" s="67">
        <v>275500</v>
      </c>
      <c r="AD77" s="67">
        <v>217280</v>
      </c>
      <c r="AE77" s="67">
        <v>7486572</v>
      </c>
      <c r="AF77" s="67">
        <v>0</v>
      </c>
      <c r="AG77" s="67">
        <v>0</v>
      </c>
      <c r="AH77" s="67">
        <v>0</v>
      </c>
      <c r="AI77" s="67">
        <v>377500</v>
      </c>
      <c r="AJ77" s="67">
        <v>115000</v>
      </c>
      <c r="AK77" s="67">
        <v>0</v>
      </c>
      <c r="AL77" s="67">
        <v>415500</v>
      </c>
      <c r="AM77" s="67">
        <v>685290</v>
      </c>
      <c r="AN77" s="67">
        <v>411000</v>
      </c>
      <c r="AO77" s="67">
        <v>384000</v>
      </c>
      <c r="AP77" s="67">
        <v>388000</v>
      </c>
      <c r="AQ77" s="67">
        <v>2915003</v>
      </c>
      <c r="AR77" s="67">
        <v>4000</v>
      </c>
      <c r="AS77" s="67">
        <v>413000</v>
      </c>
      <c r="AT77" s="67">
        <v>328000</v>
      </c>
      <c r="AU77" s="67">
        <v>5000</v>
      </c>
      <c r="AV77" s="67">
        <v>0</v>
      </c>
      <c r="AW77" s="67">
        <v>17911.45</v>
      </c>
      <c r="AX77" s="67">
        <v>6411903.2300000004</v>
      </c>
      <c r="AY77" s="67">
        <v>442000</v>
      </c>
      <c r="AZ77" s="67">
        <v>637306</v>
      </c>
      <c r="BA77" s="67">
        <v>880161</v>
      </c>
      <c r="BB77" s="67">
        <v>0</v>
      </c>
      <c r="BC77" s="67">
        <v>0</v>
      </c>
      <c r="BD77" s="67">
        <v>1329998</v>
      </c>
      <c r="BE77" s="67">
        <v>0</v>
      </c>
      <c r="BF77" s="67">
        <v>558000</v>
      </c>
      <c r="BG77" s="67">
        <v>304000</v>
      </c>
      <c r="BH77" s="67">
        <v>227500</v>
      </c>
      <c r="BI77" s="67">
        <v>6439256</v>
      </c>
      <c r="BJ77" s="67">
        <v>1955371</v>
      </c>
      <c r="BK77" s="67">
        <v>692547</v>
      </c>
      <c r="BL77" s="67">
        <v>382500</v>
      </c>
      <c r="BM77" s="67">
        <v>441452</v>
      </c>
      <c r="BN77" s="67">
        <v>740616</v>
      </c>
      <c r="BO77" s="67">
        <v>272624</v>
      </c>
      <c r="BP77" s="67">
        <v>4362000</v>
      </c>
      <c r="BQ77" s="67">
        <v>299000</v>
      </c>
      <c r="BR77" s="67">
        <v>115500</v>
      </c>
      <c r="BS77" s="67">
        <v>249500</v>
      </c>
      <c r="BT77" s="67">
        <v>0</v>
      </c>
      <c r="BU77" s="67">
        <v>0</v>
      </c>
      <c r="BV77" s="67">
        <v>452483.87</v>
      </c>
      <c r="BW77" s="67">
        <v>33000</v>
      </c>
      <c r="BX77" s="67">
        <v>183000</v>
      </c>
      <c r="BY77" s="101">
        <v>746775.55</v>
      </c>
    </row>
    <row r="78" spans="1:77">
      <c r="A78" s="65" t="s">
        <v>290</v>
      </c>
      <c r="B78" s="66" t="s">
        <v>351</v>
      </c>
      <c r="C78" s="65" t="s">
        <v>352</v>
      </c>
      <c r="D78" s="67">
        <v>792000</v>
      </c>
      <c r="E78" s="67">
        <v>570000</v>
      </c>
      <c r="F78" s="67">
        <v>257000</v>
      </c>
      <c r="G78" s="67">
        <v>199600</v>
      </c>
      <c r="H78" s="67">
        <v>45000</v>
      </c>
      <c r="I78" s="67">
        <v>66000</v>
      </c>
      <c r="J78" s="67">
        <v>924080</v>
      </c>
      <c r="K78" s="67">
        <v>119788</v>
      </c>
      <c r="L78" s="67">
        <v>18000</v>
      </c>
      <c r="M78" s="67">
        <v>808000</v>
      </c>
      <c r="N78" s="67">
        <v>36800</v>
      </c>
      <c r="O78" s="67">
        <v>54000</v>
      </c>
      <c r="P78" s="67">
        <v>203500</v>
      </c>
      <c r="Q78" s="67">
        <v>230000</v>
      </c>
      <c r="R78" s="67">
        <v>4000</v>
      </c>
      <c r="S78" s="67">
        <v>45000</v>
      </c>
      <c r="T78" s="67">
        <v>42500</v>
      </c>
      <c r="U78" s="67">
        <v>28000</v>
      </c>
      <c r="V78" s="67">
        <v>184768</v>
      </c>
      <c r="W78" s="67">
        <v>506300</v>
      </c>
      <c r="X78" s="67">
        <v>80500</v>
      </c>
      <c r="Y78" s="67">
        <v>387645</v>
      </c>
      <c r="Z78" s="67">
        <v>192306</v>
      </c>
      <c r="AA78" s="67">
        <v>231500</v>
      </c>
      <c r="AB78" s="67">
        <v>296024</v>
      </c>
      <c r="AC78" s="67">
        <v>152950</v>
      </c>
      <c r="AD78" s="67">
        <v>150750</v>
      </c>
      <c r="AE78" s="67">
        <v>1019266</v>
      </c>
      <c r="AF78" s="67">
        <v>47795.67</v>
      </c>
      <c r="AG78" s="67">
        <v>90785</v>
      </c>
      <c r="AH78" s="67">
        <v>65600</v>
      </c>
      <c r="AI78" s="67">
        <v>32000</v>
      </c>
      <c r="AJ78" s="67">
        <v>35000</v>
      </c>
      <c r="AK78" s="67">
        <v>28500</v>
      </c>
      <c r="AL78" s="67">
        <v>18081</v>
      </c>
      <c r="AM78" s="67">
        <v>34000</v>
      </c>
      <c r="AN78" s="67">
        <v>28000</v>
      </c>
      <c r="AO78" s="67">
        <v>62000</v>
      </c>
      <c r="AP78" s="67">
        <v>42000</v>
      </c>
      <c r="AQ78" s="67">
        <v>233000</v>
      </c>
      <c r="AR78" s="67">
        <v>153000</v>
      </c>
      <c r="AS78" s="67">
        <v>37000</v>
      </c>
      <c r="AT78" s="67">
        <v>44933.24</v>
      </c>
      <c r="AU78" s="67">
        <v>145000</v>
      </c>
      <c r="AV78" s="67">
        <v>9915</v>
      </c>
      <c r="AW78" s="67">
        <v>63038.55</v>
      </c>
      <c r="AX78" s="67">
        <v>2047605</v>
      </c>
      <c r="AY78" s="67">
        <v>0</v>
      </c>
      <c r="AZ78" s="67">
        <v>41850</v>
      </c>
      <c r="BA78" s="67">
        <v>44500</v>
      </c>
      <c r="BB78" s="67">
        <v>114000</v>
      </c>
      <c r="BC78" s="67">
        <v>28500</v>
      </c>
      <c r="BD78" s="67">
        <v>177116.36</v>
      </c>
      <c r="BE78" s="67">
        <v>96000</v>
      </c>
      <c r="BF78" s="67">
        <v>32000</v>
      </c>
      <c r="BG78" s="67">
        <v>21000</v>
      </c>
      <c r="BH78" s="67">
        <v>7870</v>
      </c>
      <c r="BI78" s="67">
        <v>635000</v>
      </c>
      <c r="BJ78" s="67">
        <v>444000</v>
      </c>
      <c r="BK78" s="67">
        <v>230887</v>
      </c>
      <c r="BL78" s="67">
        <v>10500</v>
      </c>
      <c r="BM78" s="67">
        <v>112396</v>
      </c>
      <c r="BN78" s="67">
        <v>22500</v>
      </c>
      <c r="BO78" s="67">
        <v>49322.67</v>
      </c>
      <c r="BP78" s="67">
        <v>527000</v>
      </c>
      <c r="BQ78" s="67">
        <v>161500</v>
      </c>
      <c r="BR78" s="67">
        <v>29500</v>
      </c>
      <c r="BS78" s="67">
        <v>533000</v>
      </c>
      <c r="BT78" s="67">
        <v>105000</v>
      </c>
      <c r="BU78" s="67">
        <v>193500</v>
      </c>
      <c r="BV78" s="67">
        <v>61000</v>
      </c>
      <c r="BW78" s="67">
        <v>451500</v>
      </c>
      <c r="BX78" s="67">
        <v>67000</v>
      </c>
      <c r="BY78" s="101"/>
    </row>
    <row r="79" spans="1:77">
      <c r="A79" s="65" t="s">
        <v>290</v>
      </c>
      <c r="B79" s="66" t="s">
        <v>353</v>
      </c>
      <c r="C79" s="65" t="s">
        <v>354</v>
      </c>
      <c r="D79" s="67">
        <v>13583728.460000001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5669865.7199999997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862363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9289906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40380</v>
      </c>
      <c r="BP79" s="67">
        <v>2015400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101">
        <v>35632709.469999991</v>
      </c>
    </row>
    <row r="80" spans="1:77">
      <c r="A80" s="65" t="s">
        <v>290</v>
      </c>
      <c r="B80" s="66" t="s">
        <v>355</v>
      </c>
      <c r="C80" s="65" t="s">
        <v>356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1306391.92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94123</v>
      </c>
      <c r="AR80" s="67">
        <v>0</v>
      </c>
      <c r="AS80" s="67">
        <v>0</v>
      </c>
      <c r="AT80" s="67">
        <v>0</v>
      </c>
      <c r="AU80" s="67">
        <v>0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1459661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101">
        <v>52951041.100000001</v>
      </c>
    </row>
    <row r="81" spans="1:77">
      <c r="A81" s="65" t="s">
        <v>290</v>
      </c>
      <c r="B81" s="66" t="s">
        <v>357</v>
      </c>
      <c r="C81" s="65" t="s">
        <v>358</v>
      </c>
      <c r="D81" s="67">
        <v>0</v>
      </c>
      <c r="E81" s="67">
        <v>2184500</v>
      </c>
      <c r="F81" s="67">
        <v>0</v>
      </c>
      <c r="G81" s="67">
        <v>0</v>
      </c>
      <c r="H81" s="67">
        <v>194200</v>
      </c>
      <c r="I81" s="67">
        <v>186100</v>
      </c>
      <c r="J81" s="67">
        <v>0</v>
      </c>
      <c r="K81" s="67">
        <v>46300</v>
      </c>
      <c r="L81" s="67">
        <v>0</v>
      </c>
      <c r="M81" s="67">
        <v>0</v>
      </c>
      <c r="N81" s="67">
        <v>1480000</v>
      </c>
      <c r="O81" s="67">
        <v>583445.46</v>
      </c>
      <c r="P81" s="67">
        <v>0</v>
      </c>
      <c r="Q81" s="67">
        <v>0</v>
      </c>
      <c r="R81" s="67">
        <v>0</v>
      </c>
      <c r="S81" s="67">
        <v>1200000</v>
      </c>
      <c r="T81" s="67">
        <v>0</v>
      </c>
      <c r="U81" s="67">
        <v>377300</v>
      </c>
      <c r="V81" s="67">
        <v>0</v>
      </c>
      <c r="W81" s="67">
        <v>1419400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1678047</v>
      </c>
      <c r="AD81" s="67">
        <v>0</v>
      </c>
      <c r="AE81" s="67">
        <v>0</v>
      </c>
      <c r="AF81" s="67">
        <v>1500000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140224</v>
      </c>
      <c r="AP81" s="67">
        <v>0</v>
      </c>
      <c r="AQ81" s="67">
        <v>0</v>
      </c>
      <c r="AR81" s="67">
        <v>1122200</v>
      </c>
      <c r="AS81" s="67">
        <v>0</v>
      </c>
      <c r="AT81" s="67">
        <v>0</v>
      </c>
      <c r="AU81" s="67">
        <v>0</v>
      </c>
      <c r="AV81" s="67">
        <v>0</v>
      </c>
      <c r="AW81" s="67">
        <v>763200</v>
      </c>
      <c r="AX81" s="67">
        <v>0</v>
      </c>
      <c r="AY81" s="67">
        <v>542300</v>
      </c>
      <c r="AZ81" s="67">
        <v>0</v>
      </c>
      <c r="BA81" s="67">
        <v>0</v>
      </c>
      <c r="BB81" s="67">
        <v>0</v>
      </c>
      <c r="BC81" s="67">
        <v>0</v>
      </c>
      <c r="BD81" s="67">
        <v>1961300</v>
      </c>
      <c r="BE81" s="67">
        <v>3620000</v>
      </c>
      <c r="BF81" s="67">
        <v>363129.49</v>
      </c>
      <c r="BG81" s="67">
        <v>588600</v>
      </c>
      <c r="BH81" s="67">
        <v>174100</v>
      </c>
      <c r="BI81" s="67">
        <v>0</v>
      </c>
      <c r="BJ81" s="67">
        <v>5036000</v>
      </c>
      <c r="BK81" s="67">
        <v>459000</v>
      </c>
      <c r="BL81" s="67">
        <v>0</v>
      </c>
      <c r="BM81" s="67">
        <v>1652900</v>
      </c>
      <c r="BN81" s="67">
        <v>2566800</v>
      </c>
      <c r="BO81" s="67">
        <v>1148800</v>
      </c>
      <c r="BP81" s="67">
        <v>0</v>
      </c>
      <c r="BQ81" s="67">
        <v>991800</v>
      </c>
      <c r="BR81" s="67">
        <v>0</v>
      </c>
      <c r="BS81" s="67">
        <v>0</v>
      </c>
      <c r="BT81" s="67">
        <v>0</v>
      </c>
      <c r="BU81" s="67">
        <v>757000</v>
      </c>
      <c r="BV81" s="67">
        <v>0</v>
      </c>
      <c r="BW81" s="67">
        <v>116750</v>
      </c>
      <c r="BX81" s="67">
        <v>0</v>
      </c>
      <c r="BY81" s="101">
        <v>4362912.2800000021</v>
      </c>
    </row>
    <row r="82" spans="1:77">
      <c r="A82" s="65" t="s">
        <v>290</v>
      </c>
      <c r="B82" s="66" t="s">
        <v>359</v>
      </c>
      <c r="C82" s="65" t="s">
        <v>360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1031200</v>
      </c>
      <c r="S82" s="67">
        <v>0</v>
      </c>
      <c r="T82" s="67">
        <v>0</v>
      </c>
      <c r="U82" s="67">
        <v>203200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462400</v>
      </c>
      <c r="AS82" s="67">
        <v>0</v>
      </c>
      <c r="AT82" s="67">
        <v>0</v>
      </c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97100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74800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101">
        <v>44750627.140000001</v>
      </c>
    </row>
    <row r="83" spans="1:77">
      <c r="A83" s="65" t="s">
        <v>290</v>
      </c>
      <c r="B83" s="66" t="s">
        <v>361</v>
      </c>
      <c r="C83" s="65" t="s">
        <v>362</v>
      </c>
      <c r="D83" s="67">
        <v>176960.34</v>
      </c>
      <c r="E83" s="67">
        <v>0</v>
      </c>
      <c r="F83" s="67">
        <v>1312000</v>
      </c>
      <c r="G83" s="67">
        <v>0</v>
      </c>
      <c r="H83" s="67">
        <v>0</v>
      </c>
      <c r="I83" s="67">
        <v>0</v>
      </c>
      <c r="J83" s="67">
        <v>28688153</v>
      </c>
      <c r="K83" s="67">
        <v>1604098.24</v>
      </c>
      <c r="L83" s="67">
        <v>0</v>
      </c>
      <c r="M83" s="67">
        <v>8396138.9000000004</v>
      </c>
      <c r="N83" s="67">
        <v>0</v>
      </c>
      <c r="O83" s="67">
        <v>1233332</v>
      </c>
      <c r="P83" s="67">
        <v>740000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240000</v>
      </c>
      <c r="Y83" s="67">
        <v>0</v>
      </c>
      <c r="Z83" s="67">
        <v>110640</v>
      </c>
      <c r="AA83" s="67">
        <v>140000</v>
      </c>
      <c r="AB83" s="67">
        <v>0</v>
      </c>
      <c r="AC83" s="67">
        <v>158438.68</v>
      </c>
      <c r="AD83" s="67">
        <v>441256</v>
      </c>
      <c r="AE83" s="67">
        <v>13556335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3472757.99</v>
      </c>
      <c r="AR83" s="67">
        <v>0</v>
      </c>
      <c r="AS83" s="67">
        <v>0</v>
      </c>
      <c r="AT83" s="67">
        <v>454250</v>
      </c>
      <c r="AU83" s="67">
        <v>0</v>
      </c>
      <c r="AV83" s="67">
        <v>0</v>
      </c>
      <c r="AW83" s="67">
        <v>0</v>
      </c>
      <c r="AX83" s="67">
        <v>14454102.25</v>
      </c>
      <c r="AY83" s="67">
        <v>0</v>
      </c>
      <c r="AZ83" s="67">
        <v>543809</v>
      </c>
      <c r="BA83" s="67">
        <v>0</v>
      </c>
      <c r="BB83" s="67">
        <v>0</v>
      </c>
      <c r="BC83" s="67">
        <v>0</v>
      </c>
      <c r="BD83" s="67">
        <v>1851292.72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9500000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101">
        <v>365639.83999999997</v>
      </c>
    </row>
    <row r="84" spans="1:77">
      <c r="A84" s="65" t="s">
        <v>290</v>
      </c>
      <c r="B84" s="66" t="s">
        <v>363</v>
      </c>
      <c r="C84" s="65" t="s">
        <v>364</v>
      </c>
      <c r="D84" s="67">
        <v>4405443.29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2159387</v>
      </c>
      <c r="K84" s="67">
        <v>0</v>
      </c>
      <c r="L84" s="67">
        <v>0</v>
      </c>
      <c r="M84" s="67">
        <v>600000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36000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901302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514804.01</v>
      </c>
      <c r="AR84" s="67">
        <v>0</v>
      </c>
      <c r="AS84" s="67">
        <v>0</v>
      </c>
      <c r="AT84" s="67">
        <v>0</v>
      </c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500000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101">
        <v>4451734.669999999</v>
      </c>
    </row>
    <row r="85" spans="1:77">
      <c r="A85" s="65" t="s">
        <v>290</v>
      </c>
      <c r="B85" s="66" t="s">
        <v>365</v>
      </c>
      <c r="C85" s="65" t="s">
        <v>366</v>
      </c>
      <c r="D85" s="67">
        <v>0</v>
      </c>
      <c r="E85" s="67">
        <v>5525500</v>
      </c>
      <c r="F85" s="67">
        <v>4125500</v>
      </c>
      <c r="G85" s="67">
        <v>2829100</v>
      </c>
      <c r="H85" s="67">
        <v>2289100</v>
      </c>
      <c r="I85" s="67">
        <v>1043200</v>
      </c>
      <c r="J85" s="67">
        <v>0</v>
      </c>
      <c r="K85" s="67">
        <v>3983433.32</v>
      </c>
      <c r="L85" s="67">
        <v>1661200</v>
      </c>
      <c r="M85" s="67">
        <v>0</v>
      </c>
      <c r="N85" s="67">
        <v>0</v>
      </c>
      <c r="O85" s="67">
        <v>2554954.54</v>
      </c>
      <c r="P85" s="67">
        <v>4900000</v>
      </c>
      <c r="Q85" s="67">
        <v>5171600</v>
      </c>
      <c r="R85" s="67">
        <v>0</v>
      </c>
      <c r="S85" s="67">
        <v>0</v>
      </c>
      <c r="T85" s="67">
        <v>1823200</v>
      </c>
      <c r="U85" s="67">
        <v>938700</v>
      </c>
      <c r="V85" s="67">
        <v>0</v>
      </c>
      <c r="W85" s="67">
        <v>4216500</v>
      </c>
      <c r="X85" s="67">
        <v>2104300</v>
      </c>
      <c r="Y85" s="67">
        <v>0</v>
      </c>
      <c r="Z85" s="67">
        <v>899400</v>
      </c>
      <c r="AA85" s="67">
        <v>2400400</v>
      </c>
      <c r="AB85" s="67">
        <v>2171500</v>
      </c>
      <c r="AC85" s="67">
        <v>0</v>
      </c>
      <c r="AD85" s="67">
        <v>1356200</v>
      </c>
      <c r="AE85" s="67">
        <v>885000</v>
      </c>
      <c r="AF85" s="67">
        <v>0</v>
      </c>
      <c r="AG85" s="67">
        <v>1152100</v>
      </c>
      <c r="AH85" s="67">
        <v>1270900</v>
      </c>
      <c r="AI85" s="67">
        <v>1299600</v>
      </c>
      <c r="AJ85" s="67">
        <v>2168000</v>
      </c>
      <c r="AK85" s="67">
        <v>659800</v>
      </c>
      <c r="AL85" s="67">
        <v>1277300</v>
      </c>
      <c r="AM85" s="67">
        <v>1971700</v>
      </c>
      <c r="AN85" s="67">
        <v>1261600</v>
      </c>
      <c r="AO85" s="67">
        <v>1582176</v>
      </c>
      <c r="AP85" s="67">
        <v>1259100</v>
      </c>
      <c r="AQ85" s="67">
        <v>0</v>
      </c>
      <c r="AR85" s="67">
        <v>6400</v>
      </c>
      <c r="AS85" s="67">
        <v>998000</v>
      </c>
      <c r="AT85" s="67">
        <v>1136200</v>
      </c>
      <c r="AU85" s="67">
        <v>1050000</v>
      </c>
      <c r="AV85" s="67">
        <v>782500</v>
      </c>
      <c r="AW85" s="67">
        <v>492000</v>
      </c>
      <c r="AX85" s="67">
        <v>0</v>
      </c>
      <c r="AY85" s="67">
        <v>1107600</v>
      </c>
      <c r="AZ85" s="67">
        <v>1110100</v>
      </c>
      <c r="BA85" s="67">
        <v>2341000</v>
      </c>
      <c r="BB85" s="67">
        <v>300000</v>
      </c>
      <c r="BC85" s="67">
        <v>3849700</v>
      </c>
      <c r="BD85" s="67">
        <v>1477700</v>
      </c>
      <c r="BE85" s="67">
        <v>0</v>
      </c>
      <c r="BF85" s="67">
        <v>1211470.51</v>
      </c>
      <c r="BG85" s="67">
        <v>297200</v>
      </c>
      <c r="BH85" s="67">
        <v>574100</v>
      </c>
      <c r="BI85" s="67">
        <v>0</v>
      </c>
      <c r="BJ85" s="67">
        <v>0</v>
      </c>
      <c r="BK85" s="67">
        <v>736800</v>
      </c>
      <c r="BL85" s="67">
        <v>775500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2355900</v>
      </c>
      <c r="BS85" s="67">
        <v>1309800</v>
      </c>
      <c r="BT85" s="67">
        <v>1946750</v>
      </c>
      <c r="BU85" s="67">
        <v>2653800</v>
      </c>
      <c r="BV85" s="67">
        <v>1421300</v>
      </c>
      <c r="BW85" s="67">
        <v>692000</v>
      </c>
      <c r="BX85" s="67">
        <v>618500</v>
      </c>
      <c r="BY85" s="101">
        <v>123565504.26000001</v>
      </c>
    </row>
    <row r="86" spans="1:77">
      <c r="A86" s="71" t="s">
        <v>290</v>
      </c>
      <c r="B86" s="72" t="s">
        <v>367</v>
      </c>
      <c r="C86" s="71" t="s">
        <v>368</v>
      </c>
      <c r="D86" s="67">
        <v>0</v>
      </c>
      <c r="E86" s="67">
        <v>1295600</v>
      </c>
      <c r="F86" s="67">
        <v>0</v>
      </c>
      <c r="G86" s="67">
        <v>0</v>
      </c>
      <c r="H86" s="67">
        <v>350000</v>
      </c>
      <c r="I86" s="67">
        <v>357800</v>
      </c>
      <c r="J86" s="67">
        <v>0</v>
      </c>
      <c r="K86" s="67">
        <v>0</v>
      </c>
      <c r="L86" s="67">
        <v>119600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385000</v>
      </c>
      <c r="U86" s="67">
        <v>55200</v>
      </c>
      <c r="V86" s="67">
        <v>0</v>
      </c>
      <c r="W86" s="67">
        <v>0</v>
      </c>
      <c r="X86" s="67">
        <v>0</v>
      </c>
      <c r="Y86" s="67">
        <v>0</v>
      </c>
      <c r="Z86" s="67">
        <v>56100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259300</v>
      </c>
      <c r="AI86" s="67">
        <v>0</v>
      </c>
      <c r="AJ86" s="67">
        <v>218000</v>
      </c>
      <c r="AK86" s="67">
        <v>246985</v>
      </c>
      <c r="AL86" s="67">
        <v>225200</v>
      </c>
      <c r="AM86" s="67">
        <v>187500</v>
      </c>
      <c r="AN86" s="67">
        <v>249600</v>
      </c>
      <c r="AO86" s="67">
        <v>113300</v>
      </c>
      <c r="AP86" s="67">
        <v>218000</v>
      </c>
      <c r="AQ86" s="67">
        <v>0</v>
      </c>
      <c r="AR86" s="67">
        <v>0</v>
      </c>
      <c r="AS86" s="67">
        <v>309200</v>
      </c>
      <c r="AT86" s="67">
        <v>334700</v>
      </c>
      <c r="AU86" s="67">
        <v>286900</v>
      </c>
      <c r="AV86" s="67">
        <v>162600</v>
      </c>
      <c r="AW86" s="67">
        <v>246600</v>
      </c>
      <c r="AX86" s="67">
        <v>0</v>
      </c>
      <c r="AY86" s="67">
        <v>113400</v>
      </c>
      <c r="AZ86" s="67">
        <v>1020000</v>
      </c>
      <c r="BA86" s="67">
        <v>0</v>
      </c>
      <c r="BB86" s="67">
        <v>0</v>
      </c>
      <c r="BC86" s="67">
        <v>0</v>
      </c>
      <c r="BD86" s="67">
        <v>330600</v>
      </c>
      <c r="BE86" s="67">
        <v>0</v>
      </c>
      <c r="BF86" s="67">
        <v>284300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151500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49500</v>
      </c>
      <c r="BW86" s="67">
        <v>0</v>
      </c>
      <c r="BX86" s="67">
        <v>0</v>
      </c>
      <c r="BY86" s="101"/>
    </row>
    <row r="87" spans="1:77">
      <c r="A87" s="71" t="s">
        <v>290</v>
      </c>
      <c r="B87" s="72" t="s">
        <v>369</v>
      </c>
      <c r="C87" s="71" t="s">
        <v>370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1680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7">
        <v>0</v>
      </c>
      <c r="AV87" s="67">
        <v>0</v>
      </c>
      <c r="AW87" s="67">
        <v>0</v>
      </c>
      <c r="AX87" s="67">
        <v>2320</v>
      </c>
      <c r="AY87" s="67">
        <v>0</v>
      </c>
      <c r="AZ87" s="67">
        <v>0</v>
      </c>
      <c r="BA87" s="67">
        <v>6760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101"/>
    </row>
    <row r="88" spans="1:77">
      <c r="A88" s="65" t="s">
        <v>290</v>
      </c>
      <c r="B88" s="66" t="s">
        <v>371</v>
      </c>
      <c r="C88" s="65" t="s">
        <v>372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3040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5360</v>
      </c>
      <c r="R88" s="67">
        <v>0</v>
      </c>
      <c r="S88" s="67">
        <v>0</v>
      </c>
      <c r="T88" s="67">
        <v>0</v>
      </c>
      <c r="U88" s="67">
        <v>0</v>
      </c>
      <c r="V88" s="67">
        <v>11480</v>
      </c>
      <c r="W88" s="67">
        <v>4000</v>
      </c>
      <c r="X88" s="67">
        <v>0</v>
      </c>
      <c r="Y88" s="67">
        <v>5000</v>
      </c>
      <c r="Z88" s="67">
        <v>0</v>
      </c>
      <c r="AA88" s="67">
        <v>0</v>
      </c>
      <c r="AB88" s="67">
        <v>18040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1120</v>
      </c>
      <c r="AN88" s="67">
        <v>0</v>
      </c>
      <c r="AO88" s="67">
        <v>0</v>
      </c>
      <c r="AP88" s="67">
        <v>0</v>
      </c>
      <c r="AQ88" s="67">
        <v>3960</v>
      </c>
      <c r="AR88" s="67">
        <v>2480</v>
      </c>
      <c r="AS88" s="67">
        <v>0</v>
      </c>
      <c r="AT88" s="67">
        <v>0</v>
      </c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6600</v>
      </c>
      <c r="BN88" s="67">
        <v>0</v>
      </c>
      <c r="BO88" s="67">
        <v>0</v>
      </c>
      <c r="BP88" s="67">
        <v>9000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101">
        <v>17509668.450000003</v>
      </c>
    </row>
    <row r="89" spans="1:77">
      <c r="A89" s="65" t="s">
        <v>290</v>
      </c>
      <c r="B89" s="66" t="s">
        <v>373</v>
      </c>
      <c r="C89" s="65" t="s">
        <v>374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101">
        <v>197891638.76999998</v>
      </c>
    </row>
    <row r="90" spans="1:77">
      <c r="A90" s="65" t="s">
        <v>290</v>
      </c>
      <c r="B90" s="66" t="s">
        <v>375</v>
      </c>
      <c r="C90" s="65" t="s">
        <v>376</v>
      </c>
      <c r="D90" s="67">
        <v>35748183.149999999</v>
      </c>
      <c r="E90" s="67">
        <v>14546048.380000001</v>
      </c>
      <c r="F90" s="67">
        <v>18597894</v>
      </c>
      <c r="G90" s="67">
        <v>5301675</v>
      </c>
      <c r="H90" s="67">
        <v>6425515.7199999997</v>
      </c>
      <c r="I90" s="67">
        <v>2134906.75</v>
      </c>
      <c r="J90" s="67">
        <v>54073612</v>
      </c>
      <c r="K90" s="67">
        <v>8288088</v>
      </c>
      <c r="L90" s="67">
        <v>2842413.76</v>
      </c>
      <c r="M90" s="67">
        <v>29521352.48</v>
      </c>
      <c r="N90" s="67">
        <v>2201001.87</v>
      </c>
      <c r="O90" s="67">
        <v>5985439.5700000003</v>
      </c>
      <c r="P90" s="67">
        <v>11580749.5</v>
      </c>
      <c r="Q90" s="67">
        <v>10270213.75</v>
      </c>
      <c r="R90" s="67">
        <v>1920531.5</v>
      </c>
      <c r="S90" s="67">
        <v>3467000</v>
      </c>
      <c r="T90" s="67">
        <v>3980420.46</v>
      </c>
      <c r="U90" s="67">
        <v>2784023.75</v>
      </c>
      <c r="V90" s="67">
        <v>33973426.399999999</v>
      </c>
      <c r="W90" s="67">
        <v>8405833</v>
      </c>
      <c r="X90" s="67">
        <v>2589032.5</v>
      </c>
      <c r="Y90" s="67">
        <v>16136787</v>
      </c>
      <c r="Z90" s="67">
        <v>1839667.5</v>
      </c>
      <c r="AA90" s="67">
        <v>2017827.5</v>
      </c>
      <c r="AB90" s="67">
        <v>3339005</v>
      </c>
      <c r="AC90" s="67">
        <v>1458660.5</v>
      </c>
      <c r="AD90" s="67">
        <v>1449980</v>
      </c>
      <c r="AE90" s="67">
        <v>39361750</v>
      </c>
      <c r="AF90" s="67">
        <v>3321159.22</v>
      </c>
      <c r="AG90" s="67">
        <v>1888614</v>
      </c>
      <c r="AH90" s="67">
        <v>1484457</v>
      </c>
      <c r="AI90" s="67">
        <v>1295192</v>
      </c>
      <c r="AJ90" s="67">
        <v>2275379</v>
      </c>
      <c r="AK90" s="67">
        <v>2611130</v>
      </c>
      <c r="AL90" s="67">
        <v>1870857</v>
      </c>
      <c r="AM90" s="67">
        <v>3902315.5</v>
      </c>
      <c r="AN90" s="67">
        <v>2595722</v>
      </c>
      <c r="AO90" s="67">
        <v>2323697.5</v>
      </c>
      <c r="AP90" s="67">
        <v>1629349</v>
      </c>
      <c r="AQ90" s="67">
        <v>10143978</v>
      </c>
      <c r="AR90" s="67">
        <v>1459358.25</v>
      </c>
      <c r="AS90" s="67">
        <v>1282862</v>
      </c>
      <c r="AT90" s="67">
        <v>1870057</v>
      </c>
      <c r="AU90" s="67">
        <v>1362111.5</v>
      </c>
      <c r="AV90" s="67">
        <v>723685.5</v>
      </c>
      <c r="AW90" s="67">
        <v>1731786.63</v>
      </c>
      <c r="AX90" s="67">
        <v>39164932.75</v>
      </c>
      <c r="AY90" s="67">
        <v>2981352</v>
      </c>
      <c r="AZ90" s="67">
        <v>3367548</v>
      </c>
      <c r="BA90" s="67">
        <v>6361562</v>
      </c>
      <c r="BB90" s="67">
        <v>0</v>
      </c>
      <c r="BC90" s="67">
        <v>0</v>
      </c>
      <c r="BD90" s="67">
        <v>7501851</v>
      </c>
      <c r="BE90" s="67">
        <v>4663510</v>
      </c>
      <c r="BF90" s="67">
        <v>2563035</v>
      </c>
      <c r="BG90" s="67">
        <v>1645043</v>
      </c>
      <c r="BH90" s="67">
        <v>1026749</v>
      </c>
      <c r="BI90" s="67">
        <v>26386973.609999999</v>
      </c>
      <c r="BJ90" s="67">
        <v>6150371</v>
      </c>
      <c r="BK90" s="67">
        <v>2588551</v>
      </c>
      <c r="BL90" s="67">
        <v>1473622.5</v>
      </c>
      <c r="BM90" s="67">
        <v>1478432.5</v>
      </c>
      <c r="BN90" s="67">
        <v>2724426.75</v>
      </c>
      <c r="BO90" s="67">
        <v>1697860</v>
      </c>
      <c r="BP90" s="67">
        <v>26103320.5</v>
      </c>
      <c r="BQ90" s="67">
        <v>2020142.5</v>
      </c>
      <c r="BR90" s="67">
        <v>2200415</v>
      </c>
      <c r="BS90" s="67">
        <v>3865688</v>
      </c>
      <c r="BT90" s="67">
        <v>2573341</v>
      </c>
      <c r="BU90" s="67">
        <v>7312670</v>
      </c>
      <c r="BV90" s="67">
        <v>2626715</v>
      </c>
      <c r="BW90" s="67">
        <v>1456600</v>
      </c>
      <c r="BX90" s="67">
        <v>1380899</v>
      </c>
      <c r="BY90" s="101">
        <v>14986212.75</v>
      </c>
    </row>
    <row r="91" spans="1:77">
      <c r="A91" s="65" t="s">
        <v>290</v>
      </c>
      <c r="B91" s="66" t="s">
        <v>377</v>
      </c>
      <c r="C91" s="65" t="s">
        <v>378</v>
      </c>
      <c r="D91" s="67">
        <v>4191075.64</v>
      </c>
      <c r="E91" s="67">
        <v>1384285.6</v>
      </c>
      <c r="F91" s="67">
        <v>1364543</v>
      </c>
      <c r="G91" s="67">
        <v>229084</v>
      </c>
      <c r="H91" s="67">
        <v>231804.88</v>
      </c>
      <c r="I91" s="67">
        <v>0</v>
      </c>
      <c r="J91" s="67">
        <v>15245222</v>
      </c>
      <c r="K91" s="67">
        <v>1603048</v>
      </c>
      <c r="L91" s="67">
        <v>236932.5</v>
      </c>
      <c r="M91" s="67">
        <v>0</v>
      </c>
      <c r="N91" s="67">
        <v>243321.94</v>
      </c>
      <c r="O91" s="67">
        <v>1736518.48</v>
      </c>
      <c r="P91" s="67">
        <v>1633116.5</v>
      </c>
      <c r="Q91" s="67">
        <v>0</v>
      </c>
      <c r="R91" s="67">
        <v>12680</v>
      </c>
      <c r="S91" s="67">
        <v>0</v>
      </c>
      <c r="T91" s="67">
        <v>28200</v>
      </c>
      <c r="U91" s="67">
        <v>324145</v>
      </c>
      <c r="V91" s="67">
        <v>6199931.8399999999</v>
      </c>
      <c r="W91" s="67">
        <v>305550</v>
      </c>
      <c r="X91" s="67">
        <v>1980</v>
      </c>
      <c r="Y91" s="67">
        <v>928711</v>
      </c>
      <c r="Z91" s="67">
        <v>119770</v>
      </c>
      <c r="AA91" s="67">
        <v>0</v>
      </c>
      <c r="AB91" s="67">
        <v>660840</v>
      </c>
      <c r="AC91" s="67">
        <v>86080</v>
      </c>
      <c r="AD91" s="67">
        <v>118290</v>
      </c>
      <c r="AE91" s="67">
        <v>3328522</v>
      </c>
      <c r="AF91" s="67">
        <v>0</v>
      </c>
      <c r="AG91" s="67">
        <v>0</v>
      </c>
      <c r="AH91" s="67">
        <v>76575</v>
      </c>
      <c r="AI91" s="67">
        <v>4536</v>
      </c>
      <c r="AJ91" s="67">
        <v>162228</v>
      </c>
      <c r="AK91" s="67">
        <v>641370</v>
      </c>
      <c r="AL91" s="67">
        <v>38916</v>
      </c>
      <c r="AM91" s="67">
        <v>836156.98</v>
      </c>
      <c r="AN91" s="67">
        <v>156536</v>
      </c>
      <c r="AO91" s="67">
        <v>100908</v>
      </c>
      <c r="AP91" s="67">
        <v>36702</v>
      </c>
      <c r="AQ91" s="67">
        <v>1768567</v>
      </c>
      <c r="AR91" s="67">
        <v>907061</v>
      </c>
      <c r="AS91" s="67">
        <v>279693</v>
      </c>
      <c r="AT91" s="67">
        <v>239529</v>
      </c>
      <c r="AU91" s="67">
        <v>76095.5</v>
      </c>
      <c r="AV91" s="67">
        <v>400045.5</v>
      </c>
      <c r="AW91" s="67">
        <v>6240</v>
      </c>
      <c r="AX91" s="67">
        <v>0</v>
      </c>
      <c r="AY91" s="67">
        <v>390796</v>
      </c>
      <c r="AZ91" s="67">
        <v>0</v>
      </c>
      <c r="BA91" s="67">
        <v>0</v>
      </c>
      <c r="BB91" s="67">
        <v>0</v>
      </c>
      <c r="BC91" s="67">
        <v>0</v>
      </c>
      <c r="BD91" s="67">
        <v>216658</v>
      </c>
      <c r="BE91" s="67">
        <v>0</v>
      </c>
      <c r="BF91" s="67">
        <v>520870</v>
      </c>
      <c r="BG91" s="67">
        <v>0</v>
      </c>
      <c r="BH91" s="67">
        <v>0</v>
      </c>
      <c r="BI91" s="67">
        <v>4388912.8499999996</v>
      </c>
      <c r="BJ91" s="67">
        <v>578595.5</v>
      </c>
      <c r="BK91" s="67">
        <v>0</v>
      </c>
      <c r="BL91" s="67">
        <v>42400</v>
      </c>
      <c r="BM91" s="67">
        <v>113711.25</v>
      </c>
      <c r="BN91" s="67">
        <v>438350</v>
      </c>
      <c r="BO91" s="67">
        <v>95740</v>
      </c>
      <c r="BP91" s="67">
        <v>3393618.48</v>
      </c>
      <c r="BQ91" s="67">
        <v>236085</v>
      </c>
      <c r="BR91" s="67">
        <v>501562.5</v>
      </c>
      <c r="BS91" s="67">
        <v>753920</v>
      </c>
      <c r="BT91" s="67">
        <v>205789</v>
      </c>
      <c r="BU91" s="67">
        <v>0</v>
      </c>
      <c r="BV91" s="67">
        <v>500650</v>
      </c>
      <c r="BW91" s="67">
        <v>650627</v>
      </c>
      <c r="BX91" s="67">
        <v>8180</v>
      </c>
      <c r="BY91" s="101">
        <v>14025699.23</v>
      </c>
    </row>
    <row r="92" spans="1:77">
      <c r="A92" s="65" t="s">
        <v>290</v>
      </c>
      <c r="B92" s="66" t="s">
        <v>379</v>
      </c>
      <c r="C92" s="65" t="s">
        <v>380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3301361</v>
      </c>
      <c r="K92" s="67">
        <v>512850</v>
      </c>
      <c r="L92" s="67">
        <v>0</v>
      </c>
      <c r="M92" s="67">
        <v>0</v>
      </c>
      <c r="N92" s="67">
        <v>0</v>
      </c>
      <c r="O92" s="67">
        <v>0</v>
      </c>
      <c r="P92" s="67">
        <v>352711</v>
      </c>
      <c r="Q92" s="67">
        <v>1653997.5</v>
      </c>
      <c r="R92" s="67">
        <v>0</v>
      </c>
      <c r="S92" s="67">
        <v>0</v>
      </c>
      <c r="T92" s="67">
        <v>0</v>
      </c>
      <c r="U92" s="67">
        <v>0</v>
      </c>
      <c r="V92" s="67">
        <v>470360</v>
      </c>
      <c r="W92" s="67">
        <v>102530</v>
      </c>
      <c r="X92" s="67">
        <v>70550</v>
      </c>
      <c r="Y92" s="67">
        <v>0</v>
      </c>
      <c r="Z92" s="67">
        <v>10180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91294</v>
      </c>
      <c r="AL92" s="67">
        <v>0</v>
      </c>
      <c r="AM92" s="67">
        <v>28430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7">
        <v>0</v>
      </c>
      <c r="AV92" s="67">
        <v>0</v>
      </c>
      <c r="AW92" s="67">
        <v>0</v>
      </c>
      <c r="AX92" s="67">
        <v>3018804.5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212059</v>
      </c>
      <c r="BE92" s="67">
        <v>0</v>
      </c>
      <c r="BF92" s="67">
        <v>143741</v>
      </c>
      <c r="BG92" s="67">
        <v>0</v>
      </c>
      <c r="BH92" s="67">
        <v>0</v>
      </c>
      <c r="BI92" s="67">
        <v>1057825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1531446.54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101">
        <v>238430</v>
      </c>
    </row>
    <row r="93" spans="1:77">
      <c r="A93" s="65" t="s">
        <v>290</v>
      </c>
      <c r="B93" s="66" t="s">
        <v>381</v>
      </c>
      <c r="C93" s="65" t="s">
        <v>382</v>
      </c>
      <c r="D93" s="67">
        <v>74800</v>
      </c>
      <c r="E93" s="67">
        <v>0</v>
      </c>
      <c r="F93" s="67">
        <v>113500</v>
      </c>
      <c r="G93" s="67">
        <v>0</v>
      </c>
      <c r="H93" s="67">
        <v>12850</v>
      </c>
      <c r="I93" s="67">
        <v>0</v>
      </c>
      <c r="J93" s="67">
        <v>534900</v>
      </c>
      <c r="K93" s="67">
        <v>16500</v>
      </c>
      <c r="L93" s="67">
        <v>0</v>
      </c>
      <c r="M93" s="67">
        <v>76650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7650</v>
      </c>
      <c r="T93" s="67">
        <v>8700</v>
      </c>
      <c r="U93" s="67">
        <v>0</v>
      </c>
      <c r="V93" s="67">
        <v>275000</v>
      </c>
      <c r="W93" s="67">
        <v>6000</v>
      </c>
      <c r="X93" s="67">
        <v>0</v>
      </c>
      <c r="Y93" s="67">
        <v>0</v>
      </c>
      <c r="Z93" s="67">
        <v>49950</v>
      </c>
      <c r="AA93" s="67">
        <v>0</v>
      </c>
      <c r="AB93" s="67">
        <v>25400</v>
      </c>
      <c r="AC93" s="67">
        <v>0</v>
      </c>
      <c r="AD93" s="67">
        <v>0</v>
      </c>
      <c r="AE93" s="67">
        <v>156600</v>
      </c>
      <c r="AF93" s="67">
        <v>8499.99</v>
      </c>
      <c r="AG93" s="67">
        <v>0</v>
      </c>
      <c r="AH93" s="67">
        <v>1500</v>
      </c>
      <c r="AI93" s="67">
        <v>0</v>
      </c>
      <c r="AJ93" s="67">
        <v>3750</v>
      </c>
      <c r="AK93" s="67">
        <v>14750</v>
      </c>
      <c r="AL93" s="67">
        <v>5100</v>
      </c>
      <c r="AM93" s="67">
        <v>0</v>
      </c>
      <c r="AN93" s="67">
        <v>0</v>
      </c>
      <c r="AO93" s="67">
        <v>8400</v>
      </c>
      <c r="AP93" s="67">
        <v>0</v>
      </c>
      <c r="AQ93" s="67">
        <v>3200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7">
        <v>0</v>
      </c>
      <c r="AX93" s="67">
        <v>65600</v>
      </c>
      <c r="AY93" s="67">
        <v>0</v>
      </c>
      <c r="AZ93" s="67">
        <v>6500</v>
      </c>
      <c r="BA93" s="67">
        <v>0</v>
      </c>
      <c r="BB93" s="67">
        <v>0</v>
      </c>
      <c r="BC93" s="67">
        <v>0</v>
      </c>
      <c r="BD93" s="67">
        <v>10050</v>
      </c>
      <c r="BE93" s="67">
        <v>0</v>
      </c>
      <c r="BF93" s="67">
        <v>0</v>
      </c>
      <c r="BG93" s="67">
        <v>0</v>
      </c>
      <c r="BH93" s="67">
        <v>0</v>
      </c>
      <c r="BI93" s="67">
        <v>88125</v>
      </c>
      <c r="BJ93" s="67">
        <v>0</v>
      </c>
      <c r="BK93" s="67">
        <v>0</v>
      </c>
      <c r="BL93" s="67">
        <v>0</v>
      </c>
      <c r="BM93" s="67">
        <v>0</v>
      </c>
      <c r="BN93" s="67">
        <v>20850</v>
      </c>
      <c r="BO93" s="67">
        <v>13200</v>
      </c>
      <c r="BP93" s="67">
        <v>0</v>
      </c>
      <c r="BQ93" s="67">
        <v>2250</v>
      </c>
      <c r="BR93" s="67">
        <v>4500</v>
      </c>
      <c r="BS93" s="67">
        <v>0</v>
      </c>
      <c r="BT93" s="67">
        <v>0</v>
      </c>
      <c r="BU93" s="67">
        <v>0</v>
      </c>
      <c r="BV93" s="67">
        <v>0</v>
      </c>
      <c r="BW93" s="67">
        <v>1000</v>
      </c>
      <c r="BX93" s="67">
        <v>3450</v>
      </c>
      <c r="BY93" s="101">
        <v>171437666</v>
      </c>
    </row>
    <row r="94" spans="1:77">
      <c r="A94" s="65" t="s">
        <v>290</v>
      </c>
      <c r="B94" s="66" t="s">
        <v>383</v>
      </c>
      <c r="C94" s="65" t="s">
        <v>384</v>
      </c>
      <c r="D94" s="67">
        <v>0</v>
      </c>
      <c r="E94" s="67">
        <v>426360</v>
      </c>
      <c r="F94" s="67">
        <v>0</v>
      </c>
      <c r="G94" s="67">
        <v>0</v>
      </c>
      <c r="H94" s="67">
        <v>0</v>
      </c>
      <c r="I94" s="67">
        <v>0</v>
      </c>
      <c r="J94" s="67">
        <v>480000</v>
      </c>
      <c r="K94" s="67">
        <v>0</v>
      </c>
      <c r="L94" s="67">
        <v>0</v>
      </c>
      <c r="M94" s="67">
        <v>95000</v>
      </c>
      <c r="N94" s="67">
        <v>0</v>
      </c>
      <c r="O94" s="67">
        <v>0</v>
      </c>
      <c r="P94" s="67">
        <v>40000</v>
      </c>
      <c r="Q94" s="67">
        <v>20000</v>
      </c>
      <c r="R94" s="67">
        <v>0</v>
      </c>
      <c r="S94" s="67">
        <v>0</v>
      </c>
      <c r="T94" s="67">
        <v>0</v>
      </c>
      <c r="U94" s="67">
        <v>0</v>
      </c>
      <c r="V94" s="67">
        <v>60000</v>
      </c>
      <c r="W94" s="67">
        <v>0</v>
      </c>
      <c r="X94" s="67">
        <v>0</v>
      </c>
      <c r="Y94" s="67">
        <v>35200</v>
      </c>
      <c r="Z94" s="67">
        <v>46500</v>
      </c>
      <c r="AA94" s="67">
        <v>0</v>
      </c>
      <c r="AB94" s="67">
        <v>0</v>
      </c>
      <c r="AC94" s="67">
        <v>0</v>
      </c>
      <c r="AD94" s="67">
        <v>0</v>
      </c>
      <c r="AE94" s="67">
        <v>100000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120000</v>
      </c>
      <c r="AR94" s="67">
        <v>0</v>
      </c>
      <c r="AS94" s="67">
        <v>0</v>
      </c>
      <c r="AT94" s="67">
        <v>0</v>
      </c>
      <c r="AU94" s="67">
        <v>0</v>
      </c>
      <c r="AV94" s="67">
        <v>0</v>
      </c>
      <c r="AW94" s="67">
        <v>0</v>
      </c>
      <c r="AX94" s="67">
        <v>160000</v>
      </c>
      <c r="AY94" s="67">
        <v>0</v>
      </c>
      <c r="AZ94" s="67">
        <v>0</v>
      </c>
      <c r="BA94" s="67">
        <v>20000</v>
      </c>
      <c r="BB94" s="67">
        <v>0</v>
      </c>
      <c r="BC94" s="67">
        <v>0</v>
      </c>
      <c r="BD94" s="67">
        <v>0</v>
      </c>
      <c r="BE94" s="67">
        <v>140000</v>
      </c>
      <c r="BF94" s="67">
        <v>0</v>
      </c>
      <c r="BG94" s="67">
        <v>0</v>
      </c>
      <c r="BH94" s="67">
        <v>31760</v>
      </c>
      <c r="BI94" s="67">
        <v>16000</v>
      </c>
      <c r="BJ94" s="67">
        <v>0</v>
      </c>
      <c r="BK94" s="67">
        <v>0</v>
      </c>
      <c r="BL94" s="67">
        <v>20000</v>
      </c>
      <c r="BM94" s="67">
        <v>0</v>
      </c>
      <c r="BN94" s="67">
        <v>0</v>
      </c>
      <c r="BO94" s="67">
        <v>0</v>
      </c>
      <c r="BP94" s="67">
        <v>266666.67</v>
      </c>
      <c r="BQ94" s="67">
        <v>0</v>
      </c>
      <c r="BR94" s="67">
        <v>0</v>
      </c>
      <c r="BS94" s="67">
        <v>0</v>
      </c>
      <c r="BT94" s="67">
        <v>20000</v>
      </c>
      <c r="BU94" s="67">
        <v>0</v>
      </c>
      <c r="BV94" s="67">
        <v>0</v>
      </c>
      <c r="BW94" s="67">
        <v>0</v>
      </c>
      <c r="BX94" s="67">
        <v>0</v>
      </c>
      <c r="BY94" s="101">
        <v>6702290</v>
      </c>
    </row>
    <row r="95" spans="1:77">
      <c r="A95" s="65" t="s">
        <v>290</v>
      </c>
      <c r="B95" s="66" t="s">
        <v>385</v>
      </c>
      <c r="C95" s="65" t="s">
        <v>386</v>
      </c>
      <c r="D95" s="67">
        <v>1990000</v>
      </c>
      <c r="E95" s="67">
        <v>470000</v>
      </c>
      <c r="F95" s="67">
        <v>350000</v>
      </c>
      <c r="G95" s="67">
        <v>290000</v>
      </c>
      <c r="H95" s="67">
        <v>170000</v>
      </c>
      <c r="I95" s="67">
        <v>120000</v>
      </c>
      <c r="J95" s="67">
        <v>2710000</v>
      </c>
      <c r="K95" s="67">
        <v>332516</v>
      </c>
      <c r="L95" s="67">
        <v>160000</v>
      </c>
      <c r="M95" s="67">
        <v>1550000</v>
      </c>
      <c r="N95" s="67">
        <v>120000</v>
      </c>
      <c r="O95" s="67">
        <v>290000</v>
      </c>
      <c r="P95" s="67">
        <v>500000</v>
      </c>
      <c r="Q95" s="67">
        <v>420000</v>
      </c>
      <c r="R95" s="67">
        <v>90000</v>
      </c>
      <c r="S95" s="67">
        <v>160000</v>
      </c>
      <c r="T95" s="67">
        <v>160000</v>
      </c>
      <c r="U95" s="67">
        <v>200000</v>
      </c>
      <c r="V95" s="67">
        <v>1340000</v>
      </c>
      <c r="W95" s="67">
        <v>240000</v>
      </c>
      <c r="X95" s="67">
        <v>140000</v>
      </c>
      <c r="Y95" s="67">
        <v>640000</v>
      </c>
      <c r="Z95" s="67">
        <v>120000</v>
      </c>
      <c r="AA95" s="67">
        <v>160000</v>
      </c>
      <c r="AB95" s="67">
        <v>0</v>
      </c>
      <c r="AC95" s="67">
        <v>200000</v>
      </c>
      <c r="AD95" s="67">
        <v>110000</v>
      </c>
      <c r="AE95" s="67">
        <v>2840000</v>
      </c>
      <c r="AF95" s="67">
        <v>200000</v>
      </c>
      <c r="AG95" s="67">
        <v>0</v>
      </c>
      <c r="AH95" s="67">
        <v>160000</v>
      </c>
      <c r="AI95" s="67">
        <v>80000</v>
      </c>
      <c r="AJ95" s="67">
        <v>90000</v>
      </c>
      <c r="AK95" s="67">
        <v>190000</v>
      </c>
      <c r="AL95" s="67">
        <v>120000</v>
      </c>
      <c r="AM95" s="67">
        <v>140000</v>
      </c>
      <c r="AN95" s="67">
        <v>200000</v>
      </c>
      <c r="AO95" s="67">
        <v>200000</v>
      </c>
      <c r="AP95" s="67">
        <v>160000</v>
      </c>
      <c r="AQ95" s="67">
        <v>820000</v>
      </c>
      <c r="AR95" s="67">
        <v>120000</v>
      </c>
      <c r="AS95" s="67">
        <v>80000</v>
      </c>
      <c r="AT95" s="67">
        <v>120000</v>
      </c>
      <c r="AU95" s="67">
        <v>140000</v>
      </c>
      <c r="AV95" s="67">
        <v>80000</v>
      </c>
      <c r="AW95" s="67">
        <v>70000</v>
      </c>
      <c r="AX95" s="67">
        <v>2480000</v>
      </c>
      <c r="AY95" s="67">
        <v>240000</v>
      </c>
      <c r="AZ95" s="67">
        <v>310000</v>
      </c>
      <c r="BA95" s="67">
        <v>320000</v>
      </c>
      <c r="BB95" s="67">
        <v>0</v>
      </c>
      <c r="BC95" s="67">
        <v>180000</v>
      </c>
      <c r="BD95" s="67">
        <v>370000</v>
      </c>
      <c r="BE95" s="67">
        <v>300000</v>
      </c>
      <c r="BF95" s="67">
        <v>120000</v>
      </c>
      <c r="BG95" s="67">
        <v>80000</v>
      </c>
      <c r="BH95" s="67">
        <v>120000</v>
      </c>
      <c r="BI95" s="67">
        <v>2040459</v>
      </c>
      <c r="BJ95" s="67">
        <v>555000</v>
      </c>
      <c r="BK95" s="67">
        <v>300000</v>
      </c>
      <c r="BL95" s="67">
        <v>60000</v>
      </c>
      <c r="BM95" s="67">
        <v>80000</v>
      </c>
      <c r="BN95" s="67">
        <v>250000</v>
      </c>
      <c r="BO95" s="67">
        <v>120000</v>
      </c>
      <c r="BP95" s="67">
        <v>1340000</v>
      </c>
      <c r="BQ95" s="67">
        <v>180000</v>
      </c>
      <c r="BR95" s="67">
        <v>160000</v>
      </c>
      <c r="BS95" s="67">
        <v>215000</v>
      </c>
      <c r="BT95" s="67">
        <v>300000</v>
      </c>
      <c r="BU95" s="67">
        <v>580000</v>
      </c>
      <c r="BV95" s="67">
        <v>220000</v>
      </c>
      <c r="BW95" s="67">
        <v>80000</v>
      </c>
      <c r="BX95" s="67">
        <v>125000</v>
      </c>
      <c r="BY95" s="101">
        <v>16980</v>
      </c>
    </row>
    <row r="96" spans="1:77">
      <c r="A96" s="65" t="s">
        <v>290</v>
      </c>
      <c r="B96" s="66" t="s">
        <v>387</v>
      </c>
      <c r="C96" s="65" t="s">
        <v>388</v>
      </c>
      <c r="D96" s="67">
        <v>210000</v>
      </c>
      <c r="E96" s="67">
        <v>40000</v>
      </c>
      <c r="F96" s="67">
        <v>120000</v>
      </c>
      <c r="G96" s="67">
        <v>80000</v>
      </c>
      <c r="H96" s="67">
        <v>80000</v>
      </c>
      <c r="I96" s="67">
        <v>40000</v>
      </c>
      <c r="J96" s="67">
        <v>60000</v>
      </c>
      <c r="K96" s="67">
        <v>0</v>
      </c>
      <c r="L96" s="67">
        <v>30000</v>
      </c>
      <c r="M96" s="67">
        <v>0</v>
      </c>
      <c r="N96" s="67">
        <v>0</v>
      </c>
      <c r="O96" s="67">
        <v>40000</v>
      </c>
      <c r="P96" s="67">
        <v>70000</v>
      </c>
      <c r="Q96" s="67">
        <v>80000</v>
      </c>
      <c r="R96" s="67">
        <v>30000</v>
      </c>
      <c r="S96" s="67">
        <v>80000</v>
      </c>
      <c r="T96" s="67">
        <v>30000</v>
      </c>
      <c r="U96" s="67">
        <v>0</v>
      </c>
      <c r="V96" s="67">
        <v>45000</v>
      </c>
      <c r="W96" s="67">
        <v>0</v>
      </c>
      <c r="X96" s="67">
        <v>0</v>
      </c>
      <c r="Y96" s="67">
        <v>0</v>
      </c>
      <c r="Z96" s="67">
        <v>30000</v>
      </c>
      <c r="AA96" s="67">
        <v>40000</v>
      </c>
      <c r="AB96" s="67">
        <v>30000</v>
      </c>
      <c r="AC96" s="67">
        <v>40000</v>
      </c>
      <c r="AD96" s="67">
        <v>0</v>
      </c>
      <c r="AE96" s="67">
        <v>160000</v>
      </c>
      <c r="AF96" s="67">
        <v>0</v>
      </c>
      <c r="AG96" s="67">
        <v>0</v>
      </c>
      <c r="AH96" s="67">
        <v>0</v>
      </c>
      <c r="AI96" s="67">
        <v>0</v>
      </c>
      <c r="AJ96" s="67">
        <v>80000</v>
      </c>
      <c r="AK96" s="67">
        <v>80000</v>
      </c>
      <c r="AL96" s="67">
        <v>0</v>
      </c>
      <c r="AM96" s="67">
        <v>60000</v>
      </c>
      <c r="AN96" s="67">
        <v>40000</v>
      </c>
      <c r="AO96" s="67">
        <v>80000</v>
      </c>
      <c r="AP96" s="67">
        <v>80000</v>
      </c>
      <c r="AQ96" s="67">
        <v>340000</v>
      </c>
      <c r="AR96" s="67">
        <v>120000</v>
      </c>
      <c r="AS96" s="67">
        <v>0</v>
      </c>
      <c r="AT96" s="67">
        <v>120000</v>
      </c>
      <c r="AU96" s="67">
        <v>0</v>
      </c>
      <c r="AV96" s="67">
        <v>40000</v>
      </c>
      <c r="AW96" s="67">
        <v>80000</v>
      </c>
      <c r="AX96" s="67">
        <v>80000</v>
      </c>
      <c r="AY96" s="67">
        <v>10000</v>
      </c>
      <c r="AZ96" s="67">
        <v>0</v>
      </c>
      <c r="BA96" s="67">
        <v>80000</v>
      </c>
      <c r="BB96" s="67">
        <v>0</v>
      </c>
      <c r="BC96" s="67">
        <v>0</v>
      </c>
      <c r="BD96" s="67">
        <v>110000</v>
      </c>
      <c r="BE96" s="67">
        <v>0</v>
      </c>
      <c r="BF96" s="67">
        <v>0</v>
      </c>
      <c r="BG96" s="67">
        <v>0</v>
      </c>
      <c r="BH96" s="67">
        <v>0</v>
      </c>
      <c r="BI96" s="67">
        <v>140000</v>
      </c>
      <c r="BJ96" s="67">
        <v>0</v>
      </c>
      <c r="BK96" s="67">
        <v>0</v>
      </c>
      <c r="BL96" s="67">
        <v>80000</v>
      </c>
      <c r="BM96" s="67">
        <v>100000</v>
      </c>
      <c r="BN96" s="67">
        <v>80000</v>
      </c>
      <c r="BO96" s="67">
        <v>70000</v>
      </c>
      <c r="BP96" s="67">
        <v>120833.33</v>
      </c>
      <c r="BQ96" s="67">
        <v>60000</v>
      </c>
      <c r="BR96" s="67">
        <v>140000</v>
      </c>
      <c r="BS96" s="67">
        <v>0</v>
      </c>
      <c r="BT96" s="67">
        <v>40000</v>
      </c>
      <c r="BU96" s="67">
        <v>40000</v>
      </c>
      <c r="BV96" s="67">
        <v>40000</v>
      </c>
      <c r="BW96" s="67">
        <v>20000</v>
      </c>
      <c r="BX96" s="67">
        <v>0</v>
      </c>
      <c r="BY96" s="101">
        <v>43850</v>
      </c>
    </row>
    <row r="97" spans="1:77">
      <c r="A97" s="65" t="s">
        <v>290</v>
      </c>
      <c r="B97" s="66" t="s">
        <v>389</v>
      </c>
      <c r="C97" s="65" t="s">
        <v>390</v>
      </c>
      <c r="D97" s="67">
        <v>540000</v>
      </c>
      <c r="E97" s="67">
        <v>100000</v>
      </c>
      <c r="F97" s="67">
        <v>180000</v>
      </c>
      <c r="G97" s="67">
        <v>160000</v>
      </c>
      <c r="H97" s="67">
        <v>135000</v>
      </c>
      <c r="I97" s="67">
        <v>40000</v>
      </c>
      <c r="J97" s="67">
        <v>540000</v>
      </c>
      <c r="K97" s="67">
        <v>71000</v>
      </c>
      <c r="L97" s="67">
        <v>20000</v>
      </c>
      <c r="M97" s="67">
        <v>140000</v>
      </c>
      <c r="N97" s="67">
        <v>60000</v>
      </c>
      <c r="O97" s="67">
        <v>75000</v>
      </c>
      <c r="P97" s="67">
        <v>105000</v>
      </c>
      <c r="Q97" s="67">
        <v>85000</v>
      </c>
      <c r="R97" s="67">
        <v>40000</v>
      </c>
      <c r="S97" s="67">
        <v>60000</v>
      </c>
      <c r="T97" s="67">
        <v>40000</v>
      </c>
      <c r="U97" s="67">
        <v>20000</v>
      </c>
      <c r="V97" s="67">
        <v>535000</v>
      </c>
      <c r="W97" s="67">
        <v>45000</v>
      </c>
      <c r="X97" s="67">
        <v>65000</v>
      </c>
      <c r="Y97" s="67">
        <v>330000</v>
      </c>
      <c r="Z97" s="67">
        <v>60000</v>
      </c>
      <c r="AA97" s="67">
        <v>80000</v>
      </c>
      <c r="AB97" s="67">
        <v>0</v>
      </c>
      <c r="AC97" s="67">
        <v>20000</v>
      </c>
      <c r="AD97" s="67">
        <v>20000</v>
      </c>
      <c r="AE97" s="67">
        <v>470000</v>
      </c>
      <c r="AF97" s="67">
        <v>25000</v>
      </c>
      <c r="AG97" s="67">
        <v>0</v>
      </c>
      <c r="AH97" s="67">
        <v>55000</v>
      </c>
      <c r="AI97" s="67">
        <v>60000</v>
      </c>
      <c r="AJ97" s="67">
        <v>80000</v>
      </c>
      <c r="AK97" s="67">
        <v>20000</v>
      </c>
      <c r="AL97" s="67">
        <v>95000</v>
      </c>
      <c r="AM97" s="67">
        <v>140000</v>
      </c>
      <c r="AN97" s="67">
        <v>80000</v>
      </c>
      <c r="AO97" s="67">
        <v>100000</v>
      </c>
      <c r="AP97" s="67">
        <v>60000</v>
      </c>
      <c r="AQ97" s="67">
        <v>170000</v>
      </c>
      <c r="AR97" s="67">
        <v>80000</v>
      </c>
      <c r="AS97" s="67">
        <v>60000</v>
      </c>
      <c r="AT97" s="67">
        <v>40000</v>
      </c>
      <c r="AU97" s="67">
        <v>80000</v>
      </c>
      <c r="AV97" s="67">
        <v>40000</v>
      </c>
      <c r="AW97" s="67">
        <v>20000</v>
      </c>
      <c r="AX97" s="67">
        <v>320000</v>
      </c>
      <c r="AY97" s="67">
        <v>80000</v>
      </c>
      <c r="AZ97" s="67">
        <v>0</v>
      </c>
      <c r="BA97" s="67">
        <v>150000</v>
      </c>
      <c r="BB97" s="67">
        <v>0</v>
      </c>
      <c r="BC97" s="67">
        <v>0</v>
      </c>
      <c r="BD97" s="67">
        <v>110000</v>
      </c>
      <c r="BE97" s="67">
        <v>140000</v>
      </c>
      <c r="BF97" s="67">
        <v>80000</v>
      </c>
      <c r="BG97" s="67">
        <v>75000</v>
      </c>
      <c r="BH97" s="67">
        <v>20000</v>
      </c>
      <c r="BI97" s="67">
        <v>380000</v>
      </c>
      <c r="BJ97" s="67">
        <v>145000</v>
      </c>
      <c r="BK97" s="67">
        <v>0</v>
      </c>
      <c r="BL97" s="67">
        <v>20000</v>
      </c>
      <c r="BM97" s="67">
        <v>20000</v>
      </c>
      <c r="BN97" s="67">
        <v>30000</v>
      </c>
      <c r="BO97" s="67">
        <v>40000</v>
      </c>
      <c r="BP97" s="67">
        <v>261666.67</v>
      </c>
      <c r="BQ97" s="67">
        <v>40000</v>
      </c>
      <c r="BR97" s="67">
        <v>80000</v>
      </c>
      <c r="BS97" s="67">
        <v>75000</v>
      </c>
      <c r="BT97" s="67">
        <v>80000</v>
      </c>
      <c r="BU97" s="67">
        <v>125000</v>
      </c>
      <c r="BV97" s="67">
        <v>60000</v>
      </c>
      <c r="BW97" s="67">
        <v>20000</v>
      </c>
      <c r="BX97" s="67">
        <v>25000</v>
      </c>
      <c r="BY97" s="101"/>
    </row>
    <row r="98" spans="1:77">
      <c r="A98" s="65" t="s">
        <v>290</v>
      </c>
      <c r="B98" s="66" t="s">
        <v>391</v>
      </c>
      <c r="C98" s="65" t="s">
        <v>392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144030</v>
      </c>
      <c r="L98" s="67">
        <v>0</v>
      </c>
      <c r="M98" s="67">
        <v>0</v>
      </c>
      <c r="N98" s="67">
        <v>24400</v>
      </c>
      <c r="O98" s="67">
        <v>0</v>
      </c>
      <c r="P98" s="67">
        <v>8254</v>
      </c>
      <c r="Q98" s="67">
        <v>97799.5</v>
      </c>
      <c r="R98" s="67">
        <v>0</v>
      </c>
      <c r="S98" s="67">
        <v>0</v>
      </c>
      <c r="T98" s="67">
        <v>33032.86</v>
      </c>
      <c r="U98" s="67">
        <v>0</v>
      </c>
      <c r="V98" s="67">
        <v>0</v>
      </c>
      <c r="W98" s="67">
        <v>0</v>
      </c>
      <c r="X98" s="67">
        <v>0</v>
      </c>
      <c r="Y98" s="67">
        <v>17640</v>
      </c>
      <c r="Z98" s="67">
        <v>15000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1440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81432</v>
      </c>
      <c r="AN98" s="67">
        <v>0</v>
      </c>
      <c r="AO98" s="67">
        <v>0</v>
      </c>
      <c r="AP98" s="67">
        <v>58680</v>
      </c>
      <c r="AQ98" s="67">
        <v>0</v>
      </c>
      <c r="AR98" s="67">
        <v>0</v>
      </c>
      <c r="AS98" s="67">
        <v>0</v>
      </c>
      <c r="AT98" s="67">
        <v>0</v>
      </c>
      <c r="AU98" s="67">
        <v>0</v>
      </c>
      <c r="AV98" s="67">
        <v>0</v>
      </c>
      <c r="AW98" s="67">
        <v>0</v>
      </c>
      <c r="AX98" s="67">
        <v>0</v>
      </c>
      <c r="AY98" s="67">
        <v>151220</v>
      </c>
      <c r="AZ98" s="67">
        <v>87776</v>
      </c>
      <c r="BA98" s="67">
        <v>0</v>
      </c>
      <c r="BB98" s="67">
        <v>0</v>
      </c>
      <c r="BC98" s="67">
        <v>0</v>
      </c>
      <c r="BD98" s="67">
        <v>0</v>
      </c>
      <c r="BE98" s="67">
        <v>286344</v>
      </c>
      <c r="BF98" s="67">
        <v>86016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16500</v>
      </c>
      <c r="BU98" s="67">
        <v>0</v>
      </c>
      <c r="BV98" s="67">
        <v>0</v>
      </c>
      <c r="BW98" s="67">
        <v>3000</v>
      </c>
      <c r="BX98" s="67">
        <v>0</v>
      </c>
      <c r="BY98" s="101">
        <v>16470336.949999999</v>
      </c>
    </row>
    <row r="99" spans="1:77">
      <c r="A99" s="65" t="s">
        <v>290</v>
      </c>
      <c r="B99" s="66" t="s">
        <v>393</v>
      </c>
      <c r="C99" s="65" t="s">
        <v>394</v>
      </c>
      <c r="D99" s="67">
        <v>139700</v>
      </c>
      <c r="E99" s="67">
        <v>5700</v>
      </c>
      <c r="F99" s="67">
        <v>540030</v>
      </c>
      <c r="G99" s="67">
        <v>0</v>
      </c>
      <c r="H99" s="67">
        <v>17025</v>
      </c>
      <c r="I99" s="67">
        <v>0</v>
      </c>
      <c r="J99" s="67">
        <v>0</v>
      </c>
      <c r="K99" s="67">
        <v>36780</v>
      </c>
      <c r="L99" s="67">
        <v>0</v>
      </c>
      <c r="M99" s="67">
        <v>65500</v>
      </c>
      <c r="N99" s="67">
        <v>60835</v>
      </c>
      <c r="O99" s="67">
        <v>0</v>
      </c>
      <c r="P99" s="67">
        <v>0</v>
      </c>
      <c r="Q99" s="67">
        <v>135480</v>
      </c>
      <c r="R99" s="67">
        <v>0</v>
      </c>
      <c r="S99" s="67">
        <v>0</v>
      </c>
      <c r="T99" s="67">
        <v>0</v>
      </c>
      <c r="U99" s="67">
        <v>0</v>
      </c>
      <c r="V99" s="67">
        <v>238000</v>
      </c>
      <c r="W99" s="67">
        <v>0</v>
      </c>
      <c r="X99" s="67">
        <v>0</v>
      </c>
      <c r="Y99" s="67">
        <v>1100767</v>
      </c>
      <c r="Z99" s="67">
        <v>0</v>
      </c>
      <c r="AA99" s="67">
        <v>273825</v>
      </c>
      <c r="AB99" s="67">
        <v>0</v>
      </c>
      <c r="AC99" s="67">
        <v>28050</v>
      </c>
      <c r="AD99" s="67">
        <v>792000</v>
      </c>
      <c r="AE99" s="67">
        <v>832370</v>
      </c>
      <c r="AF99" s="67">
        <v>69000</v>
      </c>
      <c r="AG99" s="67">
        <v>292980</v>
      </c>
      <c r="AH99" s="67">
        <v>0</v>
      </c>
      <c r="AI99" s="67">
        <v>71520</v>
      </c>
      <c r="AJ99" s="67">
        <v>184920</v>
      </c>
      <c r="AK99" s="67">
        <v>18900</v>
      </c>
      <c r="AL99" s="67">
        <v>264960</v>
      </c>
      <c r="AM99" s="67">
        <v>154680</v>
      </c>
      <c r="AN99" s="67">
        <v>131400</v>
      </c>
      <c r="AO99" s="67">
        <v>0</v>
      </c>
      <c r="AP99" s="67">
        <v>210534</v>
      </c>
      <c r="AQ99" s="67">
        <v>43500</v>
      </c>
      <c r="AR99" s="67">
        <v>0</v>
      </c>
      <c r="AS99" s="67">
        <v>0</v>
      </c>
      <c r="AT99" s="67">
        <v>0</v>
      </c>
      <c r="AU99" s="67">
        <v>2700</v>
      </c>
      <c r="AV99" s="67">
        <v>0</v>
      </c>
      <c r="AW99" s="67">
        <v>0</v>
      </c>
      <c r="AX99" s="67">
        <v>28350</v>
      </c>
      <c r="AY99" s="67">
        <v>29700</v>
      </c>
      <c r="AZ99" s="67">
        <v>0</v>
      </c>
      <c r="BA99" s="67">
        <v>31520</v>
      </c>
      <c r="BB99" s="67">
        <v>0</v>
      </c>
      <c r="BC99" s="67">
        <v>4137126</v>
      </c>
      <c r="BD99" s="67">
        <v>52800</v>
      </c>
      <c r="BE99" s="67">
        <v>0</v>
      </c>
      <c r="BF99" s="67">
        <v>84150</v>
      </c>
      <c r="BG99" s="67">
        <v>0</v>
      </c>
      <c r="BH99" s="67">
        <v>0</v>
      </c>
      <c r="BI99" s="67">
        <v>0</v>
      </c>
      <c r="BJ99" s="67">
        <v>1274378</v>
      </c>
      <c r="BK99" s="67">
        <v>0</v>
      </c>
      <c r="BL99" s="67">
        <v>0</v>
      </c>
      <c r="BM99" s="67">
        <v>0</v>
      </c>
      <c r="BN99" s="67">
        <v>0</v>
      </c>
      <c r="BO99" s="67">
        <v>9200</v>
      </c>
      <c r="BP99" s="67">
        <v>19200</v>
      </c>
      <c r="BQ99" s="67">
        <v>0</v>
      </c>
      <c r="BR99" s="67">
        <v>0</v>
      </c>
      <c r="BS99" s="67">
        <v>0</v>
      </c>
      <c r="BT99" s="67">
        <v>949015</v>
      </c>
      <c r="BU99" s="67">
        <v>40200</v>
      </c>
      <c r="BV99" s="67">
        <v>0</v>
      </c>
      <c r="BW99" s="67">
        <v>2280</v>
      </c>
      <c r="BX99" s="67">
        <v>0</v>
      </c>
      <c r="BY99" s="101">
        <v>13179946.550000001</v>
      </c>
    </row>
    <row r="100" spans="1:77">
      <c r="A100" s="65" t="s">
        <v>290</v>
      </c>
      <c r="B100" s="66" t="s">
        <v>395</v>
      </c>
      <c r="C100" s="65" t="s">
        <v>396</v>
      </c>
      <c r="D100" s="67">
        <v>0</v>
      </c>
      <c r="E100" s="67">
        <v>0</v>
      </c>
      <c r="F100" s="67">
        <v>0</v>
      </c>
      <c r="G100" s="67">
        <v>0</v>
      </c>
      <c r="H100" s="67">
        <v>5650</v>
      </c>
      <c r="I100" s="67">
        <v>0</v>
      </c>
      <c r="J100" s="67">
        <v>0</v>
      </c>
      <c r="K100" s="67">
        <v>0</v>
      </c>
      <c r="L100" s="67">
        <v>0</v>
      </c>
      <c r="M100" s="67">
        <v>243750</v>
      </c>
      <c r="N100" s="67">
        <v>0</v>
      </c>
      <c r="O100" s="67">
        <v>0</v>
      </c>
      <c r="P100" s="67">
        <v>0</v>
      </c>
      <c r="Q100" s="67">
        <v>133400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10000</v>
      </c>
      <c r="AC100" s="67">
        <v>0</v>
      </c>
      <c r="AD100" s="67">
        <v>0</v>
      </c>
      <c r="AE100" s="67">
        <v>84540</v>
      </c>
      <c r="AF100" s="67">
        <v>0</v>
      </c>
      <c r="AG100" s="67">
        <v>0</v>
      </c>
      <c r="AH100" s="67">
        <v>0</v>
      </c>
      <c r="AI100" s="67">
        <v>5700</v>
      </c>
      <c r="AJ100" s="67">
        <v>0</v>
      </c>
      <c r="AK100" s="67">
        <v>0</v>
      </c>
      <c r="AL100" s="67">
        <v>0</v>
      </c>
      <c r="AM100" s="67">
        <v>26100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13200</v>
      </c>
      <c r="AT100" s="67">
        <v>0</v>
      </c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3450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800</v>
      </c>
      <c r="BH100" s="67">
        <v>0</v>
      </c>
      <c r="BI100" s="67">
        <v>349825</v>
      </c>
      <c r="BJ100" s="67">
        <v>46400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39940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6300</v>
      </c>
      <c r="BW100" s="67">
        <v>2000</v>
      </c>
      <c r="BX100" s="67">
        <v>0</v>
      </c>
      <c r="BY100" s="101">
        <v>420929.93</v>
      </c>
    </row>
    <row r="101" spans="1:77">
      <c r="A101" s="65" t="s">
        <v>290</v>
      </c>
      <c r="B101" s="66" t="s">
        <v>397</v>
      </c>
      <c r="C101" s="65" t="s">
        <v>398</v>
      </c>
      <c r="D101" s="67">
        <v>124040.43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97290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7">
        <v>0</v>
      </c>
      <c r="AX101" s="67">
        <v>70020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52980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101">
        <v>189790</v>
      </c>
    </row>
    <row r="102" spans="1:77">
      <c r="A102" s="65" t="s">
        <v>290</v>
      </c>
      <c r="B102" s="66" t="s">
        <v>399</v>
      </c>
      <c r="C102" s="65" t="s">
        <v>400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101">
        <v>57667.53</v>
      </c>
    </row>
    <row r="103" spans="1:77">
      <c r="A103" s="65" t="s">
        <v>290</v>
      </c>
      <c r="B103" s="66" t="s">
        <v>401</v>
      </c>
      <c r="C103" s="65" t="s">
        <v>402</v>
      </c>
      <c r="D103" s="67">
        <v>1543189.22</v>
      </c>
      <c r="E103" s="67">
        <v>120210.36</v>
      </c>
      <c r="F103" s="67">
        <v>511803.34</v>
      </c>
      <c r="G103" s="67">
        <v>297977.15999999997</v>
      </c>
      <c r="H103" s="67">
        <v>195417.44</v>
      </c>
      <c r="I103" s="67">
        <v>64318.7</v>
      </c>
      <c r="J103" s="67">
        <v>2773339.16</v>
      </c>
      <c r="K103" s="67">
        <v>0</v>
      </c>
      <c r="L103" s="67">
        <v>144756.79999999999</v>
      </c>
      <c r="M103" s="67">
        <v>746181.05</v>
      </c>
      <c r="N103" s="67">
        <v>92584.3</v>
      </c>
      <c r="O103" s="67">
        <v>395066.98</v>
      </c>
      <c r="P103" s="67">
        <v>1245115.72</v>
      </c>
      <c r="Q103" s="67">
        <v>483832.4</v>
      </c>
      <c r="R103" s="67">
        <v>87253.72</v>
      </c>
      <c r="S103" s="67">
        <v>0</v>
      </c>
      <c r="T103" s="67">
        <v>227543.11</v>
      </c>
      <c r="U103" s="67">
        <v>73797.600000000006</v>
      </c>
      <c r="V103" s="67">
        <v>1939056.66</v>
      </c>
      <c r="W103" s="67">
        <v>474301.71</v>
      </c>
      <c r="X103" s="67">
        <v>354109.4</v>
      </c>
      <c r="Y103" s="67">
        <v>505659.6</v>
      </c>
      <c r="Z103" s="67">
        <v>169039.4</v>
      </c>
      <c r="AA103" s="67">
        <v>289681.59999999998</v>
      </c>
      <c r="AB103" s="67">
        <v>242490.73</v>
      </c>
      <c r="AC103" s="67">
        <v>81210.42</v>
      </c>
      <c r="AD103" s="67">
        <v>40614.800000000003</v>
      </c>
      <c r="AE103" s="67">
        <v>2385260.7999999998</v>
      </c>
      <c r="AF103" s="67">
        <v>153827.20000000001</v>
      </c>
      <c r="AG103" s="67">
        <v>113385.47</v>
      </c>
      <c r="AH103" s="67">
        <v>108323.07</v>
      </c>
      <c r="AI103" s="67">
        <v>112109.07</v>
      </c>
      <c r="AJ103" s="67">
        <v>126451.08</v>
      </c>
      <c r="AK103" s="67">
        <v>124605.28</v>
      </c>
      <c r="AL103" s="67">
        <v>131486.34</v>
      </c>
      <c r="AM103" s="67">
        <v>210480.2</v>
      </c>
      <c r="AN103" s="67">
        <v>110390.77</v>
      </c>
      <c r="AO103" s="67">
        <v>143668.72</v>
      </c>
      <c r="AP103" s="67">
        <v>86556.51</v>
      </c>
      <c r="AQ103" s="67">
        <v>585634</v>
      </c>
      <c r="AR103" s="67">
        <v>111585.60000000001</v>
      </c>
      <c r="AS103" s="67">
        <v>109967.2</v>
      </c>
      <c r="AT103" s="67">
        <v>103405.34</v>
      </c>
      <c r="AU103" s="67">
        <v>96399.41</v>
      </c>
      <c r="AV103" s="67">
        <v>38265.4</v>
      </c>
      <c r="AW103" s="67">
        <v>95629.1</v>
      </c>
      <c r="AX103" s="67">
        <v>1589223.93</v>
      </c>
      <c r="AY103" s="67">
        <v>159608.95999999999</v>
      </c>
      <c r="AZ103" s="67">
        <v>108105</v>
      </c>
      <c r="BA103" s="67">
        <v>0</v>
      </c>
      <c r="BB103" s="67">
        <v>0</v>
      </c>
      <c r="BC103" s="67">
        <v>47410</v>
      </c>
      <c r="BD103" s="67">
        <v>0</v>
      </c>
      <c r="BE103" s="67">
        <v>293195.40999999997</v>
      </c>
      <c r="BF103" s="67">
        <v>160720.4</v>
      </c>
      <c r="BG103" s="67">
        <v>56836.12</v>
      </c>
      <c r="BH103" s="67">
        <v>43073.02</v>
      </c>
      <c r="BI103" s="67">
        <v>1552204.72</v>
      </c>
      <c r="BJ103" s="67">
        <v>498027.71</v>
      </c>
      <c r="BK103" s="67">
        <v>185864.93</v>
      </c>
      <c r="BL103" s="67">
        <v>126893.41</v>
      </c>
      <c r="BM103" s="67">
        <v>182482.37</v>
      </c>
      <c r="BN103" s="67">
        <v>241880</v>
      </c>
      <c r="BO103" s="67">
        <v>126452.9</v>
      </c>
      <c r="BP103" s="67">
        <v>914901.92</v>
      </c>
      <c r="BQ103" s="67">
        <v>109113</v>
      </c>
      <c r="BR103" s="67">
        <v>124370.91</v>
      </c>
      <c r="BS103" s="67">
        <v>199115.74</v>
      </c>
      <c r="BT103" s="67">
        <v>193488.28</v>
      </c>
      <c r="BU103" s="67">
        <v>346254.45</v>
      </c>
      <c r="BV103" s="67">
        <v>155806.59</v>
      </c>
      <c r="BW103" s="67">
        <v>60980.480000000003</v>
      </c>
      <c r="BX103" s="67">
        <v>61349.62</v>
      </c>
      <c r="BY103" s="101">
        <v>3000</v>
      </c>
    </row>
    <row r="104" spans="1:77">
      <c r="A104" s="65" t="s">
        <v>290</v>
      </c>
      <c r="B104" s="66" t="s">
        <v>403</v>
      </c>
      <c r="C104" s="65" t="s">
        <v>404</v>
      </c>
      <c r="D104" s="67">
        <v>2314783.77</v>
      </c>
      <c r="E104" s="67">
        <v>312043.74</v>
      </c>
      <c r="F104" s="67">
        <v>767705.02</v>
      </c>
      <c r="G104" s="67">
        <v>446965.74</v>
      </c>
      <c r="H104" s="67">
        <v>293124.98</v>
      </c>
      <c r="I104" s="67">
        <v>96478.05</v>
      </c>
      <c r="J104" s="67">
        <v>4160008.54</v>
      </c>
      <c r="K104" s="67">
        <v>728203</v>
      </c>
      <c r="L104" s="67">
        <v>247277.2</v>
      </c>
      <c r="M104" s="67">
        <v>1119271.5900000001</v>
      </c>
      <c r="N104" s="67">
        <v>139222.04999999999</v>
      </c>
      <c r="O104" s="67">
        <v>592022.66</v>
      </c>
      <c r="P104" s="67">
        <v>572430.4</v>
      </c>
      <c r="Q104" s="67">
        <v>725748.61</v>
      </c>
      <c r="R104" s="67">
        <v>130850.6</v>
      </c>
      <c r="S104" s="67">
        <v>335819.98</v>
      </c>
      <c r="T104" s="67">
        <v>341314.7</v>
      </c>
      <c r="U104" s="67">
        <v>90986.2</v>
      </c>
      <c r="V104" s="67">
        <v>2908584.99</v>
      </c>
      <c r="W104" s="67">
        <v>711452.54</v>
      </c>
      <c r="X104" s="67">
        <v>531164.1</v>
      </c>
      <c r="Y104" s="67">
        <v>758489.4</v>
      </c>
      <c r="Z104" s="67">
        <v>62982.01</v>
      </c>
      <c r="AA104" s="67">
        <v>434522.4</v>
      </c>
      <c r="AB104" s="67">
        <v>194037.14</v>
      </c>
      <c r="AC104" s="67">
        <v>121815.85</v>
      </c>
      <c r="AD104" s="67">
        <v>60922.2</v>
      </c>
      <c r="AE104" s="67">
        <v>3577891.28</v>
      </c>
      <c r="AF104" s="67">
        <v>230740.8</v>
      </c>
      <c r="AG104" s="67">
        <v>170078.21</v>
      </c>
      <c r="AH104" s="67">
        <v>162484.60999999999</v>
      </c>
      <c r="AI104" s="67">
        <v>168163.61</v>
      </c>
      <c r="AJ104" s="67">
        <v>189676.63</v>
      </c>
      <c r="AK104" s="67">
        <v>180991.92</v>
      </c>
      <c r="AL104" s="67">
        <v>197229.51</v>
      </c>
      <c r="AM104" s="67">
        <v>315720.3</v>
      </c>
      <c r="AN104" s="67">
        <v>165586.16</v>
      </c>
      <c r="AO104" s="67">
        <v>215503.08</v>
      </c>
      <c r="AP104" s="67">
        <v>129834.76</v>
      </c>
      <c r="AQ104" s="67">
        <v>878451</v>
      </c>
      <c r="AR104" s="67">
        <v>167378.4</v>
      </c>
      <c r="AS104" s="67">
        <v>164950.79999999999</v>
      </c>
      <c r="AT104" s="67">
        <v>155108</v>
      </c>
      <c r="AU104" s="67">
        <v>144599.12</v>
      </c>
      <c r="AV104" s="67">
        <v>57398.1</v>
      </c>
      <c r="AW104" s="67">
        <v>143443.65</v>
      </c>
      <c r="AX104" s="67">
        <v>2383835.88</v>
      </c>
      <c r="AY104" s="67">
        <v>239413.45</v>
      </c>
      <c r="AZ104" s="67">
        <v>108105</v>
      </c>
      <c r="BA104" s="67">
        <v>0</v>
      </c>
      <c r="BB104" s="67">
        <v>417825</v>
      </c>
      <c r="BC104" s="67">
        <v>71236.2</v>
      </c>
      <c r="BD104" s="67">
        <v>0</v>
      </c>
      <c r="BE104" s="67">
        <v>439793.12</v>
      </c>
      <c r="BF104" s="67">
        <v>241080.6</v>
      </c>
      <c r="BG104" s="67">
        <v>85254.18</v>
      </c>
      <c r="BH104" s="67">
        <v>64609.53</v>
      </c>
      <c r="BI104" s="67">
        <v>2328307.11</v>
      </c>
      <c r="BJ104" s="67">
        <v>747041.52</v>
      </c>
      <c r="BK104" s="67">
        <v>278797.39</v>
      </c>
      <c r="BL104" s="67">
        <v>190340.11</v>
      </c>
      <c r="BM104" s="67">
        <v>273723.56</v>
      </c>
      <c r="BN104" s="67">
        <v>362820</v>
      </c>
      <c r="BO104" s="67">
        <v>189679.35999999999</v>
      </c>
      <c r="BP104" s="67">
        <v>1372352.88</v>
      </c>
      <c r="BQ104" s="67">
        <v>163669.5</v>
      </c>
      <c r="BR104" s="67">
        <v>186556.36</v>
      </c>
      <c r="BS104" s="67">
        <v>298673.64</v>
      </c>
      <c r="BT104" s="67">
        <v>290232.42</v>
      </c>
      <c r="BU104" s="67">
        <v>519381.67</v>
      </c>
      <c r="BV104" s="67">
        <v>233709.87</v>
      </c>
      <c r="BW104" s="67">
        <v>91470.71</v>
      </c>
      <c r="BX104" s="67">
        <v>92024.42</v>
      </c>
      <c r="BY104" s="101">
        <v>6832500</v>
      </c>
    </row>
    <row r="105" spans="1:77">
      <c r="A105" s="65" t="s">
        <v>290</v>
      </c>
      <c r="B105" s="66" t="s">
        <v>405</v>
      </c>
      <c r="C105" s="65" t="s">
        <v>406</v>
      </c>
      <c r="D105" s="67">
        <v>173043.6</v>
      </c>
      <c r="E105" s="67">
        <v>21801.599999999999</v>
      </c>
      <c r="F105" s="67">
        <v>30645.599999999999</v>
      </c>
      <c r="G105" s="67">
        <v>20866.8</v>
      </c>
      <c r="H105" s="67">
        <v>21480</v>
      </c>
      <c r="I105" s="67">
        <v>0</v>
      </c>
      <c r="J105" s="67">
        <v>311451</v>
      </c>
      <c r="K105" s="67">
        <v>53065.2</v>
      </c>
      <c r="L105" s="67">
        <v>28812.9</v>
      </c>
      <c r="M105" s="67">
        <v>51658.8</v>
      </c>
      <c r="N105" s="67">
        <v>28612.5</v>
      </c>
      <c r="O105" s="67">
        <v>37316.400000000001</v>
      </c>
      <c r="P105" s="67">
        <v>38173.199999999997</v>
      </c>
      <c r="Q105" s="67">
        <v>17250</v>
      </c>
      <c r="R105" s="67">
        <v>9469.2000000000007</v>
      </c>
      <c r="S105" s="67">
        <v>30388.799999999999</v>
      </c>
      <c r="T105" s="67">
        <v>25856.400000000001</v>
      </c>
      <c r="U105" s="67">
        <v>0</v>
      </c>
      <c r="V105" s="67">
        <v>176191.2</v>
      </c>
      <c r="W105" s="67">
        <v>3651.9</v>
      </c>
      <c r="X105" s="67">
        <v>55152.3</v>
      </c>
      <c r="Y105" s="67">
        <v>47229.599999999999</v>
      </c>
      <c r="Z105" s="67">
        <v>2815.58</v>
      </c>
      <c r="AA105" s="67">
        <v>22734</v>
      </c>
      <c r="AB105" s="67">
        <v>12817.5</v>
      </c>
      <c r="AC105" s="67">
        <v>0</v>
      </c>
      <c r="AD105" s="67">
        <v>0</v>
      </c>
      <c r="AE105" s="67">
        <v>339732.6</v>
      </c>
      <c r="AF105" s="67">
        <v>18218.400000000001</v>
      </c>
      <c r="AG105" s="67">
        <v>29683.200000000001</v>
      </c>
      <c r="AH105" s="67">
        <v>22056</v>
      </c>
      <c r="AI105" s="67">
        <v>5042.3999999999996</v>
      </c>
      <c r="AJ105" s="67">
        <v>30645.599999999999</v>
      </c>
      <c r="AK105" s="67">
        <v>3080.4</v>
      </c>
      <c r="AL105" s="67">
        <v>14289.6</v>
      </c>
      <c r="AM105" s="67">
        <v>23125.200000000001</v>
      </c>
      <c r="AN105" s="67">
        <v>18409.2</v>
      </c>
      <c r="AO105" s="67">
        <v>16009.2</v>
      </c>
      <c r="AP105" s="67">
        <v>12915.6</v>
      </c>
      <c r="AQ105" s="67">
        <v>187160.4</v>
      </c>
      <c r="AR105" s="67">
        <v>8485.2000000000007</v>
      </c>
      <c r="AS105" s="67">
        <v>10452</v>
      </c>
      <c r="AT105" s="67">
        <v>21678</v>
      </c>
      <c r="AU105" s="67">
        <v>5149.2</v>
      </c>
      <c r="AV105" s="67">
        <v>2254.8000000000002</v>
      </c>
      <c r="AW105" s="67">
        <v>4734</v>
      </c>
      <c r="AX105" s="67">
        <v>182208.6</v>
      </c>
      <c r="AY105" s="67">
        <v>10578</v>
      </c>
      <c r="AZ105" s="67">
        <v>8530.7999999999993</v>
      </c>
      <c r="BA105" s="67">
        <v>0</v>
      </c>
      <c r="BB105" s="67">
        <v>18488.400000000001</v>
      </c>
      <c r="BC105" s="67">
        <v>3568.2</v>
      </c>
      <c r="BD105" s="67">
        <v>0</v>
      </c>
      <c r="BE105" s="67">
        <v>34785.599999999999</v>
      </c>
      <c r="BF105" s="67">
        <v>18345.599999999999</v>
      </c>
      <c r="BG105" s="67">
        <v>8075.4</v>
      </c>
      <c r="BH105" s="67">
        <v>0</v>
      </c>
      <c r="BI105" s="67">
        <v>195064.8</v>
      </c>
      <c r="BJ105" s="67">
        <v>10423.200000000001</v>
      </c>
      <c r="BK105" s="67">
        <v>22639.200000000001</v>
      </c>
      <c r="BL105" s="67">
        <v>17996.400000000001</v>
      </c>
      <c r="BM105" s="67">
        <v>0</v>
      </c>
      <c r="BN105" s="67">
        <v>10765.2</v>
      </c>
      <c r="BO105" s="67">
        <v>15387.6</v>
      </c>
      <c r="BP105" s="67">
        <v>59148</v>
      </c>
      <c r="BQ105" s="67">
        <v>27127.200000000001</v>
      </c>
      <c r="BR105" s="67">
        <v>22131.599999999999</v>
      </c>
      <c r="BS105" s="67">
        <v>21713.759999999998</v>
      </c>
      <c r="BT105" s="67">
        <v>19191.599999999999</v>
      </c>
      <c r="BU105" s="67">
        <v>24261.599999999999</v>
      </c>
      <c r="BV105" s="67">
        <v>14206.8</v>
      </c>
      <c r="BW105" s="67">
        <v>0</v>
      </c>
      <c r="BX105" s="67">
        <v>0</v>
      </c>
      <c r="BY105" s="101">
        <v>26475164.129999995</v>
      </c>
    </row>
    <row r="106" spans="1:77">
      <c r="A106" s="65" t="s">
        <v>290</v>
      </c>
      <c r="B106" s="66" t="s">
        <v>407</v>
      </c>
      <c r="C106" s="65" t="s">
        <v>408</v>
      </c>
      <c r="D106" s="67">
        <v>146082</v>
      </c>
      <c r="E106" s="67">
        <v>0</v>
      </c>
      <c r="F106" s="67">
        <v>44620</v>
      </c>
      <c r="G106" s="67">
        <v>0</v>
      </c>
      <c r="H106" s="67">
        <v>1500</v>
      </c>
      <c r="I106" s="67">
        <v>112304</v>
      </c>
      <c r="J106" s="67">
        <v>218452</v>
      </c>
      <c r="K106" s="67">
        <v>0</v>
      </c>
      <c r="L106" s="67">
        <v>0</v>
      </c>
      <c r="M106" s="67">
        <v>40500</v>
      </c>
      <c r="N106" s="67">
        <v>0</v>
      </c>
      <c r="O106" s="67">
        <v>0</v>
      </c>
      <c r="P106" s="67">
        <v>5908</v>
      </c>
      <c r="Q106" s="67">
        <v>9000</v>
      </c>
      <c r="R106" s="67">
        <v>0</v>
      </c>
      <c r="S106" s="67">
        <v>0</v>
      </c>
      <c r="T106" s="67">
        <v>0</v>
      </c>
      <c r="U106" s="67">
        <v>3000</v>
      </c>
      <c r="V106" s="67">
        <v>99956</v>
      </c>
      <c r="W106" s="67">
        <v>14914</v>
      </c>
      <c r="X106" s="67">
        <v>0</v>
      </c>
      <c r="Y106" s="67">
        <v>0</v>
      </c>
      <c r="Z106" s="67">
        <v>3000</v>
      </c>
      <c r="AA106" s="67">
        <v>0</v>
      </c>
      <c r="AB106" s="67">
        <v>0</v>
      </c>
      <c r="AC106" s="67">
        <v>0</v>
      </c>
      <c r="AD106" s="67">
        <v>0</v>
      </c>
      <c r="AE106" s="67">
        <v>237531</v>
      </c>
      <c r="AF106" s="67">
        <v>0</v>
      </c>
      <c r="AG106" s="67">
        <v>3000</v>
      </c>
      <c r="AH106" s="67">
        <v>3000</v>
      </c>
      <c r="AI106" s="67">
        <v>3000</v>
      </c>
      <c r="AJ106" s="67">
        <v>6000</v>
      </c>
      <c r="AK106" s="67">
        <v>3000</v>
      </c>
      <c r="AL106" s="67">
        <v>6000</v>
      </c>
      <c r="AM106" s="67">
        <v>9000</v>
      </c>
      <c r="AN106" s="67">
        <v>9000</v>
      </c>
      <c r="AO106" s="67">
        <v>6000</v>
      </c>
      <c r="AP106" s="67">
        <v>6000</v>
      </c>
      <c r="AQ106" s="67">
        <v>136560</v>
      </c>
      <c r="AR106" s="67">
        <v>6000</v>
      </c>
      <c r="AS106" s="67">
        <v>9000</v>
      </c>
      <c r="AT106" s="67">
        <v>12000</v>
      </c>
      <c r="AU106" s="67">
        <v>10200</v>
      </c>
      <c r="AV106" s="67">
        <v>8648</v>
      </c>
      <c r="AW106" s="67">
        <v>8896</v>
      </c>
      <c r="AX106" s="67">
        <v>162006</v>
      </c>
      <c r="AY106" s="67">
        <v>12000</v>
      </c>
      <c r="AZ106" s="67">
        <v>12000</v>
      </c>
      <c r="BA106" s="67">
        <v>0</v>
      </c>
      <c r="BB106" s="67">
        <v>9000</v>
      </c>
      <c r="BC106" s="67">
        <v>0</v>
      </c>
      <c r="BD106" s="67">
        <v>12000</v>
      </c>
      <c r="BE106" s="67">
        <v>0</v>
      </c>
      <c r="BF106" s="67">
        <v>6000</v>
      </c>
      <c r="BG106" s="67">
        <v>3000</v>
      </c>
      <c r="BH106" s="67">
        <v>3000</v>
      </c>
      <c r="BI106" s="67">
        <v>136917</v>
      </c>
      <c r="BJ106" s="67">
        <v>43595</v>
      </c>
      <c r="BK106" s="67">
        <v>11715</v>
      </c>
      <c r="BL106" s="67">
        <v>9000</v>
      </c>
      <c r="BM106" s="67">
        <v>6000</v>
      </c>
      <c r="BN106" s="67">
        <v>15000</v>
      </c>
      <c r="BO106" s="67">
        <v>8278</v>
      </c>
      <c r="BP106" s="67">
        <v>73527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101">
        <v>6881874</v>
      </c>
    </row>
    <row r="107" spans="1:77">
      <c r="A107" s="65" t="s">
        <v>290</v>
      </c>
      <c r="B107" s="66" t="s">
        <v>409</v>
      </c>
      <c r="C107" s="65" t="s">
        <v>410</v>
      </c>
      <c r="D107" s="67">
        <v>1686967</v>
      </c>
      <c r="E107" s="67">
        <v>473832</v>
      </c>
      <c r="F107" s="67">
        <v>670501</v>
      </c>
      <c r="G107" s="67">
        <v>306340</v>
      </c>
      <c r="H107" s="67">
        <v>213918</v>
      </c>
      <c r="I107" s="67">
        <v>0</v>
      </c>
      <c r="J107" s="67">
        <v>4218006</v>
      </c>
      <c r="K107" s="67">
        <v>350356</v>
      </c>
      <c r="L107" s="67">
        <v>108817</v>
      </c>
      <c r="M107" s="67">
        <v>1290007</v>
      </c>
      <c r="N107" s="67">
        <v>104378</v>
      </c>
      <c r="O107" s="67">
        <v>320793</v>
      </c>
      <c r="P107" s="67">
        <v>789174</v>
      </c>
      <c r="Q107" s="67">
        <v>517286</v>
      </c>
      <c r="R107" s="67">
        <v>41266</v>
      </c>
      <c r="S107" s="67">
        <v>125946</v>
      </c>
      <c r="T107" s="67">
        <v>147966</v>
      </c>
      <c r="U107" s="67">
        <v>104198</v>
      </c>
      <c r="V107" s="67">
        <v>1513213</v>
      </c>
      <c r="W107" s="67">
        <v>509050.8</v>
      </c>
      <c r="X107" s="67">
        <v>187253.4</v>
      </c>
      <c r="Y107" s="67">
        <v>543753</v>
      </c>
      <c r="Z107" s="67">
        <v>192221</v>
      </c>
      <c r="AA107" s="67">
        <v>236051</v>
      </c>
      <c r="AB107" s="67">
        <v>309849.5</v>
      </c>
      <c r="AC107" s="67">
        <v>121191</v>
      </c>
      <c r="AD107" s="67">
        <v>115031.8</v>
      </c>
      <c r="AE107" s="67">
        <v>2531277</v>
      </c>
      <c r="AF107" s="67">
        <v>151815</v>
      </c>
      <c r="AG107" s="67">
        <v>102952</v>
      </c>
      <c r="AH107" s="67">
        <v>117535</v>
      </c>
      <c r="AI107" s="67">
        <v>99456</v>
      </c>
      <c r="AJ107" s="67">
        <v>172616</v>
      </c>
      <c r="AK107" s="67">
        <v>171617</v>
      </c>
      <c r="AL107" s="67">
        <v>139173</v>
      </c>
      <c r="AM107" s="67">
        <v>203911</v>
      </c>
      <c r="AN107" s="67">
        <v>122721</v>
      </c>
      <c r="AO107" s="67">
        <v>129740</v>
      </c>
      <c r="AP107" s="67">
        <v>109458</v>
      </c>
      <c r="AQ107" s="67">
        <v>812162</v>
      </c>
      <c r="AR107" s="67">
        <v>145663</v>
      </c>
      <c r="AS107" s="67">
        <v>130358</v>
      </c>
      <c r="AT107" s="67">
        <v>135636</v>
      </c>
      <c r="AU107" s="67">
        <v>116188</v>
      </c>
      <c r="AV107" s="67">
        <v>63671</v>
      </c>
      <c r="AW107" s="67">
        <v>100516</v>
      </c>
      <c r="AX107" s="67">
        <v>2319235</v>
      </c>
      <c r="AY107" s="67">
        <v>178596</v>
      </c>
      <c r="AZ107" s="67">
        <v>131483</v>
      </c>
      <c r="BA107" s="67">
        <v>404171</v>
      </c>
      <c r="BB107" s="67">
        <v>249945</v>
      </c>
      <c r="BC107" s="67">
        <v>200578</v>
      </c>
      <c r="BD107" s="67">
        <v>374702</v>
      </c>
      <c r="BE107" s="67">
        <v>294897</v>
      </c>
      <c r="BF107" s="67">
        <v>195210</v>
      </c>
      <c r="BG107" s="67">
        <v>56987</v>
      </c>
      <c r="BH107" s="67">
        <v>51193</v>
      </c>
      <c r="BI107" s="67">
        <v>1402101</v>
      </c>
      <c r="BJ107" s="67">
        <v>731248</v>
      </c>
      <c r="BK107" s="67">
        <v>120544</v>
      </c>
      <c r="BL107" s="67">
        <v>75269</v>
      </c>
      <c r="BM107" s="67">
        <v>117090</v>
      </c>
      <c r="BN107" s="67">
        <v>191626</v>
      </c>
      <c r="BO107" s="67">
        <v>84790</v>
      </c>
      <c r="BP107" s="67">
        <v>1485013</v>
      </c>
      <c r="BQ107" s="67">
        <v>112457</v>
      </c>
      <c r="BR107" s="67">
        <v>145200</v>
      </c>
      <c r="BS107" s="67">
        <v>243431</v>
      </c>
      <c r="BT107" s="67">
        <v>231825</v>
      </c>
      <c r="BU107" s="67">
        <v>443835</v>
      </c>
      <c r="BV107" s="67">
        <v>158899</v>
      </c>
      <c r="BW107" s="67">
        <v>104420</v>
      </c>
      <c r="BX107" s="67">
        <v>91963</v>
      </c>
      <c r="BY107" s="101">
        <v>2091554.95</v>
      </c>
    </row>
    <row r="108" spans="1:77">
      <c r="A108" s="65" t="s">
        <v>290</v>
      </c>
      <c r="B108" s="66" t="s">
        <v>411</v>
      </c>
      <c r="C108" s="65" t="s">
        <v>412</v>
      </c>
      <c r="D108" s="67">
        <v>21000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52000</v>
      </c>
      <c r="K108" s="67">
        <v>8700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20666.740000000002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19500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7">
        <v>0</v>
      </c>
      <c r="AV108" s="67">
        <v>0</v>
      </c>
      <c r="AW108" s="67">
        <v>0</v>
      </c>
      <c r="AX108" s="67">
        <v>12000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19666.52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78933.16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101">
        <v>3386225.1799999997</v>
      </c>
    </row>
    <row r="109" spans="1:77">
      <c r="A109" s="65" t="s">
        <v>290</v>
      </c>
      <c r="B109" s="66" t="s">
        <v>413</v>
      </c>
      <c r="C109" s="65" t="s">
        <v>414</v>
      </c>
      <c r="D109" s="67">
        <v>240214.8</v>
      </c>
      <c r="E109" s="67">
        <v>38923.199999999997</v>
      </c>
      <c r="F109" s="67">
        <v>79379.8</v>
      </c>
      <c r="G109" s="67">
        <v>36344.800000000003</v>
      </c>
      <c r="H109" s="67">
        <v>38505.839999999997</v>
      </c>
      <c r="I109" s="67">
        <v>3618.6</v>
      </c>
      <c r="J109" s="67">
        <v>373739.27</v>
      </c>
      <c r="K109" s="67">
        <v>31099.4</v>
      </c>
      <c r="L109" s="67">
        <v>0</v>
      </c>
      <c r="M109" s="67">
        <v>163392.4</v>
      </c>
      <c r="N109" s="67">
        <v>0</v>
      </c>
      <c r="O109" s="67">
        <v>77249.73</v>
      </c>
      <c r="P109" s="67">
        <v>79122.539999999994</v>
      </c>
      <c r="Q109" s="67">
        <v>32084.400000000001</v>
      </c>
      <c r="R109" s="67">
        <v>8430</v>
      </c>
      <c r="S109" s="67">
        <v>3463.6</v>
      </c>
      <c r="T109" s="67">
        <v>0</v>
      </c>
      <c r="U109" s="67">
        <v>0</v>
      </c>
      <c r="V109" s="67">
        <v>152014</v>
      </c>
      <c r="W109" s="67">
        <v>0</v>
      </c>
      <c r="X109" s="67">
        <v>3642.6</v>
      </c>
      <c r="Y109" s="67">
        <v>0</v>
      </c>
      <c r="Z109" s="67">
        <v>5463.2</v>
      </c>
      <c r="AA109" s="67">
        <v>0</v>
      </c>
      <c r="AB109" s="67">
        <v>0</v>
      </c>
      <c r="AC109" s="67">
        <v>0</v>
      </c>
      <c r="AD109" s="67">
        <v>0</v>
      </c>
      <c r="AE109" s="67">
        <v>145110.39999999999</v>
      </c>
      <c r="AF109" s="67">
        <v>1518.4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26119.200000000001</v>
      </c>
      <c r="AN109" s="67">
        <v>0</v>
      </c>
      <c r="AO109" s="67">
        <v>10053.799999999999</v>
      </c>
      <c r="AP109" s="67">
        <v>0</v>
      </c>
      <c r="AQ109" s="67">
        <v>81763.600000000006</v>
      </c>
      <c r="AR109" s="67">
        <v>0</v>
      </c>
      <c r="AS109" s="67">
        <v>0</v>
      </c>
      <c r="AT109" s="67">
        <v>3432</v>
      </c>
      <c r="AU109" s="67">
        <v>0</v>
      </c>
      <c r="AV109" s="67">
        <v>0</v>
      </c>
      <c r="AW109" s="67">
        <v>0</v>
      </c>
      <c r="AX109" s="67">
        <v>251461.8</v>
      </c>
      <c r="AY109" s="67">
        <v>0</v>
      </c>
      <c r="AZ109" s="67">
        <v>0</v>
      </c>
      <c r="BA109" s="67">
        <v>50934.2</v>
      </c>
      <c r="BB109" s="67">
        <v>35571</v>
      </c>
      <c r="BC109" s="67">
        <v>0</v>
      </c>
      <c r="BD109" s="67">
        <v>46740</v>
      </c>
      <c r="BE109" s="67">
        <v>0</v>
      </c>
      <c r="BF109" s="67">
        <v>0</v>
      </c>
      <c r="BG109" s="67">
        <v>13054</v>
      </c>
      <c r="BH109" s="67">
        <v>0</v>
      </c>
      <c r="BI109" s="67">
        <v>176844.98</v>
      </c>
      <c r="BJ109" s="67">
        <v>111729.86</v>
      </c>
      <c r="BK109" s="67">
        <v>0</v>
      </c>
      <c r="BL109" s="67">
        <v>11024.4</v>
      </c>
      <c r="BM109" s="67">
        <v>0</v>
      </c>
      <c r="BN109" s="67">
        <v>18237.330000000002</v>
      </c>
      <c r="BO109" s="67">
        <v>0</v>
      </c>
      <c r="BP109" s="67">
        <v>145317.5</v>
      </c>
      <c r="BQ109" s="67">
        <v>1877.6</v>
      </c>
      <c r="BR109" s="67">
        <v>6130.2</v>
      </c>
      <c r="BS109" s="67">
        <v>12339.2</v>
      </c>
      <c r="BT109" s="67">
        <v>27822</v>
      </c>
      <c r="BU109" s="67">
        <v>46740</v>
      </c>
      <c r="BV109" s="67">
        <v>9738.6</v>
      </c>
      <c r="BW109" s="67">
        <v>704.8</v>
      </c>
      <c r="BX109" s="67">
        <v>0</v>
      </c>
      <c r="BY109" s="101">
        <v>3733606.9899999998</v>
      </c>
    </row>
    <row r="110" spans="1:77">
      <c r="A110" s="65" t="s">
        <v>290</v>
      </c>
      <c r="B110" s="73">
        <v>5101020116.1009998</v>
      </c>
      <c r="C110" s="65" t="s">
        <v>415</v>
      </c>
      <c r="D110" s="67">
        <v>19678.669999999998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1828</v>
      </c>
      <c r="K110" s="67">
        <v>69</v>
      </c>
      <c r="L110" s="67">
        <v>0</v>
      </c>
      <c r="M110" s="67">
        <v>0</v>
      </c>
      <c r="N110" s="67">
        <v>0</v>
      </c>
      <c r="O110" s="67">
        <v>46</v>
      </c>
      <c r="P110" s="67">
        <v>46</v>
      </c>
      <c r="Q110" s="67">
        <v>69</v>
      </c>
      <c r="R110" s="67">
        <v>0</v>
      </c>
      <c r="S110" s="67">
        <v>46</v>
      </c>
      <c r="T110" s="67">
        <v>46</v>
      </c>
      <c r="U110" s="67">
        <v>23</v>
      </c>
      <c r="V110" s="67">
        <v>20550.46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20220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18052</v>
      </c>
      <c r="AR110" s="67">
        <v>0</v>
      </c>
      <c r="AS110" s="67">
        <v>0</v>
      </c>
      <c r="AT110" s="67">
        <v>0</v>
      </c>
      <c r="AU110" s="67">
        <v>0</v>
      </c>
      <c r="AV110" s="67">
        <v>0</v>
      </c>
      <c r="AW110" s="67">
        <v>0</v>
      </c>
      <c r="AX110" s="67">
        <v>24912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6707</v>
      </c>
      <c r="BK110" s="67">
        <v>0</v>
      </c>
      <c r="BL110" s="67">
        <v>1470</v>
      </c>
      <c r="BM110" s="67">
        <v>0</v>
      </c>
      <c r="BN110" s="67">
        <v>2382</v>
      </c>
      <c r="BO110" s="67">
        <v>0</v>
      </c>
      <c r="BP110" s="67">
        <v>10794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101">
        <v>751601115.55000007</v>
      </c>
    </row>
    <row r="111" spans="1:77">
      <c r="A111" s="65" t="s">
        <v>290</v>
      </c>
      <c r="B111" s="73">
        <v>5101020116.1020002</v>
      </c>
      <c r="C111" s="65" t="s">
        <v>416</v>
      </c>
      <c r="D111" s="67">
        <v>236200</v>
      </c>
      <c r="E111" s="67">
        <v>60989</v>
      </c>
      <c r="F111" s="67">
        <v>0</v>
      </c>
      <c r="G111" s="67">
        <v>36600</v>
      </c>
      <c r="H111" s="67">
        <v>0</v>
      </c>
      <c r="I111" s="67">
        <v>10860</v>
      </c>
      <c r="J111" s="67">
        <v>468201</v>
      </c>
      <c r="K111" s="67">
        <v>46700</v>
      </c>
      <c r="L111" s="67">
        <v>14040</v>
      </c>
      <c r="M111" s="67">
        <v>159600</v>
      </c>
      <c r="N111" s="67">
        <v>0</v>
      </c>
      <c r="O111" s="67">
        <v>44660</v>
      </c>
      <c r="P111" s="67">
        <v>76600</v>
      </c>
      <c r="Q111" s="67">
        <v>61680</v>
      </c>
      <c r="R111" s="67">
        <v>0</v>
      </c>
      <c r="S111" s="67">
        <v>16160</v>
      </c>
      <c r="T111" s="67">
        <v>19160</v>
      </c>
      <c r="U111" s="67">
        <v>15100</v>
      </c>
      <c r="V111" s="67">
        <v>182970.34</v>
      </c>
      <c r="W111" s="67">
        <v>61700</v>
      </c>
      <c r="X111" s="67">
        <v>23840</v>
      </c>
      <c r="Y111" s="67">
        <v>4600</v>
      </c>
      <c r="Z111" s="67">
        <v>23200</v>
      </c>
      <c r="AA111" s="67">
        <v>0</v>
      </c>
      <c r="AB111" s="67">
        <v>33200</v>
      </c>
      <c r="AC111" s="67">
        <v>0</v>
      </c>
      <c r="AD111" s="67">
        <v>15600</v>
      </c>
      <c r="AE111" s="67">
        <v>353200</v>
      </c>
      <c r="AF111" s="67">
        <v>19400</v>
      </c>
      <c r="AG111" s="67">
        <v>840</v>
      </c>
      <c r="AH111" s="67">
        <v>14900</v>
      </c>
      <c r="AI111" s="67">
        <v>12560</v>
      </c>
      <c r="AJ111" s="67">
        <v>22140</v>
      </c>
      <c r="AK111" s="67">
        <v>0</v>
      </c>
      <c r="AL111" s="67">
        <v>18520</v>
      </c>
      <c r="AM111" s="67">
        <v>1660</v>
      </c>
      <c r="AN111" s="67">
        <v>15540</v>
      </c>
      <c r="AO111" s="67">
        <v>16180</v>
      </c>
      <c r="AP111" s="67">
        <v>14060</v>
      </c>
      <c r="AQ111" s="67">
        <v>101148</v>
      </c>
      <c r="AR111" s="67">
        <v>0</v>
      </c>
      <c r="AS111" s="67">
        <v>16380</v>
      </c>
      <c r="AT111" s="67">
        <v>15540</v>
      </c>
      <c r="AU111" s="67">
        <v>0</v>
      </c>
      <c r="AV111" s="67">
        <v>368</v>
      </c>
      <c r="AW111" s="67">
        <v>12120</v>
      </c>
      <c r="AX111" s="67">
        <v>202688</v>
      </c>
      <c r="AY111" s="67">
        <v>25320</v>
      </c>
      <c r="AZ111" s="67">
        <v>17880</v>
      </c>
      <c r="BA111" s="67">
        <v>0</v>
      </c>
      <c r="BB111" s="67">
        <v>31060</v>
      </c>
      <c r="BC111" s="67">
        <v>0</v>
      </c>
      <c r="BD111" s="67">
        <v>50860</v>
      </c>
      <c r="BE111" s="67">
        <v>37240</v>
      </c>
      <c r="BF111" s="67">
        <v>0</v>
      </c>
      <c r="BG111" s="67">
        <v>0</v>
      </c>
      <c r="BH111" s="67">
        <v>7880</v>
      </c>
      <c r="BI111" s="67">
        <v>0</v>
      </c>
      <c r="BJ111" s="67">
        <v>94000</v>
      </c>
      <c r="BK111" s="67">
        <v>0</v>
      </c>
      <c r="BL111" s="67">
        <v>9810</v>
      </c>
      <c r="BM111" s="67">
        <v>15540</v>
      </c>
      <c r="BN111" s="67">
        <v>23578</v>
      </c>
      <c r="BO111" s="67">
        <v>0</v>
      </c>
      <c r="BP111" s="67">
        <v>136006</v>
      </c>
      <c r="BQ111" s="67">
        <v>14900</v>
      </c>
      <c r="BR111" s="67">
        <v>0</v>
      </c>
      <c r="BS111" s="67">
        <v>0</v>
      </c>
      <c r="BT111" s="67">
        <v>31500</v>
      </c>
      <c r="BU111" s="67">
        <v>61580</v>
      </c>
      <c r="BV111" s="67">
        <v>20440</v>
      </c>
      <c r="BW111" s="67">
        <v>12560</v>
      </c>
      <c r="BX111" s="67">
        <v>0</v>
      </c>
      <c r="BY111" s="101">
        <v>71345524.960000008</v>
      </c>
    </row>
    <row r="112" spans="1:77">
      <c r="A112" s="65" t="s">
        <v>290</v>
      </c>
      <c r="B112" s="66" t="s">
        <v>417</v>
      </c>
      <c r="C112" s="65" t="s">
        <v>418</v>
      </c>
      <c r="D112" s="67">
        <v>737167.5</v>
      </c>
      <c r="E112" s="67">
        <v>209400</v>
      </c>
      <c r="F112" s="67">
        <v>143350</v>
      </c>
      <c r="G112" s="67">
        <v>85352</v>
      </c>
      <c r="H112" s="67">
        <v>60600</v>
      </c>
      <c r="I112" s="67">
        <v>0</v>
      </c>
      <c r="J112" s="67">
        <v>978005</v>
      </c>
      <c r="K112" s="67">
        <v>127600</v>
      </c>
      <c r="L112" s="67">
        <v>33500</v>
      </c>
      <c r="M112" s="67">
        <v>299520</v>
      </c>
      <c r="N112" s="67">
        <v>68350</v>
      </c>
      <c r="O112" s="67">
        <v>132945</v>
      </c>
      <c r="P112" s="67">
        <v>294950</v>
      </c>
      <c r="Q112" s="67">
        <v>326200</v>
      </c>
      <c r="R112" s="67">
        <v>3305</v>
      </c>
      <c r="S112" s="67">
        <v>137700</v>
      </c>
      <c r="T112" s="67">
        <v>0</v>
      </c>
      <c r="U112" s="67">
        <v>6437</v>
      </c>
      <c r="V112" s="67">
        <v>1401485</v>
      </c>
      <c r="W112" s="67">
        <v>266230</v>
      </c>
      <c r="X112" s="67">
        <v>46750</v>
      </c>
      <c r="Y112" s="67">
        <v>83815</v>
      </c>
      <c r="Z112" s="67">
        <v>0</v>
      </c>
      <c r="AA112" s="67">
        <v>0</v>
      </c>
      <c r="AB112" s="67">
        <v>82850</v>
      </c>
      <c r="AC112" s="67">
        <v>0</v>
      </c>
      <c r="AD112" s="67">
        <v>46900</v>
      </c>
      <c r="AE112" s="67">
        <v>582765</v>
      </c>
      <c r="AF112" s="67">
        <v>0</v>
      </c>
      <c r="AG112" s="67">
        <v>0</v>
      </c>
      <c r="AH112" s="67">
        <v>0</v>
      </c>
      <c r="AI112" s="67">
        <v>70800</v>
      </c>
      <c r="AJ112" s="67">
        <v>76828.25</v>
      </c>
      <c r="AK112" s="67">
        <v>0</v>
      </c>
      <c r="AL112" s="67">
        <v>24800.75</v>
      </c>
      <c r="AM112" s="67">
        <v>114633</v>
      </c>
      <c r="AN112" s="67">
        <v>29690.25</v>
      </c>
      <c r="AO112" s="67">
        <v>22693.25</v>
      </c>
      <c r="AP112" s="67">
        <v>164071.75</v>
      </c>
      <c r="AQ112" s="67">
        <v>630040</v>
      </c>
      <c r="AR112" s="67">
        <v>0</v>
      </c>
      <c r="AS112" s="67">
        <v>97818.25</v>
      </c>
      <c r="AT112" s="67">
        <v>54700</v>
      </c>
      <c r="AU112" s="67">
        <v>148685</v>
      </c>
      <c r="AV112" s="67">
        <v>2500</v>
      </c>
      <c r="AW112" s="67">
        <v>17256</v>
      </c>
      <c r="AX112" s="67">
        <v>934722.5</v>
      </c>
      <c r="AY112" s="67">
        <v>33280</v>
      </c>
      <c r="AZ112" s="67">
        <v>39400</v>
      </c>
      <c r="BA112" s="67">
        <v>75340.5</v>
      </c>
      <c r="BB112" s="67">
        <v>227785</v>
      </c>
      <c r="BC112" s="67">
        <v>0</v>
      </c>
      <c r="BD112" s="67">
        <v>128480</v>
      </c>
      <c r="BE112" s="67">
        <v>0</v>
      </c>
      <c r="BF112" s="67">
        <v>100990</v>
      </c>
      <c r="BG112" s="67">
        <v>22100</v>
      </c>
      <c r="BH112" s="67">
        <v>2100</v>
      </c>
      <c r="BI112" s="67">
        <v>544037.25</v>
      </c>
      <c r="BJ112" s="67">
        <v>247640</v>
      </c>
      <c r="BK112" s="67">
        <v>121627.75</v>
      </c>
      <c r="BL112" s="67">
        <v>65417.25</v>
      </c>
      <c r="BM112" s="67">
        <v>0</v>
      </c>
      <c r="BN112" s="67">
        <v>172200</v>
      </c>
      <c r="BO112" s="67">
        <v>97404.75</v>
      </c>
      <c r="BP112" s="67">
        <v>392331.25</v>
      </c>
      <c r="BQ112" s="67">
        <v>6600</v>
      </c>
      <c r="BR112" s="67">
        <v>21790</v>
      </c>
      <c r="BS112" s="67">
        <v>221240</v>
      </c>
      <c r="BT112" s="67">
        <v>7730</v>
      </c>
      <c r="BU112" s="67">
        <v>21210</v>
      </c>
      <c r="BV112" s="67">
        <v>16600</v>
      </c>
      <c r="BW112" s="67">
        <v>13530</v>
      </c>
      <c r="BX112" s="67">
        <v>0</v>
      </c>
      <c r="BY112" s="101">
        <v>13293470.92</v>
      </c>
    </row>
    <row r="113" spans="1:77">
      <c r="A113" s="65" t="s">
        <v>290</v>
      </c>
      <c r="B113" s="66" t="s">
        <v>419</v>
      </c>
      <c r="C113" s="65" t="s">
        <v>420</v>
      </c>
      <c r="D113" s="67">
        <v>1322339</v>
      </c>
      <c r="E113" s="67">
        <v>62149</v>
      </c>
      <c r="F113" s="67">
        <v>31974</v>
      </c>
      <c r="G113" s="67">
        <v>77228</v>
      </c>
      <c r="H113" s="67">
        <v>97628</v>
      </c>
      <c r="I113" s="67">
        <v>0</v>
      </c>
      <c r="J113" s="67">
        <v>2000065</v>
      </c>
      <c r="K113" s="67">
        <v>132980</v>
      </c>
      <c r="L113" s="67">
        <v>46806</v>
      </c>
      <c r="M113" s="67">
        <v>230430</v>
      </c>
      <c r="N113" s="67">
        <v>22820</v>
      </c>
      <c r="O113" s="67">
        <v>141958</v>
      </c>
      <c r="P113" s="67">
        <v>106178</v>
      </c>
      <c r="Q113" s="67">
        <v>72333.25</v>
      </c>
      <c r="R113" s="67">
        <v>4919</v>
      </c>
      <c r="S113" s="67">
        <v>20049</v>
      </c>
      <c r="T113" s="67">
        <v>25222</v>
      </c>
      <c r="U113" s="67">
        <v>19130</v>
      </c>
      <c r="V113" s="67">
        <v>460916.25</v>
      </c>
      <c r="W113" s="67">
        <v>86044</v>
      </c>
      <c r="X113" s="67">
        <v>24436.5</v>
      </c>
      <c r="Y113" s="67">
        <v>0</v>
      </c>
      <c r="Z113" s="67">
        <v>0</v>
      </c>
      <c r="AA113" s="67">
        <v>0</v>
      </c>
      <c r="AB113" s="67">
        <v>25056.5</v>
      </c>
      <c r="AC113" s="67">
        <v>1850</v>
      </c>
      <c r="AD113" s="67">
        <v>0</v>
      </c>
      <c r="AE113" s="67">
        <v>396567</v>
      </c>
      <c r="AF113" s="67">
        <v>17330</v>
      </c>
      <c r="AG113" s="67">
        <v>5350</v>
      </c>
      <c r="AH113" s="67">
        <v>0</v>
      </c>
      <c r="AI113" s="67">
        <v>0</v>
      </c>
      <c r="AJ113" s="67">
        <v>15358</v>
      </c>
      <c r="AK113" s="67">
        <v>0</v>
      </c>
      <c r="AL113" s="67">
        <v>22081.25</v>
      </c>
      <c r="AM113" s="67">
        <v>21579</v>
      </c>
      <c r="AN113" s="67">
        <v>36252</v>
      </c>
      <c r="AO113" s="67">
        <v>3760</v>
      </c>
      <c r="AP113" s="67">
        <v>10150</v>
      </c>
      <c r="AQ113" s="67">
        <v>84322</v>
      </c>
      <c r="AR113" s="67">
        <v>0</v>
      </c>
      <c r="AS113" s="67">
        <v>5813</v>
      </c>
      <c r="AT113" s="67">
        <v>7170</v>
      </c>
      <c r="AU113" s="67">
        <v>23808.5</v>
      </c>
      <c r="AV113" s="67">
        <v>1000</v>
      </c>
      <c r="AW113" s="67">
        <v>52500</v>
      </c>
      <c r="AX113" s="67">
        <v>576636.6</v>
      </c>
      <c r="AY113" s="67">
        <v>1128</v>
      </c>
      <c r="AZ113" s="67">
        <v>32308</v>
      </c>
      <c r="BA113" s="67">
        <v>28916</v>
      </c>
      <c r="BB113" s="67">
        <v>47550</v>
      </c>
      <c r="BC113" s="67">
        <v>0</v>
      </c>
      <c r="BD113" s="67">
        <v>96062</v>
      </c>
      <c r="BE113" s="67">
        <v>31299</v>
      </c>
      <c r="BF113" s="67">
        <v>76835</v>
      </c>
      <c r="BG113" s="67">
        <v>22694</v>
      </c>
      <c r="BH113" s="67">
        <v>14465</v>
      </c>
      <c r="BI113" s="67">
        <v>380403.25</v>
      </c>
      <c r="BJ113" s="67">
        <v>103565.5</v>
      </c>
      <c r="BK113" s="67">
        <v>8024</v>
      </c>
      <c r="BL113" s="67">
        <v>51905</v>
      </c>
      <c r="BM113" s="67">
        <v>13377</v>
      </c>
      <c r="BN113" s="67">
        <v>37545</v>
      </c>
      <c r="BO113" s="67">
        <v>17695</v>
      </c>
      <c r="BP113" s="67">
        <v>128096.75</v>
      </c>
      <c r="BQ113" s="67">
        <v>75606</v>
      </c>
      <c r="BR113" s="67">
        <v>78098</v>
      </c>
      <c r="BS113" s="67">
        <v>35824.129999999997</v>
      </c>
      <c r="BT113" s="67">
        <v>25870</v>
      </c>
      <c r="BU113" s="67">
        <v>7139</v>
      </c>
      <c r="BV113" s="67">
        <v>8190</v>
      </c>
      <c r="BW113" s="67">
        <v>16412</v>
      </c>
      <c r="BX113" s="67">
        <v>0</v>
      </c>
      <c r="BY113" s="101">
        <v>3070957.81</v>
      </c>
    </row>
    <row r="114" spans="1:77">
      <c r="A114" s="65" t="s">
        <v>290</v>
      </c>
      <c r="B114" s="66" t="s">
        <v>421</v>
      </c>
      <c r="C114" s="65" t="s">
        <v>422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9220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101">
        <v>2793250</v>
      </c>
    </row>
    <row r="115" spans="1:77">
      <c r="A115" s="65" t="s">
        <v>290</v>
      </c>
      <c r="B115" s="66" t="s">
        <v>423</v>
      </c>
      <c r="C115" s="65" t="s">
        <v>424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61793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101">
        <v>41256500</v>
      </c>
    </row>
    <row r="116" spans="1:77">
      <c r="A116" s="65" t="s">
        <v>290</v>
      </c>
      <c r="B116" s="66" t="s">
        <v>425</v>
      </c>
      <c r="C116" s="65" t="s">
        <v>426</v>
      </c>
      <c r="D116" s="67">
        <v>14160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26000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20000</v>
      </c>
      <c r="Q116" s="67">
        <v>10000</v>
      </c>
      <c r="R116" s="67">
        <v>0</v>
      </c>
      <c r="S116" s="67">
        <v>0</v>
      </c>
      <c r="T116" s="67">
        <v>0</v>
      </c>
      <c r="U116" s="67">
        <v>0</v>
      </c>
      <c r="V116" s="67">
        <v>48161.4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12785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101">
        <v>5099333.33</v>
      </c>
    </row>
    <row r="117" spans="1:77">
      <c r="A117" s="65" t="s">
        <v>290</v>
      </c>
      <c r="B117" s="66" t="s">
        <v>427</v>
      </c>
      <c r="C117" s="65" t="s">
        <v>428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101">
        <v>10786370</v>
      </c>
    </row>
    <row r="118" spans="1:77">
      <c r="A118" s="65" t="s">
        <v>290</v>
      </c>
      <c r="B118" s="66" t="s">
        <v>429</v>
      </c>
      <c r="C118" s="65" t="s">
        <v>430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140000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180000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4170000</v>
      </c>
      <c r="AF118" s="67">
        <v>60000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7">
        <v>0</v>
      </c>
      <c r="AV118" s="67">
        <v>0</v>
      </c>
      <c r="AW118" s="67">
        <v>0</v>
      </c>
      <c r="AX118" s="67">
        <v>0</v>
      </c>
      <c r="AY118" s="67">
        <v>150000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21836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101">
        <v>1726568.52</v>
      </c>
    </row>
    <row r="119" spans="1:77">
      <c r="A119" s="65" t="s">
        <v>290</v>
      </c>
      <c r="B119" s="66" t="s">
        <v>431</v>
      </c>
      <c r="C119" s="65" t="s">
        <v>432</v>
      </c>
      <c r="D119" s="67">
        <v>34276</v>
      </c>
      <c r="E119" s="67">
        <v>0</v>
      </c>
      <c r="F119" s="67">
        <v>0</v>
      </c>
      <c r="G119" s="67">
        <v>0</v>
      </c>
      <c r="H119" s="67">
        <v>0</v>
      </c>
      <c r="I119" s="67">
        <v>88951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35689.599999999999</v>
      </c>
      <c r="P119" s="67">
        <v>0</v>
      </c>
      <c r="Q119" s="67">
        <v>0</v>
      </c>
      <c r="R119" s="67">
        <v>0</v>
      </c>
      <c r="S119" s="67">
        <v>93058.880000000005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26000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90094</v>
      </c>
      <c r="AR119" s="67">
        <v>0</v>
      </c>
      <c r="AS119" s="67">
        <v>0</v>
      </c>
      <c r="AT119" s="67">
        <v>0</v>
      </c>
      <c r="AU119" s="67">
        <v>10000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11160</v>
      </c>
      <c r="BL119" s="67">
        <v>0</v>
      </c>
      <c r="BM119" s="67">
        <v>0</v>
      </c>
      <c r="BN119" s="67">
        <v>15654</v>
      </c>
      <c r="BO119" s="67">
        <v>0</v>
      </c>
      <c r="BP119" s="67">
        <v>3200</v>
      </c>
      <c r="BQ119" s="67">
        <v>0</v>
      </c>
      <c r="BR119" s="67">
        <v>0</v>
      </c>
      <c r="BS119" s="67">
        <v>3410</v>
      </c>
      <c r="BT119" s="67">
        <v>0</v>
      </c>
      <c r="BU119" s="67">
        <v>0</v>
      </c>
      <c r="BV119" s="67">
        <v>3960</v>
      </c>
      <c r="BW119" s="67">
        <v>4750</v>
      </c>
      <c r="BX119" s="67">
        <v>0</v>
      </c>
      <c r="BY119" s="101">
        <v>9825147.5299999993</v>
      </c>
    </row>
    <row r="120" spans="1:77">
      <c r="A120" s="65" t="s">
        <v>290</v>
      </c>
      <c r="B120" s="66" t="s">
        <v>433</v>
      </c>
      <c r="C120" s="65" t="s">
        <v>434</v>
      </c>
      <c r="D120" s="67">
        <v>1635371.36</v>
      </c>
      <c r="E120" s="67">
        <v>367434.95</v>
      </c>
      <c r="F120" s="67">
        <v>569357.34</v>
      </c>
      <c r="G120" s="67">
        <v>94922</v>
      </c>
      <c r="H120" s="67">
        <v>334267</v>
      </c>
      <c r="I120" s="67">
        <v>109206</v>
      </c>
      <c r="J120" s="67">
        <v>1238434</v>
      </c>
      <c r="K120" s="67">
        <v>328490.59999999998</v>
      </c>
      <c r="L120" s="67">
        <v>141743.92000000001</v>
      </c>
      <c r="M120" s="67">
        <v>848262</v>
      </c>
      <c r="N120" s="67">
        <v>38620</v>
      </c>
      <c r="O120" s="67">
        <v>167623.14000000001</v>
      </c>
      <c r="P120" s="67">
        <v>236497</v>
      </c>
      <c r="Q120" s="67">
        <v>115554.5</v>
      </c>
      <c r="R120" s="67">
        <v>0</v>
      </c>
      <c r="S120" s="67">
        <v>0</v>
      </c>
      <c r="T120" s="67">
        <v>0</v>
      </c>
      <c r="U120" s="67">
        <v>36411.699999999997</v>
      </c>
      <c r="V120" s="67">
        <v>471750</v>
      </c>
      <c r="W120" s="67">
        <v>85450</v>
      </c>
      <c r="X120" s="67">
        <v>28750</v>
      </c>
      <c r="Y120" s="67">
        <v>107254</v>
      </c>
      <c r="Z120" s="67">
        <v>56732.6</v>
      </c>
      <c r="AA120" s="67">
        <v>65194</v>
      </c>
      <c r="AB120" s="67">
        <v>0</v>
      </c>
      <c r="AC120" s="67">
        <v>0</v>
      </c>
      <c r="AD120" s="67">
        <v>41640</v>
      </c>
      <c r="AE120" s="67">
        <v>4565249.5999999996</v>
      </c>
      <c r="AF120" s="67">
        <v>0</v>
      </c>
      <c r="AG120" s="67">
        <v>53563</v>
      </c>
      <c r="AH120" s="67">
        <v>36612</v>
      </c>
      <c r="AI120" s="67">
        <v>69276</v>
      </c>
      <c r="AJ120" s="67">
        <v>55100</v>
      </c>
      <c r="AK120" s="67">
        <v>0</v>
      </c>
      <c r="AL120" s="67">
        <v>77178</v>
      </c>
      <c r="AM120" s="67">
        <v>27124</v>
      </c>
      <c r="AN120" s="67">
        <v>38854</v>
      </c>
      <c r="AO120" s="67">
        <v>143094.25</v>
      </c>
      <c r="AP120" s="67">
        <v>0</v>
      </c>
      <c r="AQ120" s="67">
        <v>771936.9</v>
      </c>
      <c r="AR120" s="67">
        <v>234509</v>
      </c>
      <c r="AS120" s="67">
        <v>81186</v>
      </c>
      <c r="AT120" s="67">
        <v>49296</v>
      </c>
      <c r="AU120" s="67">
        <v>132898.39000000001</v>
      </c>
      <c r="AV120" s="67">
        <v>104354</v>
      </c>
      <c r="AW120" s="67">
        <v>179587</v>
      </c>
      <c r="AX120" s="67">
        <v>2703913</v>
      </c>
      <c r="AY120" s="67">
        <v>0</v>
      </c>
      <c r="AZ120" s="67">
        <v>74050</v>
      </c>
      <c r="BA120" s="67">
        <v>52022.09</v>
      </c>
      <c r="BB120" s="67">
        <v>124476</v>
      </c>
      <c r="BC120" s="67">
        <v>109395</v>
      </c>
      <c r="BD120" s="67">
        <v>176500</v>
      </c>
      <c r="BE120" s="67">
        <v>58950</v>
      </c>
      <c r="BF120" s="67">
        <v>32569.88</v>
      </c>
      <c r="BG120" s="67">
        <v>0</v>
      </c>
      <c r="BH120" s="67">
        <v>0</v>
      </c>
      <c r="BI120" s="67">
        <v>801810.62</v>
      </c>
      <c r="BJ120" s="67">
        <v>52200</v>
      </c>
      <c r="BK120" s="67">
        <v>249855.86</v>
      </c>
      <c r="BL120" s="67">
        <v>51726</v>
      </c>
      <c r="BM120" s="67">
        <v>10100</v>
      </c>
      <c r="BN120" s="67">
        <v>142264</v>
      </c>
      <c r="BO120" s="67">
        <v>36630</v>
      </c>
      <c r="BP120" s="67">
        <v>1414739.9</v>
      </c>
      <c r="BQ120" s="67">
        <v>14330</v>
      </c>
      <c r="BR120" s="67">
        <v>57496</v>
      </c>
      <c r="BS120" s="67">
        <v>0</v>
      </c>
      <c r="BT120" s="67">
        <v>89817</v>
      </c>
      <c r="BU120" s="67">
        <v>123482</v>
      </c>
      <c r="BV120" s="67">
        <v>131166</v>
      </c>
      <c r="BW120" s="67">
        <v>57277</v>
      </c>
      <c r="BX120" s="67">
        <v>72928</v>
      </c>
      <c r="BY120" s="101">
        <v>26475164.129999995</v>
      </c>
    </row>
    <row r="121" spans="1:77">
      <c r="A121" s="65" t="s">
        <v>290</v>
      </c>
      <c r="B121" s="66" t="s">
        <v>435</v>
      </c>
      <c r="C121" s="65" t="s">
        <v>436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101">
        <v>6881874</v>
      </c>
    </row>
    <row r="122" spans="1:77">
      <c r="A122" s="65" t="s">
        <v>290</v>
      </c>
      <c r="B122" s="66" t="s">
        <v>437</v>
      </c>
      <c r="C122" s="65" t="s">
        <v>438</v>
      </c>
      <c r="D122" s="67">
        <v>0</v>
      </c>
      <c r="E122" s="67">
        <v>8820</v>
      </c>
      <c r="F122" s="67">
        <v>0</v>
      </c>
      <c r="G122" s="67">
        <v>0</v>
      </c>
      <c r="H122" s="67">
        <v>0</v>
      </c>
      <c r="I122" s="67">
        <v>0</v>
      </c>
      <c r="J122" s="67">
        <v>2130000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40592.54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3000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12334</v>
      </c>
      <c r="AU122" s="67">
        <v>240</v>
      </c>
      <c r="AV122" s="67">
        <v>0</v>
      </c>
      <c r="AW122" s="67">
        <v>0</v>
      </c>
      <c r="AX122" s="67">
        <v>0</v>
      </c>
      <c r="AY122" s="67">
        <v>0</v>
      </c>
      <c r="AZ122" s="67">
        <v>3000</v>
      </c>
      <c r="BA122" s="67">
        <v>0</v>
      </c>
      <c r="BB122" s="67">
        <v>0</v>
      </c>
      <c r="BC122" s="67">
        <v>0</v>
      </c>
      <c r="BD122" s="67">
        <v>0</v>
      </c>
      <c r="BE122" s="67">
        <v>43800</v>
      </c>
      <c r="BF122" s="67">
        <v>0</v>
      </c>
      <c r="BG122" s="67">
        <v>0</v>
      </c>
      <c r="BH122" s="67">
        <v>0</v>
      </c>
      <c r="BI122" s="67">
        <v>0</v>
      </c>
      <c r="BJ122" s="67">
        <v>173700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101">
        <v>2091554.95</v>
      </c>
    </row>
    <row r="123" spans="1:77">
      <c r="A123" s="65" t="s">
        <v>290</v>
      </c>
      <c r="B123" s="66" t="s">
        <v>439</v>
      </c>
      <c r="C123" s="65" t="s">
        <v>440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111000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980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6440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4000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101">
        <v>3386225.1799999997</v>
      </c>
    </row>
    <row r="124" spans="1:77">
      <c r="A124" s="65" t="s">
        <v>290</v>
      </c>
      <c r="B124" s="66" t="s">
        <v>441</v>
      </c>
      <c r="C124" s="65" t="s">
        <v>442</v>
      </c>
      <c r="D124" s="67">
        <v>67590</v>
      </c>
      <c r="E124" s="67">
        <v>0</v>
      </c>
      <c r="F124" s="67">
        <v>0</v>
      </c>
      <c r="G124" s="67">
        <v>0</v>
      </c>
      <c r="H124" s="67">
        <v>14320</v>
      </c>
      <c r="I124" s="67">
        <v>0</v>
      </c>
      <c r="J124" s="67">
        <v>0</v>
      </c>
      <c r="K124" s="67">
        <v>0</v>
      </c>
      <c r="L124" s="67">
        <v>320</v>
      </c>
      <c r="M124" s="67">
        <v>0</v>
      </c>
      <c r="N124" s="67">
        <v>0</v>
      </c>
      <c r="O124" s="67">
        <v>0</v>
      </c>
      <c r="P124" s="67">
        <v>47320</v>
      </c>
      <c r="Q124" s="67">
        <v>0</v>
      </c>
      <c r="R124" s="67">
        <v>0</v>
      </c>
      <c r="S124" s="67">
        <v>0</v>
      </c>
      <c r="T124" s="67">
        <v>39171.54</v>
      </c>
      <c r="U124" s="67">
        <v>8080</v>
      </c>
      <c r="V124" s="67">
        <v>822679</v>
      </c>
      <c r="W124" s="67">
        <v>4160</v>
      </c>
      <c r="X124" s="67">
        <v>24240</v>
      </c>
      <c r="Y124" s="67">
        <v>17080</v>
      </c>
      <c r="Z124" s="67">
        <v>320</v>
      </c>
      <c r="AA124" s="67">
        <v>0</v>
      </c>
      <c r="AB124" s="67">
        <v>12240</v>
      </c>
      <c r="AC124" s="67">
        <v>0</v>
      </c>
      <c r="AD124" s="67">
        <v>2800</v>
      </c>
      <c r="AE124" s="67">
        <v>65280</v>
      </c>
      <c r="AF124" s="67">
        <v>0</v>
      </c>
      <c r="AG124" s="67">
        <v>0</v>
      </c>
      <c r="AH124" s="67">
        <v>0</v>
      </c>
      <c r="AI124" s="67">
        <v>0</v>
      </c>
      <c r="AJ124" s="67">
        <v>3040</v>
      </c>
      <c r="AK124" s="67">
        <v>8560</v>
      </c>
      <c r="AL124" s="67">
        <v>0</v>
      </c>
      <c r="AM124" s="67">
        <v>920</v>
      </c>
      <c r="AN124" s="67">
        <v>0</v>
      </c>
      <c r="AO124" s="67">
        <v>120</v>
      </c>
      <c r="AP124" s="67">
        <v>2000</v>
      </c>
      <c r="AQ124" s="67">
        <v>43200</v>
      </c>
      <c r="AR124" s="67">
        <v>14640</v>
      </c>
      <c r="AS124" s="67">
        <v>0</v>
      </c>
      <c r="AT124" s="67">
        <v>5280</v>
      </c>
      <c r="AU124" s="67">
        <v>480</v>
      </c>
      <c r="AV124" s="67">
        <v>1360</v>
      </c>
      <c r="AW124" s="67">
        <v>320</v>
      </c>
      <c r="AX124" s="67">
        <v>46200</v>
      </c>
      <c r="AY124" s="67">
        <v>24640</v>
      </c>
      <c r="AZ124" s="67">
        <v>24200</v>
      </c>
      <c r="BA124" s="67">
        <v>0</v>
      </c>
      <c r="BB124" s="67">
        <v>0</v>
      </c>
      <c r="BC124" s="67">
        <v>2320</v>
      </c>
      <c r="BD124" s="67">
        <v>19200</v>
      </c>
      <c r="BE124" s="67">
        <v>65840</v>
      </c>
      <c r="BF124" s="67">
        <v>360</v>
      </c>
      <c r="BG124" s="67">
        <v>15280</v>
      </c>
      <c r="BH124" s="67">
        <v>1360</v>
      </c>
      <c r="BI124" s="67">
        <v>55280</v>
      </c>
      <c r="BJ124" s="67">
        <v>62240</v>
      </c>
      <c r="BK124" s="67">
        <v>960</v>
      </c>
      <c r="BL124" s="67">
        <v>0</v>
      </c>
      <c r="BM124" s="67">
        <v>7800</v>
      </c>
      <c r="BN124" s="67">
        <v>0</v>
      </c>
      <c r="BO124" s="67">
        <v>20810</v>
      </c>
      <c r="BP124" s="67">
        <v>20270</v>
      </c>
      <c r="BQ124" s="67">
        <v>4960</v>
      </c>
      <c r="BR124" s="67">
        <v>320</v>
      </c>
      <c r="BS124" s="67">
        <v>2200</v>
      </c>
      <c r="BT124" s="67">
        <v>4800</v>
      </c>
      <c r="BU124" s="67">
        <v>34750</v>
      </c>
      <c r="BV124" s="67">
        <v>0</v>
      </c>
      <c r="BW124" s="67">
        <v>800</v>
      </c>
      <c r="BX124" s="67">
        <v>3840</v>
      </c>
      <c r="BY124" s="101">
        <v>3733606.9899999998</v>
      </c>
    </row>
    <row r="125" spans="1:77">
      <c r="A125" s="65" t="s">
        <v>290</v>
      </c>
      <c r="B125" s="66" t="s">
        <v>443</v>
      </c>
      <c r="C125" s="65" t="s">
        <v>444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4800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31954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2980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101">
        <v>751601115.55000007</v>
      </c>
    </row>
    <row r="126" spans="1:77">
      <c r="A126" s="65" t="s">
        <v>290</v>
      </c>
      <c r="B126" s="66" t="s">
        <v>445</v>
      </c>
      <c r="C126" s="65" t="s">
        <v>446</v>
      </c>
      <c r="D126" s="67">
        <v>132846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99056.36</v>
      </c>
      <c r="Q126" s="67">
        <v>0</v>
      </c>
      <c r="R126" s="67">
        <v>0</v>
      </c>
      <c r="S126" s="67">
        <v>0</v>
      </c>
      <c r="T126" s="67">
        <v>31250</v>
      </c>
      <c r="U126" s="67">
        <v>28278</v>
      </c>
      <c r="V126" s="67">
        <v>600139</v>
      </c>
      <c r="W126" s="67">
        <v>98634</v>
      </c>
      <c r="X126" s="67">
        <v>49500</v>
      </c>
      <c r="Y126" s="67">
        <v>57096</v>
      </c>
      <c r="Z126" s="67">
        <v>6100</v>
      </c>
      <c r="AA126" s="67">
        <v>0</v>
      </c>
      <c r="AB126" s="67">
        <v>19926.8</v>
      </c>
      <c r="AC126" s="67">
        <v>0</v>
      </c>
      <c r="AD126" s="67">
        <v>18900</v>
      </c>
      <c r="AE126" s="67">
        <v>51020</v>
      </c>
      <c r="AF126" s="67">
        <v>0</v>
      </c>
      <c r="AG126" s="67">
        <v>0</v>
      </c>
      <c r="AH126" s="67">
        <v>0</v>
      </c>
      <c r="AI126" s="67">
        <v>0</v>
      </c>
      <c r="AJ126" s="67">
        <v>14500</v>
      </c>
      <c r="AK126" s="67">
        <v>22360</v>
      </c>
      <c r="AL126" s="67">
        <v>0</v>
      </c>
      <c r="AM126" s="67">
        <v>0</v>
      </c>
      <c r="AN126" s="67">
        <v>0</v>
      </c>
      <c r="AO126" s="67">
        <v>0</v>
      </c>
      <c r="AP126" s="67">
        <v>5000</v>
      </c>
      <c r="AQ126" s="67">
        <v>33562</v>
      </c>
      <c r="AR126" s="67">
        <v>800</v>
      </c>
      <c r="AS126" s="67">
        <v>0</v>
      </c>
      <c r="AT126" s="67">
        <v>11650</v>
      </c>
      <c r="AU126" s="67">
        <v>0</v>
      </c>
      <c r="AV126" s="67">
        <v>10350</v>
      </c>
      <c r="AW126" s="67">
        <v>0</v>
      </c>
      <c r="AX126" s="67">
        <v>0</v>
      </c>
      <c r="AY126" s="67">
        <v>78790</v>
      </c>
      <c r="AZ126" s="67">
        <v>28093.759999999998</v>
      </c>
      <c r="BA126" s="67">
        <v>0</v>
      </c>
      <c r="BB126" s="67">
        <v>0</v>
      </c>
      <c r="BC126" s="67">
        <v>0</v>
      </c>
      <c r="BD126" s="67">
        <v>51774</v>
      </c>
      <c r="BE126" s="67">
        <v>145854</v>
      </c>
      <c r="BF126" s="67">
        <v>0</v>
      </c>
      <c r="BG126" s="67">
        <v>19600</v>
      </c>
      <c r="BH126" s="67">
        <v>19000</v>
      </c>
      <c r="BI126" s="67">
        <v>24200</v>
      </c>
      <c r="BJ126" s="67">
        <v>160170</v>
      </c>
      <c r="BK126" s="67">
        <v>0</v>
      </c>
      <c r="BL126" s="67">
        <v>0</v>
      </c>
      <c r="BM126" s="67">
        <v>24070</v>
      </c>
      <c r="BN126" s="67">
        <v>7500</v>
      </c>
      <c r="BO126" s="67">
        <v>23114</v>
      </c>
      <c r="BP126" s="67">
        <v>6800</v>
      </c>
      <c r="BQ126" s="67">
        <v>13750</v>
      </c>
      <c r="BR126" s="67">
        <v>0</v>
      </c>
      <c r="BS126" s="67">
        <v>11600</v>
      </c>
      <c r="BT126" s="67">
        <v>8433</v>
      </c>
      <c r="BU126" s="67">
        <v>54170</v>
      </c>
      <c r="BV126" s="67">
        <v>0</v>
      </c>
      <c r="BW126" s="67">
        <v>0</v>
      </c>
      <c r="BX126" s="67">
        <v>23183</v>
      </c>
      <c r="BY126" s="101">
        <v>71345524.960000008</v>
      </c>
    </row>
    <row r="127" spans="1:77">
      <c r="A127" s="65" t="s">
        <v>290</v>
      </c>
      <c r="B127" s="66" t="s">
        <v>447</v>
      </c>
      <c r="C127" s="65" t="s">
        <v>448</v>
      </c>
      <c r="D127" s="67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648</v>
      </c>
      <c r="AA127" s="67">
        <v>0</v>
      </c>
      <c r="AB127" s="67">
        <v>0</v>
      </c>
      <c r="AC127" s="67">
        <v>152622.82</v>
      </c>
      <c r="AD127" s="67">
        <v>0</v>
      </c>
      <c r="AE127" s="67">
        <v>0</v>
      </c>
      <c r="AF127" s="67">
        <v>16740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1265</v>
      </c>
      <c r="BQ127" s="67">
        <v>0</v>
      </c>
      <c r="BR127" s="67">
        <v>0</v>
      </c>
      <c r="BS127" s="67">
        <v>1980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101">
        <v>13293470.92</v>
      </c>
    </row>
    <row r="128" spans="1:77">
      <c r="A128" s="65" t="s">
        <v>290</v>
      </c>
      <c r="B128" s="66" t="s">
        <v>449</v>
      </c>
      <c r="C128" s="65" t="s">
        <v>450</v>
      </c>
      <c r="D128" s="67">
        <v>81765.919999999998</v>
      </c>
      <c r="E128" s="67">
        <v>17040</v>
      </c>
      <c r="F128" s="67">
        <v>2060</v>
      </c>
      <c r="G128" s="67">
        <v>105</v>
      </c>
      <c r="H128" s="67">
        <v>4175</v>
      </c>
      <c r="I128" s="67">
        <v>0</v>
      </c>
      <c r="J128" s="67">
        <v>32630</v>
      </c>
      <c r="K128" s="67">
        <v>1920</v>
      </c>
      <c r="L128" s="67">
        <v>28531.200000000001</v>
      </c>
      <c r="M128" s="67">
        <v>9230</v>
      </c>
      <c r="N128" s="67">
        <v>16098</v>
      </c>
      <c r="O128" s="67">
        <v>0</v>
      </c>
      <c r="P128" s="67">
        <v>184654.12</v>
      </c>
      <c r="Q128" s="67">
        <v>0</v>
      </c>
      <c r="R128" s="67">
        <v>95833</v>
      </c>
      <c r="S128" s="67">
        <v>0</v>
      </c>
      <c r="T128" s="67">
        <v>61450</v>
      </c>
      <c r="U128" s="67">
        <v>18389</v>
      </c>
      <c r="V128" s="67">
        <v>651200</v>
      </c>
      <c r="W128" s="67">
        <v>36960.82</v>
      </c>
      <c r="X128" s="67">
        <v>24545</v>
      </c>
      <c r="Y128" s="67">
        <v>27548</v>
      </c>
      <c r="Z128" s="67">
        <v>4196</v>
      </c>
      <c r="AA128" s="67">
        <v>0</v>
      </c>
      <c r="AB128" s="67">
        <v>45451</v>
      </c>
      <c r="AC128" s="67">
        <v>0</v>
      </c>
      <c r="AD128" s="67">
        <v>8456</v>
      </c>
      <c r="AE128" s="67">
        <v>76802</v>
      </c>
      <c r="AF128" s="67">
        <v>0</v>
      </c>
      <c r="AG128" s="67">
        <v>0</v>
      </c>
      <c r="AH128" s="67">
        <v>0</v>
      </c>
      <c r="AI128" s="67">
        <v>0</v>
      </c>
      <c r="AJ128" s="67">
        <v>2020</v>
      </c>
      <c r="AK128" s="67">
        <v>36378</v>
      </c>
      <c r="AL128" s="67">
        <v>0</v>
      </c>
      <c r="AM128" s="67">
        <v>5096</v>
      </c>
      <c r="AN128" s="67">
        <v>0</v>
      </c>
      <c r="AO128" s="67">
        <v>0</v>
      </c>
      <c r="AP128" s="67">
        <v>5840</v>
      </c>
      <c r="AQ128" s="67">
        <v>87068</v>
      </c>
      <c r="AR128" s="67">
        <v>1774</v>
      </c>
      <c r="AS128" s="67">
        <v>0</v>
      </c>
      <c r="AT128" s="67">
        <v>8641</v>
      </c>
      <c r="AU128" s="67">
        <v>5210</v>
      </c>
      <c r="AV128" s="67">
        <v>46198</v>
      </c>
      <c r="AW128" s="67">
        <v>28160</v>
      </c>
      <c r="AX128" s="67">
        <v>11345</v>
      </c>
      <c r="AY128" s="67">
        <v>79161</v>
      </c>
      <c r="AZ128" s="67">
        <v>21793.8</v>
      </c>
      <c r="BA128" s="67">
        <v>0</v>
      </c>
      <c r="BB128" s="67">
        <v>0</v>
      </c>
      <c r="BC128" s="67">
        <v>32461.22</v>
      </c>
      <c r="BD128" s="67">
        <v>22672</v>
      </c>
      <c r="BE128" s="67">
        <v>39166</v>
      </c>
      <c r="BF128" s="67">
        <v>882</v>
      </c>
      <c r="BG128" s="67">
        <v>30430.639999999999</v>
      </c>
      <c r="BH128" s="67">
        <v>26099</v>
      </c>
      <c r="BI128" s="67">
        <v>22723</v>
      </c>
      <c r="BJ128" s="67">
        <v>51770</v>
      </c>
      <c r="BK128" s="67">
        <v>0</v>
      </c>
      <c r="BL128" s="67">
        <v>0</v>
      </c>
      <c r="BM128" s="67">
        <v>10240</v>
      </c>
      <c r="BN128" s="67">
        <v>0</v>
      </c>
      <c r="BO128" s="67">
        <v>6171</v>
      </c>
      <c r="BP128" s="67">
        <v>12846</v>
      </c>
      <c r="BQ128" s="67">
        <v>11854</v>
      </c>
      <c r="BR128" s="67">
        <v>6373</v>
      </c>
      <c r="BS128" s="67">
        <v>11856</v>
      </c>
      <c r="BT128" s="67">
        <v>6418</v>
      </c>
      <c r="BU128" s="67">
        <v>39117</v>
      </c>
      <c r="BV128" s="67">
        <v>0</v>
      </c>
      <c r="BW128" s="67">
        <v>1053</v>
      </c>
      <c r="BX128" s="67">
        <v>6859</v>
      </c>
      <c r="BY128" s="101">
        <v>3070957.81</v>
      </c>
    </row>
    <row r="129" spans="1:77">
      <c r="A129" s="106" t="s">
        <v>451</v>
      </c>
      <c r="B129" s="107"/>
      <c r="C129" s="108"/>
      <c r="D129" s="70">
        <f>SUM(D48:D128)</f>
        <v>228635893.53999999</v>
      </c>
      <c r="E129" s="70">
        <f t="shared" ref="E129:BP129" si="4">SUM(E48:E128)</f>
        <v>70969242.299999997</v>
      </c>
      <c r="F129" s="70">
        <f t="shared" si="4"/>
        <v>78547526.99000001</v>
      </c>
      <c r="G129" s="70">
        <f t="shared" si="4"/>
        <v>38522286.089999996</v>
      </c>
      <c r="H129" s="70">
        <f t="shared" si="4"/>
        <v>29671487.149999999</v>
      </c>
      <c r="I129" s="70">
        <f t="shared" si="4"/>
        <v>11150495.979999999</v>
      </c>
      <c r="J129" s="70">
        <f t="shared" si="4"/>
        <v>414144009.55999994</v>
      </c>
      <c r="K129" s="70">
        <f t="shared" si="4"/>
        <v>55349395.110000007</v>
      </c>
      <c r="L129" s="70">
        <f t="shared" si="4"/>
        <v>19101072.779999997</v>
      </c>
      <c r="M129" s="70">
        <f t="shared" si="4"/>
        <v>131105909.63000001</v>
      </c>
      <c r="N129" s="70">
        <f t="shared" si="4"/>
        <v>16103659.42</v>
      </c>
      <c r="O129" s="70">
        <f t="shared" si="4"/>
        <v>44460722.569999985</v>
      </c>
      <c r="P129" s="70">
        <f t="shared" si="4"/>
        <v>81280558.360000029</v>
      </c>
      <c r="Q129" s="70">
        <f t="shared" si="4"/>
        <v>70171720.980000019</v>
      </c>
      <c r="R129" s="70">
        <f t="shared" si="4"/>
        <v>10083829.48</v>
      </c>
      <c r="S129" s="70">
        <f t="shared" si="4"/>
        <v>29549989.680000003</v>
      </c>
      <c r="T129" s="70">
        <f t="shared" si="4"/>
        <v>25420886.299999997</v>
      </c>
      <c r="U129" s="70">
        <f t="shared" si="4"/>
        <v>12639133.129999997</v>
      </c>
      <c r="V129" s="70">
        <f t="shared" si="4"/>
        <v>232031925.15000001</v>
      </c>
      <c r="W129" s="70">
        <f t="shared" si="4"/>
        <v>60341572.679999992</v>
      </c>
      <c r="X129" s="70">
        <f t="shared" si="4"/>
        <v>36068738.859999999</v>
      </c>
      <c r="Y129" s="70">
        <f t="shared" si="4"/>
        <v>69587630.719999999</v>
      </c>
      <c r="Z129" s="70">
        <f t="shared" si="4"/>
        <v>18727332.43</v>
      </c>
      <c r="AA129" s="70">
        <f t="shared" si="4"/>
        <v>29201521.18</v>
      </c>
      <c r="AB129" s="70">
        <f t="shared" si="4"/>
        <v>24974335.900000002</v>
      </c>
      <c r="AC129" s="70">
        <f t="shared" si="4"/>
        <v>12094819.199999999</v>
      </c>
      <c r="AD129" s="70">
        <f t="shared" si="4"/>
        <v>13416122.120000001</v>
      </c>
      <c r="AE129" s="70">
        <f t="shared" si="4"/>
        <v>317706603.15000004</v>
      </c>
      <c r="AF129" s="70">
        <f t="shared" si="4"/>
        <v>21111839.379999995</v>
      </c>
      <c r="AG129" s="70">
        <f t="shared" si="4"/>
        <v>14673928.030000001</v>
      </c>
      <c r="AH129" s="70">
        <f t="shared" si="4"/>
        <v>14520831.249999998</v>
      </c>
      <c r="AI129" s="70">
        <f t="shared" si="4"/>
        <v>13818441.010000002</v>
      </c>
      <c r="AJ129" s="70">
        <f t="shared" si="4"/>
        <v>24067708.809999995</v>
      </c>
      <c r="AK129" s="70">
        <f t="shared" si="4"/>
        <v>18655679.23</v>
      </c>
      <c r="AL129" s="70">
        <f t="shared" si="4"/>
        <v>19275525.670000002</v>
      </c>
      <c r="AM129" s="70">
        <f t="shared" si="4"/>
        <v>28726217.91</v>
      </c>
      <c r="AN129" s="70">
        <f t="shared" si="4"/>
        <v>15700883.309999999</v>
      </c>
      <c r="AO129" s="70">
        <f t="shared" si="4"/>
        <v>17977809.639999997</v>
      </c>
      <c r="AP129" s="70">
        <f t="shared" si="4"/>
        <v>16432686.1</v>
      </c>
      <c r="AQ129" s="70">
        <f t="shared" si="4"/>
        <v>128293024.20000002</v>
      </c>
      <c r="AR129" s="70">
        <f t="shared" si="4"/>
        <v>21137864.709999997</v>
      </c>
      <c r="AS129" s="70">
        <f t="shared" si="4"/>
        <v>18859982.310000002</v>
      </c>
      <c r="AT129" s="70">
        <f t="shared" si="4"/>
        <v>18688124.43</v>
      </c>
      <c r="AU129" s="70">
        <f t="shared" si="4"/>
        <v>18317990.320000004</v>
      </c>
      <c r="AV129" s="70">
        <f t="shared" si="4"/>
        <v>8182209.2999999998</v>
      </c>
      <c r="AW129" s="70">
        <f t="shared" si="4"/>
        <v>12183518.73</v>
      </c>
      <c r="AX129" s="70">
        <f t="shared" si="4"/>
        <v>236053794.30000001</v>
      </c>
      <c r="AY129" s="70">
        <f t="shared" si="4"/>
        <v>20394645.169999998</v>
      </c>
      <c r="AZ129" s="70">
        <f t="shared" si="4"/>
        <v>24709535.970000003</v>
      </c>
      <c r="BA129" s="70">
        <f t="shared" si="4"/>
        <v>37962799.190000005</v>
      </c>
      <c r="BB129" s="70">
        <f t="shared" si="4"/>
        <v>31030981.379999999</v>
      </c>
      <c r="BC129" s="70">
        <f t="shared" si="4"/>
        <v>27285124.119999997</v>
      </c>
      <c r="BD129" s="70">
        <f t="shared" si="4"/>
        <v>48579981.4498</v>
      </c>
      <c r="BE129" s="70">
        <f t="shared" si="4"/>
        <v>38070060.959999993</v>
      </c>
      <c r="BF129" s="70">
        <f t="shared" si="4"/>
        <v>23834931.48</v>
      </c>
      <c r="BG129" s="70">
        <f t="shared" si="4"/>
        <v>11080348.34</v>
      </c>
      <c r="BH129" s="70">
        <f t="shared" si="4"/>
        <v>5928804.1200000001</v>
      </c>
      <c r="BI129" s="70">
        <f t="shared" si="4"/>
        <v>202418773.96000004</v>
      </c>
      <c r="BJ129" s="70">
        <f t="shared" si="4"/>
        <v>82690419.090000004</v>
      </c>
      <c r="BK129" s="70">
        <f t="shared" si="4"/>
        <v>20726890.52</v>
      </c>
      <c r="BL129" s="70">
        <f t="shared" si="4"/>
        <v>14656757.290000001</v>
      </c>
      <c r="BM129" s="70">
        <f t="shared" si="4"/>
        <v>20867315.719999999</v>
      </c>
      <c r="BN129" s="70">
        <f t="shared" si="4"/>
        <v>28959930.289999995</v>
      </c>
      <c r="BO129" s="70">
        <f t="shared" si="4"/>
        <v>15095024.01</v>
      </c>
      <c r="BP129" s="70">
        <f t="shared" si="4"/>
        <v>143875905.08999997</v>
      </c>
      <c r="BQ129" s="70">
        <f t="shared" ref="BQ129:BX129" si="5">SUM(BQ48:BQ128)</f>
        <v>17150588.370000001</v>
      </c>
      <c r="BR129" s="70">
        <f t="shared" si="5"/>
        <v>18759480.119999997</v>
      </c>
      <c r="BS129" s="70">
        <f t="shared" si="5"/>
        <v>28991148.379999999</v>
      </c>
      <c r="BT129" s="70">
        <f t="shared" si="5"/>
        <v>29051342.500000004</v>
      </c>
      <c r="BU129" s="70">
        <f t="shared" si="5"/>
        <v>51479071.730000004</v>
      </c>
      <c r="BV129" s="70">
        <f t="shared" si="5"/>
        <v>19215666.059999999</v>
      </c>
      <c r="BW129" s="70">
        <f t="shared" si="5"/>
        <v>9609546.1900000013</v>
      </c>
      <c r="BX129" s="70">
        <f t="shared" si="5"/>
        <v>8367122.0100000007</v>
      </c>
      <c r="BY129" s="70">
        <f>SUM(BY48:BY119)</f>
        <v>5401952933.6599989</v>
      </c>
    </row>
    <row r="130" spans="1:77">
      <c r="A130" s="65" t="s">
        <v>452</v>
      </c>
      <c r="B130" s="66" t="s">
        <v>453</v>
      </c>
      <c r="C130" s="65" t="s">
        <v>454</v>
      </c>
      <c r="D130" s="67">
        <v>671290.09</v>
      </c>
      <c r="E130" s="67">
        <v>302864.51</v>
      </c>
      <c r="F130" s="67">
        <v>139287.98000000001</v>
      </c>
      <c r="G130" s="67">
        <v>0</v>
      </c>
      <c r="H130" s="67">
        <v>51761.09</v>
      </c>
      <c r="I130" s="67">
        <v>38204.06</v>
      </c>
      <c r="J130" s="67">
        <v>0</v>
      </c>
      <c r="K130" s="67">
        <v>121200</v>
      </c>
      <c r="L130" s="67">
        <v>127841.32</v>
      </c>
      <c r="M130" s="67">
        <v>0</v>
      </c>
      <c r="N130" s="67">
        <v>89439</v>
      </c>
      <c r="O130" s="67">
        <v>0</v>
      </c>
      <c r="P130" s="67">
        <v>190222.24</v>
      </c>
      <c r="Q130" s="67">
        <v>188422.51</v>
      </c>
      <c r="R130" s="67">
        <v>107456.8</v>
      </c>
      <c r="S130" s="67">
        <v>147114.47</v>
      </c>
      <c r="T130" s="67">
        <v>458925.68</v>
      </c>
      <c r="U130" s="67">
        <v>231797.88</v>
      </c>
      <c r="V130" s="67">
        <v>381424.49</v>
      </c>
      <c r="W130" s="67">
        <v>342870.51</v>
      </c>
      <c r="X130" s="67">
        <v>162655.29</v>
      </c>
      <c r="Y130" s="67">
        <v>53539</v>
      </c>
      <c r="Z130" s="67">
        <v>0</v>
      </c>
      <c r="AA130" s="67">
        <v>0</v>
      </c>
      <c r="AB130" s="67">
        <v>0</v>
      </c>
      <c r="AC130" s="67">
        <v>0</v>
      </c>
      <c r="AD130" s="67">
        <v>104606.44</v>
      </c>
      <c r="AE130" s="67">
        <v>2244777.67</v>
      </c>
      <c r="AF130" s="67">
        <v>131315.12</v>
      </c>
      <c r="AG130" s="67">
        <v>0</v>
      </c>
      <c r="AH130" s="67">
        <v>111596.24</v>
      </c>
      <c r="AI130" s="67">
        <v>84629.96</v>
      </c>
      <c r="AJ130" s="67">
        <v>50925.4</v>
      </c>
      <c r="AK130" s="67">
        <v>50344.82</v>
      </c>
      <c r="AL130" s="67">
        <v>0</v>
      </c>
      <c r="AM130" s="67">
        <v>112647.22</v>
      </c>
      <c r="AN130" s="67">
        <v>0</v>
      </c>
      <c r="AO130" s="67">
        <v>76544.97</v>
      </c>
      <c r="AP130" s="67">
        <v>0</v>
      </c>
      <c r="AQ130" s="67">
        <v>744491.46</v>
      </c>
      <c r="AR130" s="67">
        <v>77248</v>
      </c>
      <c r="AS130" s="67">
        <v>74294</v>
      </c>
      <c r="AT130" s="67">
        <v>9610.83</v>
      </c>
      <c r="AU130" s="67">
        <v>22106.28</v>
      </c>
      <c r="AV130" s="67">
        <v>26615.13</v>
      </c>
      <c r="AW130" s="67">
        <v>133220.84</v>
      </c>
      <c r="AX130" s="67">
        <v>1626848.67</v>
      </c>
      <c r="AY130" s="67">
        <v>223903.32</v>
      </c>
      <c r="AZ130" s="67">
        <v>22819.040000000001</v>
      </c>
      <c r="BA130" s="67">
        <v>271150.40999999997</v>
      </c>
      <c r="BB130" s="67">
        <v>0</v>
      </c>
      <c r="BC130" s="67">
        <v>0</v>
      </c>
      <c r="BD130" s="67">
        <v>101734.6796</v>
      </c>
      <c r="BE130" s="67">
        <v>206936.67</v>
      </c>
      <c r="BF130" s="67">
        <v>287659.26</v>
      </c>
      <c r="BG130" s="67">
        <v>15774</v>
      </c>
      <c r="BH130" s="67">
        <v>53988</v>
      </c>
      <c r="BI130" s="67">
        <v>626292.37</v>
      </c>
      <c r="BJ130" s="67">
        <v>89745.73</v>
      </c>
      <c r="BK130" s="67">
        <v>81546.39</v>
      </c>
      <c r="BL130" s="67">
        <v>111914.5</v>
      </c>
      <c r="BM130" s="67">
        <v>82418.33</v>
      </c>
      <c r="BN130" s="67">
        <v>229384.01</v>
      </c>
      <c r="BO130" s="67">
        <v>151169.60000000001</v>
      </c>
      <c r="BP130" s="67">
        <v>1535555.92</v>
      </c>
      <c r="BQ130" s="67">
        <v>210316.45</v>
      </c>
      <c r="BR130" s="67">
        <v>154369.24</v>
      </c>
      <c r="BS130" s="67">
        <v>58231.16</v>
      </c>
      <c r="BT130" s="67">
        <v>169712.19</v>
      </c>
      <c r="BU130" s="67">
        <v>1063481.43</v>
      </c>
      <c r="BV130" s="67">
        <v>105959.19</v>
      </c>
      <c r="BW130" s="67">
        <v>122388.77</v>
      </c>
      <c r="BX130" s="67">
        <v>964902.98</v>
      </c>
      <c r="BY130" s="101">
        <v>22986767.630000003</v>
      </c>
    </row>
    <row r="131" spans="1:77">
      <c r="A131" s="65" t="s">
        <v>452</v>
      </c>
      <c r="B131" s="66" t="s">
        <v>455</v>
      </c>
      <c r="C131" s="65" t="s">
        <v>456</v>
      </c>
      <c r="D131" s="67">
        <v>1040779</v>
      </c>
      <c r="E131" s="67">
        <v>2025528.37</v>
      </c>
      <c r="F131" s="67">
        <v>0</v>
      </c>
      <c r="G131" s="67">
        <v>0</v>
      </c>
      <c r="H131" s="67">
        <v>0</v>
      </c>
      <c r="I131" s="67">
        <v>0</v>
      </c>
      <c r="J131" s="67">
        <v>683010.06</v>
      </c>
      <c r="K131" s="67">
        <v>1400626.08</v>
      </c>
      <c r="L131" s="67">
        <v>96626.68</v>
      </c>
      <c r="M131" s="67">
        <v>0</v>
      </c>
      <c r="N131" s="67">
        <v>0</v>
      </c>
      <c r="O131" s="67">
        <v>0</v>
      </c>
      <c r="P131" s="67">
        <v>2615199.52</v>
      </c>
      <c r="Q131" s="67">
        <v>1006212.63</v>
      </c>
      <c r="R131" s="67">
        <v>0</v>
      </c>
      <c r="S131" s="67">
        <v>587795.91989999998</v>
      </c>
      <c r="T131" s="67">
        <v>0</v>
      </c>
      <c r="U131" s="67">
        <v>630258.28</v>
      </c>
      <c r="V131" s="67">
        <v>9401127.1400000006</v>
      </c>
      <c r="W131" s="67">
        <v>0</v>
      </c>
      <c r="X131" s="67">
        <v>2495991.44</v>
      </c>
      <c r="Y131" s="67">
        <v>0</v>
      </c>
      <c r="Z131" s="67">
        <v>426506.33</v>
      </c>
      <c r="AA131" s="67">
        <v>529316.88</v>
      </c>
      <c r="AB131" s="67">
        <v>0</v>
      </c>
      <c r="AC131" s="67">
        <v>0</v>
      </c>
      <c r="AD131" s="67">
        <v>573667.96</v>
      </c>
      <c r="AE131" s="67">
        <v>1218609.97</v>
      </c>
      <c r="AF131" s="67">
        <v>957609.3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47110.66</v>
      </c>
      <c r="AM131" s="67">
        <v>962105.79</v>
      </c>
      <c r="AN131" s="67">
        <v>0</v>
      </c>
      <c r="AO131" s="67">
        <v>109319.47</v>
      </c>
      <c r="AP131" s="67">
        <v>0</v>
      </c>
      <c r="AQ131" s="67">
        <v>0</v>
      </c>
      <c r="AR131" s="67">
        <v>129334.17</v>
      </c>
      <c r="AS131" s="67">
        <v>144859.6</v>
      </c>
      <c r="AT131" s="67">
        <v>12765</v>
      </c>
      <c r="AU131" s="67">
        <v>192432.6</v>
      </c>
      <c r="AV131" s="67">
        <v>0</v>
      </c>
      <c r="AW131" s="67">
        <v>273936.7</v>
      </c>
      <c r="AX131" s="67">
        <v>0</v>
      </c>
      <c r="AY131" s="67">
        <v>183454.01</v>
      </c>
      <c r="AZ131" s="67">
        <v>0</v>
      </c>
      <c r="BA131" s="67">
        <v>0</v>
      </c>
      <c r="BB131" s="67">
        <v>0</v>
      </c>
      <c r="BC131" s="67">
        <v>0</v>
      </c>
      <c r="BD131" s="67">
        <v>2688346.68</v>
      </c>
      <c r="BE131" s="67">
        <v>0</v>
      </c>
      <c r="BF131" s="67">
        <v>241473.77</v>
      </c>
      <c r="BG131" s="67">
        <v>0</v>
      </c>
      <c r="BH131" s="67">
        <v>155200</v>
      </c>
      <c r="BI131" s="67">
        <v>7157405.2300000004</v>
      </c>
      <c r="BJ131" s="67">
        <v>571105.75</v>
      </c>
      <c r="BK131" s="67">
        <v>0</v>
      </c>
      <c r="BL131" s="67">
        <v>0</v>
      </c>
      <c r="BM131" s="67">
        <v>0</v>
      </c>
      <c r="BN131" s="67">
        <v>630584.94999999995</v>
      </c>
      <c r="BO131" s="67">
        <v>0</v>
      </c>
      <c r="BP131" s="67">
        <v>0</v>
      </c>
      <c r="BQ131" s="67">
        <v>0</v>
      </c>
      <c r="BR131" s="67">
        <v>111820.09</v>
      </c>
      <c r="BS131" s="67">
        <v>2440254.9700000002</v>
      </c>
      <c r="BT131" s="67">
        <v>0</v>
      </c>
      <c r="BU131" s="67">
        <v>506462.91</v>
      </c>
      <c r="BV131" s="67">
        <v>116799.43</v>
      </c>
      <c r="BW131" s="67">
        <v>0</v>
      </c>
      <c r="BX131" s="67">
        <v>0</v>
      </c>
      <c r="BY131" s="101">
        <v>68197090.929999992</v>
      </c>
    </row>
    <row r="132" spans="1:77">
      <c r="A132" s="65" t="s">
        <v>452</v>
      </c>
      <c r="B132" s="66" t="s">
        <v>457</v>
      </c>
      <c r="C132" s="65" t="s">
        <v>458</v>
      </c>
      <c r="D132" s="67">
        <v>8685852.6199999992</v>
      </c>
      <c r="E132" s="67">
        <v>1026751.88</v>
      </c>
      <c r="F132" s="67">
        <v>0</v>
      </c>
      <c r="G132" s="67">
        <v>0</v>
      </c>
      <c r="H132" s="67">
        <v>569528.67000000004</v>
      </c>
      <c r="I132" s="67">
        <v>34643.83</v>
      </c>
      <c r="J132" s="67">
        <v>4351739.24</v>
      </c>
      <c r="K132" s="67">
        <v>0</v>
      </c>
      <c r="L132" s="67">
        <v>0</v>
      </c>
      <c r="M132" s="67">
        <v>3014933.32</v>
      </c>
      <c r="N132" s="67">
        <v>0</v>
      </c>
      <c r="O132" s="67">
        <v>770047.45</v>
      </c>
      <c r="P132" s="67">
        <v>0</v>
      </c>
      <c r="Q132" s="67">
        <v>93915.3</v>
      </c>
      <c r="R132" s="67">
        <v>416907.54</v>
      </c>
      <c r="S132" s="67">
        <v>17802.740000000002</v>
      </c>
      <c r="T132" s="67">
        <v>0</v>
      </c>
      <c r="U132" s="67">
        <v>0</v>
      </c>
      <c r="V132" s="67">
        <v>0</v>
      </c>
      <c r="W132" s="67">
        <v>0</v>
      </c>
      <c r="X132" s="67">
        <v>31730.53</v>
      </c>
      <c r="Y132" s="67">
        <v>4517239.25</v>
      </c>
      <c r="Z132" s="67">
        <v>0</v>
      </c>
      <c r="AA132" s="67">
        <v>0</v>
      </c>
      <c r="AB132" s="67">
        <v>0</v>
      </c>
      <c r="AC132" s="67">
        <v>0</v>
      </c>
      <c r="AD132" s="67">
        <v>24726.560000000001</v>
      </c>
      <c r="AE132" s="67">
        <v>12849511</v>
      </c>
      <c r="AF132" s="67">
        <v>0</v>
      </c>
      <c r="AG132" s="67">
        <v>0</v>
      </c>
      <c r="AH132" s="67">
        <v>0</v>
      </c>
      <c r="AI132" s="67">
        <v>0</v>
      </c>
      <c r="AJ132" s="67">
        <v>64407.24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5419837.1500000004</v>
      </c>
      <c r="AR132" s="67">
        <v>64779.89</v>
      </c>
      <c r="AS132" s="67">
        <v>0</v>
      </c>
      <c r="AT132" s="67">
        <v>0</v>
      </c>
      <c r="AU132" s="67">
        <v>0</v>
      </c>
      <c r="AV132" s="67">
        <v>0</v>
      </c>
      <c r="AW132" s="67">
        <v>15791.16</v>
      </c>
      <c r="AX132" s="67">
        <v>16433089.800000001</v>
      </c>
      <c r="AY132" s="67">
        <v>0</v>
      </c>
      <c r="AZ132" s="67">
        <v>0</v>
      </c>
      <c r="BA132" s="67">
        <v>1297807.94</v>
      </c>
      <c r="BB132" s="67">
        <v>0</v>
      </c>
      <c r="BC132" s="67">
        <v>0</v>
      </c>
      <c r="BD132" s="67">
        <v>0</v>
      </c>
      <c r="BE132" s="67">
        <v>611569.32999999996</v>
      </c>
      <c r="BF132" s="67">
        <v>15894.99</v>
      </c>
      <c r="BG132" s="67">
        <v>20173.080000000002</v>
      </c>
      <c r="BH132" s="67">
        <v>0</v>
      </c>
      <c r="BI132" s="67">
        <v>539841.15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4474374.07</v>
      </c>
      <c r="BQ132" s="67">
        <v>255267.18</v>
      </c>
      <c r="BR132" s="67">
        <v>37216.730000000003</v>
      </c>
      <c r="BS132" s="67">
        <v>0</v>
      </c>
      <c r="BT132" s="67">
        <v>618218.74</v>
      </c>
      <c r="BU132" s="67">
        <v>270123.09000000003</v>
      </c>
      <c r="BV132" s="67">
        <v>12059.59</v>
      </c>
      <c r="BW132" s="67">
        <v>202956.13</v>
      </c>
      <c r="BX132" s="67">
        <v>78680.94</v>
      </c>
      <c r="BY132" s="101">
        <v>84387518.439999998</v>
      </c>
    </row>
    <row r="133" spans="1:77">
      <c r="A133" s="65" t="s">
        <v>452</v>
      </c>
      <c r="B133" s="66" t="s">
        <v>459</v>
      </c>
      <c r="C133" s="65" t="s">
        <v>460</v>
      </c>
      <c r="D133" s="67">
        <v>0</v>
      </c>
      <c r="E133" s="67">
        <v>150135.59</v>
      </c>
      <c r="F133" s="67">
        <v>0</v>
      </c>
      <c r="G133" s="67">
        <v>36119</v>
      </c>
      <c r="H133" s="67">
        <v>0</v>
      </c>
      <c r="I133" s="67">
        <v>35325.35</v>
      </c>
      <c r="J133" s="67">
        <v>0</v>
      </c>
      <c r="K133" s="67">
        <v>0</v>
      </c>
      <c r="L133" s="67">
        <v>15119.96</v>
      </c>
      <c r="M133" s="67">
        <v>0</v>
      </c>
      <c r="N133" s="67">
        <v>0</v>
      </c>
      <c r="O133" s="67">
        <v>0</v>
      </c>
      <c r="P133" s="67">
        <v>0</v>
      </c>
      <c r="Q133" s="67">
        <v>17747.919999999998</v>
      </c>
      <c r="R133" s="67">
        <v>0</v>
      </c>
      <c r="S133" s="67">
        <v>69929.279999999999</v>
      </c>
      <c r="T133" s="67">
        <v>0</v>
      </c>
      <c r="U133" s="67">
        <v>313004.34999999998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60385.120000000003</v>
      </c>
      <c r="AE133" s="67">
        <v>0</v>
      </c>
      <c r="AF133" s="67">
        <v>5504.08</v>
      </c>
      <c r="AG133" s="67">
        <v>0</v>
      </c>
      <c r="AH133" s="67">
        <v>0</v>
      </c>
      <c r="AI133" s="67">
        <v>5818.62</v>
      </c>
      <c r="AJ133" s="67">
        <v>0</v>
      </c>
      <c r="AK133" s="67">
        <v>0</v>
      </c>
      <c r="AL133" s="67">
        <v>0</v>
      </c>
      <c r="AM133" s="67">
        <v>0</v>
      </c>
      <c r="AN133" s="67">
        <v>6065.76</v>
      </c>
      <c r="AO133" s="67">
        <v>0</v>
      </c>
      <c r="AP133" s="67">
        <v>14332.16</v>
      </c>
      <c r="AQ133" s="67">
        <v>229611.72</v>
      </c>
      <c r="AR133" s="67">
        <v>33946.589999999997</v>
      </c>
      <c r="AS133" s="67">
        <v>89157.11</v>
      </c>
      <c r="AT133" s="67">
        <v>0</v>
      </c>
      <c r="AU133" s="67">
        <v>0</v>
      </c>
      <c r="AV133" s="67">
        <v>35040.879999999997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21500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43859.88</v>
      </c>
      <c r="BQ133" s="67">
        <v>13466.02</v>
      </c>
      <c r="BR133" s="67">
        <v>11046.39</v>
      </c>
      <c r="BS133" s="67">
        <v>0</v>
      </c>
      <c r="BT133" s="67">
        <v>0</v>
      </c>
      <c r="BU133" s="67">
        <v>0</v>
      </c>
      <c r="BV133" s="67">
        <v>0</v>
      </c>
      <c r="BW133" s="67">
        <v>202091.58</v>
      </c>
      <c r="BX133" s="67">
        <v>1327583.83</v>
      </c>
      <c r="BY133" s="101">
        <v>4833395.7399999993</v>
      </c>
    </row>
    <row r="134" spans="1:77">
      <c r="A134" s="65" t="s">
        <v>452</v>
      </c>
      <c r="B134" s="66" t="s">
        <v>461</v>
      </c>
      <c r="C134" s="65" t="s">
        <v>462</v>
      </c>
      <c r="D134" s="67"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60370.14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33429.03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7">
        <v>0</v>
      </c>
      <c r="AV134" s="67">
        <v>0</v>
      </c>
      <c r="AW134" s="67">
        <v>0</v>
      </c>
      <c r="AX134" s="67">
        <v>0</v>
      </c>
      <c r="AY134" s="67">
        <v>26666.68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4200.54</v>
      </c>
      <c r="BG134" s="67">
        <v>0</v>
      </c>
      <c r="BH134" s="67">
        <v>44444.44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22971.21</v>
      </c>
      <c r="BR134" s="67">
        <v>40438.339999999997</v>
      </c>
      <c r="BS134" s="67">
        <v>0</v>
      </c>
      <c r="BT134" s="67">
        <v>0</v>
      </c>
      <c r="BU134" s="67">
        <v>13249.44</v>
      </c>
      <c r="BV134" s="67">
        <v>0</v>
      </c>
      <c r="BW134" s="67">
        <v>0</v>
      </c>
      <c r="BX134" s="67">
        <v>0</v>
      </c>
      <c r="BY134" s="101">
        <v>952057.05999999994</v>
      </c>
    </row>
    <row r="135" spans="1:77">
      <c r="A135" s="65" t="s">
        <v>452</v>
      </c>
      <c r="B135" s="66" t="s">
        <v>463</v>
      </c>
      <c r="C135" s="65" t="s">
        <v>464</v>
      </c>
      <c r="D135" s="67">
        <v>0</v>
      </c>
      <c r="E135" s="67">
        <v>49784.03</v>
      </c>
      <c r="F135" s="67">
        <v>0</v>
      </c>
      <c r="G135" s="67">
        <v>0</v>
      </c>
      <c r="H135" s="67">
        <v>0</v>
      </c>
      <c r="I135" s="67">
        <v>14923.01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37523.75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2235.54</v>
      </c>
      <c r="AS135" s="67">
        <v>0</v>
      </c>
      <c r="AT135" s="67">
        <v>0</v>
      </c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18097.2</v>
      </c>
      <c r="BG135" s="67">
        <v>0</v>
      </c>
      <c r="BH135" s="67">
        <v>28311.119999999999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127617.02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101">
        <v>3689944.57</v>
      </c>
    </row>
    <row r="136" spans="1:77">
      <c r="A136" s="65" t="s">
        <v>452</v>
      </c>
      <c r="B136" s="66" t="s">
        <v>465</v>
      </c>
      <c r="C136" s="65" t="s">
        <v>466</v>
      </c>
      <c r="D136" s="67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26877.759999999998</v>
      </c>
      <c r="BI136" s="67">
        <v>110432.64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101">
        <v>399637.64</v>
      </c>
    </row>
    <row r="137" spans="1:77">
      <c r="A137" s="65" t="s">
        <v>452</v>
      </c>
      <c r="B137" s="66" t="s">
        <v>467</v>
      </c>
      <c r="C137" s="65" t="s">
        <v>468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0</v>
      </c>
      <c r="BW137" s="67">
        <v>0</v>
      </c>
      <c r="BX137" s="67">
        <v>0</v>
      </c>
      <c r="BY137" s="101">
        <v>6186.77</v>
      </c>
    </row>
    <row r="138" spans="1:77">
      <c r="A138" s="65" t="s">
        <v>452</v>
      </c>
      <c r="B138" s="66" t="s">
        <v>469</v>
      </c>
      <c r="C138" s="65" t="s">
        <v>470</v>
      </c>
      <c r="D138" s="67">
        <v>0</v>
      </c>
      <c r="E138" s="67">
        <v>0</v>
      </c>
      <c r="F138" s="67">
        <v>0</v>
      </c>
      <c r="G138" s="67">
        <v>0</v>
      </c>
      <c r="H138" s="67">
        <v>0</v>
      </c>
      <c r="I138" s="67">
        <v>34095.89</v>
      </c>
      <c r="J138" s="67">
        <v>0</v>
      </c>
      <c r="K138" s="67">
        <v>0</v>
      </c>
      <c r="L138" s="67">
        <v>76000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7">
        <v>0</v>
      </c>
      <c r="AV138" s="67">
        <v>0</v>
      </c>
      <c r="AW138" s="67">
        <v>0</v>
      </c>
      <c r="AX138" s="67">
        <v>0</v>
      </c>
      <c r="AY138" s="67">
        <v>8966.68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90617.76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10489.67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101">
        <v>485805</v>
      </c>
    </row>
    <row r="139" spans="1:77">
      <c r="A139" s="65" t="s">
        <v>452</v>
      </c>
      <c r="B139" s="66" t="s">
        <v>471</v>
      </c>
      <c r="C139" s="65" t="s">
        <v>472</v>
      </c>
      <c r="D139" s="67">
        <v>602606.97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366914.25</v>
      </c>
      <c r="L139" s="67">
        <v>8181.36</v>
      </c>
      <c r="M139" s="67">
        <v>0</v>
      </c>
      <c r="N139" s="67">
        <v>0</v>
      </c>
      <c r="O139" s="67">
        <v>0</v>
      </c>
      <c r="P139" s="67">
        <v>0</v>
      </c>
      <c r="Q139" s="67">
        <v>2312.98</v>
      </c>
      <c r="R139" s="67">
        <v>0</v>
      </c>
      <c r="S139" s="67">
        <v>4776.9998999999998</v>
      </c>
      <c r="T139" s="67">
        <v>13188.56</v>
      </c>
      <c r="U139" s="67">
        <v>8027.03</v>
      </c>
      <c r="V139" s="67">
        <v>1633.47</v>
      </c>
      <c r="W139" s="67">
        <v>599.79</v>
      </c>
      <c r="X139" s="67">
        <v>0</v>
      </c>
      <c r="Y139" s="67">
        <v>0</v>
      </c>
      <c r="Z139" s="67">
        <v>41298.339999999997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2597.58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82334.63</v>
      </c>
      <c r="AQ139" s="67">
        <v>390418.83</v>
      </c>
      <c r="AR139" s="67">
        <v>0</v>
      </c>
      <c r="AS139" s="67">
        <v>0</v>
      </c>
      <c r="AT139" s="67">
        <v>0</v>
      </c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7777.76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38648.730000000003</v>
      </c>
      <c r="BG139" s="67">
        <v>0</v>
      </c>
      <c r="BH139" s="67">
        <v>0</v>
      </c>
      <c r="BI139" s="67">
        <v>926186.02</v>
      </c>
      <c r="BJ139" s="67">
        <v>0</v>
      </c>
      <c r="BK139" s="67">
        <v>7860.8</v>
      </c>
      <c r="BL139" s="67">
        <v>14429.1</v>
      </c>
      <c r="BM139" s="67">
        <v>16338.98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833.92</v>
      </c>
      <c r="BX139" s="67">
        <v>3342.39</v>
      </c>
      <c r="BY139" s="101">
        <v>6954924.0499999998</v>
      </c>
    </row>
    <row r="140" spans="1:77">
      <c r="A140" s="65" t="s">
        <v>452</v>
      </c>
      <c r="B140" s="66" t="s">
        <v>473</v>
      </c>
      <c r="C140" s="65" t="s">
        <v>474</v>
      </c>
      <c r="D140" s="67">
        <v>310643.17</v>
      </c>
      <c r="E140" s="67">
        <v>542275.1</v>
      </c>
      <c r="F140" s="67">
        <v>0</v>
      </c>
      <c r="G140" s="67">
        <v>0</v>
      </c>
      <c r="H140" s="67">
        <v>54353.08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168201.75</v>
      </c>
      <c r="O140" s="67">
        <v>0</v>
      </c>
      <c r="P140" s="67">
        <v>0</v>
      </c>
      <c r="Q140" s="67">
        <v>49799.77</v>
      </c>
      <c r="R140" s="67">
        <v>0</v>
      </c>
      <c r="S140" s="67">
        <v>0</v>
      </c>
      <c r="T140" s="67">
        <v>133000</v>
      </c>
      <c r="U140" s="67">
        <v>92917.77</v>
      </c>
      <c r="V140" s="67">
        <v>90239.32</v>
      </c>
      <c r="W140" s="67">
        <v>0</v>
      </c>
      <c r="X140" s="67">
        <v>0</v>
      </c>
      <c r="Y140" s="67">
        <v>0</v>
      </c>
      <c r="Z140" s="67">
        <v>133755.21</v>
      </c>
      <c r="AA140" s="67">
        <v>0</v>
      </c>
      <c r="AB140" s="67">
        <v>0</v>
      </c>
      <c r="AC140" s="67">
        <v>0</v>
      </c>
      <c r="AD140" s="67">
        <v>0</v>
      </c>
      <c r="AE140" s="67">
        <v>54891.88</v>
      </c>
      <c r="AF140" s="67">
        <v>294216.84999999998</v>
      </c>
      <c r="AG140" s="67">
        <v>130357.22</v>
      </c>
      <c r="AH140" s="67">
        <v>98839.92</v>
      </c>
      <c r="AI140" s="67">
        <v>84080.15</v>
      </c>
      <c r="AJ140" s="67">
        <v>76250.240000000005</v>
      </c>
      <c r="AK140" s="67">
        <v>75632.350000000006</v>
      </c>
      <c r="AL140" s="67">
        <v>75632.350000000006</v>
      </c>
      <c r="AM140" s="67">
        <v>75632.350000000006</v>
      </c>
      <c r="AN140" s="67">
        <v>83990.24</v>
      </c>
      <c r="AO140" s="67">
        <v>75632.350000000006</v>
      </c>
      <c r="AP140" s="67">
        <v>98041.95</v>
      </c>
      <c r="AQ140" s="67">
        <v>369945.11</v>
      </c>
      <c r="AR140" s="67">
        <v>0</v>
      </c>
      <c r="AS140" s="67">
        <v>131424.59</v>
      </c>
      <c r="AT140" s="67">
        <v>0</v>
      </c>
      <c r="AU140" s="67">
        <v>0</v>
      </c>
      <c r="AV140" s="67">
        <v>6663</v>
      </c>
      <c r="AW140" s="67">
        <v>0</v>
      </c>
      <c r="AX140" s="67">
        <v>403776.78</v>
      </c>
      <c r="AY140" s="67">
        <v>99750</v>
      </c>
      <c r="AZ140" s="67">
        <v>0</v>
      </c>
      <c r="BA140" s="67">
        <v>134659.73000000001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46533.32</v>
      </c>
      <c r="BH140" s="67">
        <v>95142.84</v>
      </c>
      <c r="BI140" s="67">
        <v>8469.6</v>
      </c>
      <c r="BJ140" s="67">
        <v>104445.57</v>
      </c>
      <c r="BK140" s="67">
        <v>39557.39</v>
      </c>
      <c r="BL140" s="67">
        <v>154528.28</v>
      </c>
      <c r="BM140" s="67">
        <v>14957.59</v>
      </c>
      <c r="BN140" s="67">
        <v>20217.400000000001</v>
      </c>
      <c r="BO140" s="67">
        <v>100813.35</v>
      </c>
      <c r="BP140" s="67">
        <v>188026.9</v>
      </c>
      <c r="BQ140" s="67">
        <v>87144.59</v>
      </c>
      <c r="BR140" s="67">
        <v>269565.99</v>
      </c>
      <c r="BS140" s="67">
        <v>0</v>
      </c>
      <c r="BT140" s="67">
        <v>0</v>
      </c>
      <c r="BU140" s="67">
        <v>133647.44</v>
      </c>
      <c r="BV140" s="67">
        <v>0</v>
      </c>
      <c r="BW140" s="67">
        <v>0</v>
      </c>
      <c r="BX140" s="67">
        <v>373765.06</v>
      </c>
      <c r="BY140" s="101">
        <v>6966909.1599999992</v>
      </c>
    </row>
    <row r="141" spans="1:77">
      <c r="A141" s="65" t="s">
        <v>452</v>
      </c>
      <c r="B141" s="66" t="s">
        <v>475</v>
      </c>
      <c r="C141" s="65" t="s">
        <v>476</v>
      </c>
      <c r="D141" s="67">
        <v>31002.74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794583.32</v>
      </c>
      <c r="L141" s="67">
        <v>0</v>
      </c>
      <c r="M141" s="67">
        <v>0</v>
      </c>
      <c r="N141" s="67">
        <v>0</v>
      </c>
      <c r="O141" s="67">
        <v>41426.839999999997</v>
      </c>
      <c r="P141" s="67">
        <v>301799.96000000002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124735.59</v>
      </c>
      <c r="X141" s="67">
        <v>0</v>
      </c>
      <c r="Y141" s="67">
        <v>0</v>
      </c>
      <c r="Z141" s="67">
        <v>4111.09</v>
      </c>
      <c r="AA141" s="67">
        <v>0</v>
      </c>
      <c r="AB141" s="67">
        <v>0</v>
      </c>
      <c r="AC141" s="67">
        <v>0</v>
      </c>
      <c r="AD141" s="67">
        <v>0</v>
      </c>
      <c r="AE141" s="67">
        <v>11919.22</v>
      </c>
      <c r="AF141" s="67">
        <v>117525.75999999999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23926.01</v>
      </c>
      <c r="AM141" s="67">
        <v>0</v>
      </c>
      <c r="AN141" s="67">
        <v>0</v>
      </c>
      <c r="AO141" s="67">
        <v>0</v>
      </c>
      <c r="AP141" s="67">
        <v>22470.32</v>
      </c>
      <c r="AQ141" s="67">
        <v>227461.28</v>
      </c>
      <c r="AR141" s="67">
        <v>0</v>
      </c>
      <c r="AS141" s="67">
        <v>0</v>
      </c>
      <c r="AT141" s="67">
        <v>0</v>
      </c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2432.7600000000002</v>
      </c>
      <c r="BG141" s="67">
        <v>0</v>
      </c>
      <c r="BH141" s="67">
        <v>0</v>
      </c>
      <c r="BI141" s="67">
        <v>4960.2299999999996</v>
      </c>
      <c r="BJ141" s="67">
        <v>253503.24</v>
      </c>
      <c r="BK141" s="67">
        <v>33308.49</v>
      </c>
      <c r="BL141" s="67">
        <v>0</v>
      </c>
      <c r="BM141" s="67">
        <v>0</v>
      </c>
      <c r="BN141" s="67">
        <v>44600.14</v>
      </c>
      <c r="BO141" s="67">
        <v>0</v>
      </c>
      <c r="BP141" s="67">
        <v>94019.18</v>
      </c>
      <c r="BQ141" s="67">
        <v>17499.900000000001</v>
      </c>
      <c r="BR141" s="67">
        <v>0</v>
      </c>
      <c r="BS141" s="67">
        <v>0</v>
      </c>
      <c r="BT141" s="67">
        <v>0</v>
      </c>
      <c r="BU141" s="67">
        <v>255444.28</v>
      </c>
      <c r="BV141" s="67">
        <v>0</v>
      </c>
      <c r="BW141" s="67">
        <v>83572.539999999994</v>
      </c>
      <c r="BX141" s="67">
        <v>83572.539999999994</v>
      </c>
      <c r="BY141" s="101">
        <v>4286149.9399999995</v>
      </c>
    </row>
    <row r="142" spans="1:77">
      <c r="A142" s="65" t="s">
        <v>452</v>
      </c>
      <c r="B142" s="66" t="s">
        <v>477</v>
      </c>
      <c r="C142" s="65" t="s">
        <v>478</v>
      </c>
      <c r="D142" s="67">
        <v>33522.18</v>
      </c>
      <c r="E142" s="67">
        <v>0</v>
      </c>
      <c r="F142" s="67">
        <v>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9576</v>
      </c>
      <c r="T142" s="67">
        <v>0</v>
      </c>
      <c r="U142" s="67">
        <v>0</v>
      </c>
      <c r="V142" s="67">
        <v>209.3</v>
      </c>
      <c r="W142" s="67">
        <v>0</v>
      </c>
      <c r="X142" s="67">
        <v>0</v>
      </c>
      <c r="Y142" s="67">
        <v>0</v>
      </c>
      <c r="Z142" s="67">
        <v>2608.87</v>
      </c>
      <c r="AA142" s="67">
        <v>0</v>
      </c>
      <c r="AB142" s="67">
        <v>0</v>
      </c>
      <c r="AC142" s="67">
        <v>0</v>
      </c>
      <c r="AD142" s="67">
        <v>0</v>
      </c>
      <c r="AE142" s="67">
        <v>572.49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160516.06</v>
      </c>
      <c r="AR142" s="67">
        <v>0</v>
      </c>
      <c r="AS142" s="67">
        <v>0</v>
      </c>
      <c r="AT142" s="67">
        <v>0</v>
      </c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143041.07999999999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101">
        <v>736469.96</v>
      </c>
    </row>
    <row r="143" spans="1:77">
      <c r="A143" s="65" t="s">
        <v>452</v>
      </c>
      <c r="B143" s="66" t="s">
        <v>479</v>
      </c>
      <c r="C143" s="65" t="s">
        <v>480</v>
      </c>
      <c r="D143" s="67">
        <v>0</v>
      </c>
      <c r="E143" s="67">
        <v>0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146433.32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3321.63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47530.65</v>
      </c>
      <c r="AR143" s="67">
        <v>0</v>
      </c>
      <c r="AS143" s="67">
        <v>0</v>
      </c>
      <c r="AT143" s="67">
        <v>0</v>
      </c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4157.62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101">
        <v>444241.94</v>
      </c>
    </row>
    <row r="144" spans="1:77">
      <c r="A144" s="65" t="s">
        <v>452</v>
      </c>
      <c r="B144" s="66" t="s">
        <v>481</v>
      </c>
      <c r="C144" s="65" t="s">
        <v>482</v>
      </c>
      <c r="D144" s="67">
        <v>0</v>
      </c>
      <c r="E144" s="67">
        <v>21992.05</v>
      </c>
      <c r="F144" s="6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4988.82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18197.259999999998</v>
      </c>
      <c r="AP144" s="67">
        <v>0</v>
      </c>
      <c r="AQ144" s="67">
        <v>2391.9299999999998</v>
      </c>
      <c r="AR144" s="67">
        <v>0</v>
      </c>
      <c r="AS144" s="67">
        <v>0</v>
      </c>
      <c r="AT144" s="67">
        <v>0</v>
      </c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500.01</v>
      </c>
      <c r="BV144" s="67">
        <v>0</v>
      </c>
      <c r="BW144" s="67">
        <v>0</v>
      </c>
      <c r="BX144" s="67">
        <v>0</v>
      </c>
      <c r="BY144" s="101">
        <v>119384.81999999999</v>
      </c>
    </row>
    <row r="145" spans="1:77">
      <c r="A145" s="65" t="s">
        <v>452</v>
      </c>
      <c r="B145" s="66" t="s">
        <v>483</v>
      </c>
      <c r="C145" s="65" t="s">
        <v>484</v>
      </c>
      <c r="D145" s="67">
        <v>5654017.7300000004</v>
      </c>
      <c r="E145" s="67">
        <v>48189.04</v>
      </c>
      <c r="F145" s="67">
        <v>94328.01</v>
      </c>
      <c r="G145" s="67">
        <v>0</v>
      </c>
      <c r="H145" s="67">
        <v>12535.88</v>
      </c>
      <c r="I145" s="67">
        <v>0</v>
      </c>
      <c r="J145" s="67">
        <v>2439.27</v>
      </c>
      <c r="K145" s="67">
        <v>1085470.67</v>
      </c>
      <c r="L145" s="67">
        <v>0</v>
      </c>
      <c r="M145" s="67">
        <v>1934810.22</v>
      </c>
      <c r="N145" s="67">
        <v>109172.61</v>
      </c>
      <c r="O145" s="67">
        <v>136312.39000000001</v>
      </c>
      <c r="P145" s="67">
        <v>570306.68000000005</v>
      </c>
      <c r="Q145" s="67">
        <v>788267.18</v>
      </c>
      <c r="R145" s="67">
        <v>0</v>
      </c>
      <c r="S145" s="67">
        <v>469104.32</v>
      </c>
      <c r="T145" s="67">
        <v>69761.919999999998</v>
      </c>
      <c r="U145" s="67">
        <v>60061.24</v>
      </c>
      <c r="V145" s="67">
        <v>6988706.0599999996</v>
      </c>
      <c r="W145" s="67">
        <v>5554.38</v>
      </c>
      <c r="X145" s="67">
        <v>21181.95</v>
      </c>
      <c r="Y145" s="67">
        <v>0</v>
      </c>
      <c r="Z145" s="67">
        <v>602232.4</v>
      </c>
      <c r="AA145" s="67">
        <v>54999.99</v>
      </c>
      <c r="AB145" s="67">
        <v>0</v>
      </c>
      <c r="AC145" s="67">
        <v>0</v>
      </c>
      <c r="AD145" s="67">
        <v>0</v>
      </c>
      <c r="AE145" s="67">
        <v>3153254.55</v>
      </c>
      <c r="AF145" s="67">
        <v>848007.35</v>
      </c>
      <c r="AG145" s="67">
        <v>77336.350000000006</v>
      </c>
      <c r="AH145" s="67">
        <v>63317.18</v>
      </c>
      <c r="AI145" s="67">
        <v>59279.12</v>
      </c>
      <c r="AJ145" s="67">
        <v>655657.86</v>
      </c>
      <c r="AK145" s="67">
        <v>4883.12</v>
      </c>
      <c r="AL145" s="67">
        <v>166531.4</v>
      </c>
      <c r="AM145" s="67">
        <v>107318.06</v>
      </c>
      <c r="AN145" s="67">
        <v>21816.69</v>
      </c>
      <c r="AO145" s="67">
        <v>46441.95</v>
      </c>
      <c r="AP145" s="67">
        <v>248054.1</v>
      </c>
      <c r="AQ145" s="67">
        <v>11224484.83</v>
      </c>
      <c r="AR145" s="67">
        <v>22409.11</v>
      </c>
      <c r="AS145" s="67">
        <v>18545.900000000001</v>
      </c>
      <c r="AT145" s="67">
        <v>37981.019999999997</v>
      </c>
      <c r="AU145" s="67">
        <v>31671.61</v>
      </c>
      <c r="AV145" s="67">
        <v>112104.77</v>
      </c>
      <c r="AW145" s="67">
        <v>42123.19</v>
      </c>
      <c r="AX145" s="67">
        <v>0</v>
      </c>
      <c r="AY145" s="67">
        <v>122000</v>
      </c>
      <c r="AZ145" s="67">
        <v>26219.32</v>
      </c>
      <c r="BA145" s="67">
        <v>126995.69</v>
      </c>
      <c r="BB145" s="67">
        <v>0</v>
      </c>
      <c r="BC145" s="67">
        <v>0</v>
      </c>
      <c r="BD145" s="67">
        <v>938473.32</v>
      </c>
      <c r="BE145" s="67">
        <v>61333.33</v>
      </c>
      <c r="BF145" s="67">
        <v>118543.91</v>
      </c>
      <c r="BG145" s="67">
        <v>66049.52</v>
      </c>
      <c r="BH145" s="67">
        <v>0</v>
      </c>
      <c r="BI145" s="67">
        <v>11012119.630000001</v>
      </c>
      <c r="BJ145" s="67">
        <v>869757.27</v>
      </c>
      <c r="BK145" s="67">
        <v>161141.44</v>
      </c>
      <c r="BL145" s="67">
        <v>100064.44</v>
      </c>
      <c r="BM145" s="67">
        <v>135162.32</v>
      </c>
      <c r="BN145" s="67">
        <v>255556.1</v>
      </c>
      <c r="BO145" s="67">
        <v>269614.5</v>
      </c>
      <c r="BP145" s="67">
        <v>5949637.3200000003</v>
      </c>
      <c r="BQ145" s="67">
        <v>2493.63</v>
      </c>
      <c r="BR145" s="67">
        <v>153777.62</v>
      </c>
      <c r="BS145" s="67">
        <v>93308.79</v>
      </c>
      <c r="BT145" s="67">
        <v>0</v>
      </c>
      <c r="BU145" s="67">
        <v>625076.84</v>
      </c>
      <c r="BV145" s="67">
        <v>44048.88</v>
      </c>
      <c r="BW145" s="67">
        <v>196026.91</v>
      </c>
      <c r="BX145" s="67">
        <v>873452.03</v>
      </c>
      <c r="BY145" s="101">
        <v>95592605.049999982</v>
      </c>
    </row>
    <row r="146" spans="1:77">
      <c r="A146" s="65" t="s">
        <v>452</v>
      </c>
      <c r="B146" s="66" t="s">
        <v>485</v>
      </c>
      <c r="C146" s="65" t="s">
        <v>486</v>
      </c>
      <c r="D146" s="67">
        <v>957713.5</v>
      </c>
      <c r="E146" s="67">
        <v>0</v>
      </c>
      <c r="F146" s="67">
        <v>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2393.2600000000002</v>
      </c>
      <c r="W146" s="67">
        <v>0</v>
      </c>
      <c r="X146" s="67">
        <v>0</v>
      </c>
      <c r="Y146" s="67">
        <v>0</v>
      </c>
      <c r="Z146" s="67">
        <v>5110.63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4493.1499999999996</v>
      </c>
      <c r="AQ146" s="67">
        <v>256833.41</v>
      </c>
      <c r="AR146" s="67">
        <v>0</v>
      </c>
      <c r="AS146" s="67">
        <v>0</v>
      </c>
      <c r="AT146" s="67">
        <v>0</v>
      </c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387737.98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2161.09</v>
      </c>
      <c r="BY146" s="101">
        <v>2144602.77</v>
      </c>
    </row>
    <row r="147" spans="1:77">
      <c r="A147" s="65" t="s">
        <v>452</v>
      </c>
      <c r="B147" s="66" t="s">
        <v>487</v>
      </c>
      <c r="C147" s="65" t="s">
        <v>488</v>
      </c>
      <c r="D147" s="67">
        <v>0</v>
      </c>
      <c r="E147" s="67">
        <v>0</v>
      </c>
      <c r="F147" s="67">
        <v>0</v>
      </c>
      <c r="G147" s="67">
        <v>0</v>
      </c>
      <c r="H147" s="67">
        <v>0</v>
      </c>
      <c r="I147" s="67">
        <v>0</v>
      </c>
      <c r="J147" s="67">
        <v>810375.01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159222.82999999999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7">
        <v>0</v>
      </c>
      <c r="AV147" s="67">
        <v>0</v>
      </c>
      <c r="AW147" s="67">
        <v>0</v>
      </c>
      <c r="AX147" s="67">
        <v>217089.08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321862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101">
        <v>2840924.25</v>
      </c>
    </row>
    <row r="148" spans="1:77">
      <c r="A148" s="65" t="s">
        <v>452</v>
      </c>
      <c r="B148" s="66" t="s">
        <v>489</v>
      </c>
      <c r="C148" s="65" t="s">
        <v>490</v>
      </c>
      <c r="D148" s="67">
        <v>124223.17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18000</v>
      </c>
      <c r="O148" s="67">
        <v>0</v>
      </c>
      <c r="P148" s="67">
        <v>0</v>
      </c>
      <c r="Q148" s="67">
        <v>0</v>
      </c>
      <c r="R148" s="67">
        <v>0</v>
      </c>
      <c r="S148" s="67">
        <v>2991.78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1874.77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102460.31</v>
      </c>
      <c r="AR148" s="67">
        <v>0</v>
      </c>
      <c r="AS148" s="67">
        <v>0</v>
      </c>
      <c r="AT148" s="67">
        <v>0</v>
      </c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238770.02</v>
      </c>
      <c r="BJ148" s="67">
        <v>0</v>
      </c>
      <c r="BK148" s="67">
        <v>55653.78</v>
      </c>
      <c r="BL148" s="67">
        <v>0</v>
      </c>
      <c r="BM148" s="67">
        <v>0</v>
      </c>
      <c r="BN148" s="67">
        <v>21328.959999999999</v>
      </c>
      <c r="BO148" s="67">
        <v>0</v>
      </c>
      <c r="BP148" s="67">
        <v>144580.26999999999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101">
        <v>1814165.4500000002</v>
      </c>
    </row>
    <row r="149" spans="1:77">
      <c r="A149" s="65" t="s">
        <v>452</v>
      </c>
      <c r="B149" s="66" t="s">
        <v>491</v>
      </c>
      <c r="C149" s="65" t="s">
        <v>492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26310.14</v>
      </c>
      <c r="AR149" s="67">
        <v>0</v>
      </c>
      <c r="AS149" s="67">
        <v>0</v>
      </c>
      <c r="AT149" s="67">
        <v>0</v>
      </c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>
        <v>0</v>
      </c>
      <c r="BY149" s="101">
        <v>22579.64</v>
      </c>
    </row>
    <row r="150" spans="1:77">
      <c r="A150" s="65" t="s">
        <v>452</v>
      </c>
      <c r="B150" s="66" t="s">
        <v>493</v>
      </c>
      <c r="C150" s="65" t="s">
        <v>494</v>
      </c>
      <c r="D150" s="67">
        <v>0</v>
      </c>
      <c r="E150" s="67">
        <v>1407.48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101">
        <v>2116.94</v>
      </c>
    </row>
    <row r="151" spans="1:77">
      <c r="A151" s="65" t="s">
        <v>452</v>
      </c>
      <c r="B151" s="66" t="s">
        <v>495</v>
      </c>
      <c r="C151" s="65" t="s">
        <v>496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  <c r="P151" s="67">
        <v>0</v>
      </c>
      <c r="Q151" s="67">
        <v>0</v>
      </c>
      <c r="R151" s="67">
        <v>0</v>
      </c>
      <c r="S151" s="67">
        <v>0</v>
      </c>
      <c r="T151" s="67">
        <v>0</v>
      </c>
      <c r="U151" s="67">
        <v>0</v>
      </c>
      <c r="V151" s="67">
        <v>0</v>
      </c>
      <c r="W151" s="67">
        <v>0</v>
      </c>
      <c r="X151" s="67">
        <v>0</v>
      </c>
      <c r="Y151" s="67">
        <v>0</v>
      </c>
      <c r="Z151" s="67">
        <v>0</v>
      </c>
      <c r="AA151" s="67">
        <v>0</v>
      </c>
      <c r="AB151" s="67">
        <v>0</v>
      </c>
      <c r="AC151" s="67">
        <v>0</v>
      </c>
      <c r="AD151" s="67">
        <v>0</v>
      </c>
      <c r="AE151" s="67">
        <v>0</v>
      </c>
      <c r="AF151" s="67">
        <v>0</v>
      </c>
      <c r="AG151" s="67">
        <v>0</v>
      </c>
      <c r="AH151" s="67">
        <v>0</v>
      </c>
      <c r="AI151" s="67">
        <v>0</v>
      </c>
      <c r="AJ151" s="67">
        <v>0</v>
      </c>
      <c r="AK151" s="67">
        <v>0</v>
      </c>
      <c r="AL151" s="67">
        <v>0</v>
      </c>
      <c r="AM151" s="67">
        <v>0</v>
      </c>
      <c r="AN151" s="67">
        <v>0</v>
      </c>
      <c r="AO151" s="67">
        <v>0</v>
      </c>
      <c r="AP151" s="67">
        <v>0</v>
      </c>
      <c r="AQ151" s="67">
        <v>0</v>
      </c>
      <c r="AR151" s="67">
        <v>0</v>
      </c>
      <c r="AS151" s="67">
        <v>0</v>
      </c>
      <c r="AT151" s="67">
        <v>0</v>
      </c>
      <c r="AU151" s="67">
        <v>0</v>
      </c>
      <c r="AV151" s="67">
        <v>0</v>
      </c>
      <c r="AW151" s="67">
        <v>0</v>
      </c>
      <c r="AX151" s="67">
        <v>0</v>
      </c>
      <c r="AY151" s="67">
        <v>0</v>
      </c>
      <c r="AZ151" s="67">
        <v>0</v>
      </c>
      <c r="BA151" s="67">
        <v>0</v>
      </c>
      <c r="BB151" s="67">
        <v>0</v>
      </c>
      <c r="BC151" s="67">
        <v>0</v>
      </c>
      <c r="BD151" s="67">
        <v>0</v>
      </c>
      <c r="BE151" s="67">
        <v>0</v>
      </c>
      <c r="BF151" s="67">
        <v>0</v>
      </c>
      <c r="BG151" s="67">
        <v>0</v>
      </c>
      <c r="BH151" s="67">
        <v>0</v>
      </c>
      <c r="BI151" s="67">
        <v>0</v>
      </c>
      <c r="BJ151" s="67">
        <v>0</v>
      </c>
      <c r="BK151" s="67">
        <v>0</v>
      </c>
      <c r="BL151" s="67">
        <v>0</v>
      </c>
      <c r="BM151" s="67">
        <v>0</v>
      </c>
      <c r="BN151" s="67">
        <v>0</v>
      </c>
      <c r="BO151" s="67">
        <v>0</v>
      </c>
      <c r="BP151" s="67">
        <v>0</v>
      </c>
      <c r="BQ151" s="67">
        <v>0</v>
      </c>
      <c r="BR151" s="67">
        <v>0</v>
      </c>
      <c r="BS151" s="67">
        <v>0</v>
      </c>
      <c r="BT151" s="67">
        <v>0</v>
      </c>
      <c r="BU151" s="67">
        <v>0</v>
      </c>
      <c r="BV151" s="67">
        <v>0</v>
      </c>
      <c r="BW151" s="67">
        <v>0</v>
      </c>
      <c r="BX151" s="67">
        <v>0</v>
      </c>
      <c r="BY151" s="101">
        <v>1207893.7399999998</v>
      </c>
    </row>
    <row r="152" spans="1:77">
      <c r="A152" s="65" t="s">
        <v>452</v>
      </c>
      <c r="B152" s="66" t="s">
        <v>497</v>
      </c>
      <c r="C152" s="65" t="s">
        <v>498</v>
      </c>
      <c r="D152" s="67">
        <v>468.77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0</v>
      </c>
      <c r="N152" s="67">
        <v>0</v>
      </c>
      <c r="O152" s="67">
        <v>0</v>
      </c>
      <c r="P152" s="67">
        <v>0</v>
      </c>
      <c r="Q152" s="67">
        <v>0</v>
      </c>
      <c r="R152" s="67">
        <v>0</v>
      </c>
      <c r="S152" s="67">
        <v>0</v>
      </c>
      <c r="T152" s="67">
        <v>0</v>
      </c>
      <c r="U152" s="67">
        <v>0</v>
      </c>
      <c r="V152" s="67">
        <v>0</v>
      </c>
      <c r="W152" s="67">
        <v>0</v>
      </c>
      <c r="X152" s="67">
        <v>0</v>
      </c>
      <c r="Y152" s="67">
        <v>0</v>
      </c>
      <c r="Z152" s="67">
        <v>0</v>
      </c>
      <c r="AA152" s="67">
        <v>0</v>
      </c>
      <c r="AB152" s="67">
        <v>0</v>
      </c>
      <c r="AC152" s="67">
        <v>0</v>
      </c>
      <c r="AD152" s="67">
        <v>0</v>
      </c>
      <c r="AE152" s="67">
        <v>0</v>
      </c>
      <c r="AF152" s="67">
        <v>0</v>
      </c>
      <c r="AG152" s="67">
        <v>0</v>
      </c>
      <c r="AH152" s="67">
        <v>0</v>
      </c>
      <c r="AI152" s="67">
        <v>0</v>
      </c>
      <c r="AJ152" s="67">
        <v>0</v>
      </c>
      <c r="AK152" s="67">
        <v>0</v>
      </c>
      <c r="AL152" s="67">
        <v>0</v>
      </c>
      <c r="AM152" s="67">
        <v>0</v>
      </c>
      <c r="AN152" s="67">
        <v>0</v>
      </c>
      <c r="AO152" s="67">
        <v>0</v>
      </c>
      <c r="AP152" s="67">
        <v>705.75</v>
      </c>
      <c r="AQ152" s="67">
        <v>23178.04</v>
      </c>
      <c r="AR152" s="67">
        <v>0</v>
      </c>
      <c r="AS152" s="67">
        <v>0</v>
      </c>
      <c r="AT152" s="67">
        <v>0</v>
      </c>
      <c r="AU152" s="67">
        <v>0</v>
      </c>
      <c r="AV152" s="67">
        <v>0</v>
      </c>
      <c r="AW152" s="67">
        <v>0</v>
      </c>
      <c r="AX152" s="67">
        <v>87452.13</v>
      </c>
      <c r="AY152" s="67">
        <v>0</v>
      </c>
      <c r="AZ152" s="67">
        <v>0</v>
      </c>
      <c r="BA152" s="67">
        <v>0</v>
      </c>
      <c r="BB152" s="67">
        <v>0</v>
      </c>
      <c r="BC152" s="67">
        <v>0</v>
      </c>
      <c r="BD152" s="67">
        <v>0</v>
      </c>
      <c r="BE152" s="67">
        <v>0</v>
      </c>
      <c r="BF152" s="67">
        <v>0</v>
      </c>
      <c r="BG152" s="67">
        <v>0</v>
      </c>
      <c r="BH152" s="67">
        <v>0</v>
      </c>
      <c r="BI152" s="67">
        <v>950.36</v>
      </c>
      <c r="BJ152" s="67">
        <v>0</v>
      </c>
      <c r="BK152" s="67">
        <v>0</v>
      </c>
      <c r="BL152" s="67">
        <v>0</v>
      </c>
      <c r="BM152" s="67">
        <v>0</v>
      </c>
      <c r="BN152" s="67">
        <v>0</v>
      </c>
      <c r="BO152" s="67">
        <v>0</v>
      </c>
      <c r="BP152" s="67">
        <v>0</v>
      </c>
      <c r="BQ152" s="67">
        <v>0</v>
      </c>
      <c r="BR152" s="67">
        <v>0</v>
      </c>
      <c r="BS152" s="67">
        <v>0</v>
      </c>
      <c r="BT152" s="67">
        <v>0</v>
      </c>
      <c r="BU152" s="67">
        <v>0</v>
      </c>
      <c r="BV152" s="67">
        <v>0</v>
      </c>
      <c r="BW152" s="67">
        <v>0</v>
      </c>
      <c r="BX152" s="67">
        <v>0</v>
      </c>
      <c r="BY152" s="101">
        <v>89538.780000000013</v>
      </c>
    </row>
    <row r="153" spans="1:77">
      <c r="A153" s="65" t="s">
        <v>452</v>
      </c>
      <c r="B153" s="66" t="s">
        <v>499</v>
      </c>
      <c r="C153" s="65" t="s">
        <v>500</v>
      </c>
      <c r="D153" s="67">
        <v>291990.25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67">
        <v>0</v>
      </c>
      <c r="M153" s="67">
        <v>0</v>
      </c>
      <c r="N153" s="67">
        <v>0</v>
      </c>
      <c r="O153" s="67">
        <v>0</v>
      </c>
      <c r="P153" s="67">
        <v>0</v>
      </c>
      <c r="Q153" s="67">
        <v>0</v>
      </c>
      <c r="R153" s="67">
        <v>0</v>
      </c>
      <c r="S153" s="67">
        <v>0</v>
      </c>
      <c r="T153" s="67">
        <v>0</v>
      </c>
      <c r="U153" s="67">
        <v>0</v>
      </c>
      <c r="V153" s="67">
        <v>0</v>
      </c>
      <c r="W153" s="67">
        <v>0</v>
      </c>
      <c r="X153" s="67">
        <v>0</v>
      </c>
      <c r="Y153" s="67">
        <v>0</v>
      </c>
      <c r="Z153" s="67">
        <v>0</v>
      </c>
      <c r="AA153" s="67">
        <v>0</v>
      </c>
      <c r="AB153" s="67">
        <v>0</v>
      </c>
      <c r="AC153" s="67">
        <v>0</v>
      </c>
      <c r="AD153" s="67">
        <v>0</v>
      </c>
      <c r="AE153" s="67">
        <v>0</v>
      </c>
      <c r="AF153" s="67">
        <v>0</v>
      </c>
      <c r="AG153" s="67">
        <v>0</v>
      </c>
      <c r="AH153" s="67">
        <v>0</v>
      </c>
      <c r="AI153" s="67">
        <v>0</v>
      </c>
      <c r="AJ153" s="67">
        <v>0</v>
      </c>
      <c r="AK153" s="67">
        <v>0</v>
      </c>
      <c r="AL153" s="67">
        <v>0</v>
      </c>
      <c r="AM153" s="67">
        <v>0</v>
      </c>
      <c r="AN153" s="67">
        <v>0</v>
      </c>
      <c r="AO153" s="67">
        <v>0</v>
      </c>
      <c r="AP153" s="67">
        <v>0</v>
      </c>
      <c r="AQ153" s="67">
        <v>0</v>
      </c>
      <c r="AR153" s="67">
        <v>0</v>
      </c>
      <c r="AS153" s="67">
        <v>0</v>
      </c>
      <c r="AT153" s="67">
        <v>0</v>
      </c>
      <c r="AU153" s="67">
        <v>0</v>
      </c>
      <c r="AV153" s="67">
        <v>0</v>
      </c>
      <c r="AW153" s="67">
        <v>0</v>
      </c>
      <c r="AX153" s="67">
        <v>0</v>
      </c>
      <c r="AY153" s="67">
        <v>0</v>
      </c>
      <c r="AZ153" s="67">
        <v>0</v>
      </c>
      <c r="BA153" s="67">
        <v>0</v>
      </c>
      <c r="BB153" s="67">
        <v>0</v>
      </c>
      <c r="BC153" s="67">
        <v>0</v>
      </c>
      <c r="BD153" s="67">
        <v>0</v>
      </c>
      <c r="BE153" s="67">
        <v>0</v>
      </c>
      <c r="BF153" s="67">
        <v>0</v>
      </c>
      <c r="BG153" s="67">
        <v>0</v>
      </c>
      <c r="BH153" s="67">
        <v>0</v>
      </c>
      <c r="BI153" s="67">
        <v>0</v>
      </c>
      <c r="BJ153" s="67">
        <v>0</v>
      </c>
      <c r="BK153" s="67">
        <v>0</v>
      </c>
      <c r="BL153" s="67">
        <v>0</v>
      </c>
      <c r="BM153" s="67">
        <v>0</v>
      </c>
      <c r="BN153" s="67">
        <v>0</v>
      </c>
      <c r="BO153" s="67">
        <v>0</v>
      </c>
      <c r="BP153" s="67">
        <v>0</v>
      </c>
      <c r="BQ153" s="67">
        <v>0</v>
      </c>
      <c r="BR153" s="67">
        <v>0</v>
      </c>
      <c r="BS153" s="67">
        <v>0</v>
      </c>
      <c r="BT153" s="67">
        <v>0</v>
      </c>
      <c r="BU153" s="67">
        <v>0</v>
      </c>
      <c r="BV153" s="67">
        <v>0</v>
      </c>
      <c r="BW153" s="67">
        <v>0</v>
      </c>
      <c r="BX153" s="67">
        <v>0</v>
      </c>
      <c r="BY153" s="101"/>
    </row>
    <row r="154" spans="1:77">
      <c r="A154" s="65" t="s">
        <v>452</v>
      </c>
      <c r="B154" s="66" t="s">
        <v>501</v>
      </c>
      <c r="C154" s="65" t="s">
        <v>502</v>
      </c>
      <c r="D154" s="67">
        <v>0</v>
      </c>
      <c r="E154" s="67">
        <v>0</v>
      </c>
      <c r="F154" s="67">
        <v>0</v>
      </c>
      <c r="G154" s="67">
        <v>0</v>
      </c>
      <c r="H154" s="67">
        <v>0</v>
      </c>
      <c r="I154" s="67">
        <v>0</v>
      </c>
      <c r="J154" s="67">
        <v>0</v>
      </c>
      <c r="K154" s="67">
        <v>0</v>
      </c>
      <c r="L154" s="67">
        <v>0</v>
      </c>
      <c r="M154" s="67">
        <v>0</v>
      </c>
      <c r="N154" s="67">
        <v>0</v>
      </c>
      <c r="O154" s="67">
        <v>0</v>
      </c>
      <c r="P154" s="67">
        <v>0</v>
      </c>
      <c r="Q154" s="67">
        <v>0</v>
      </c>
      <c r="R154" s="67">
        <v>0</v>
      </c>
      <c r="S154" s="67">
        <v>0</v>
      </c>
      <c r="T154" s="67">
        <v>0</v>
      </c>
      <c r="U154" s="67">
        <v>0</v>
      </c>
      <c r="V154" s="67">
        <v>0</v>
      </c>
      <c r="W154" s="67">
        <v>0</v>
      </c>
      <c r="X154" s="67">
        <v>0</v>
      </c>
      <c r="Y154" s="67">
        <v>0</v>
      </c>
      <c r="Z154" s="67">
        <v>0</v>
      </c>
      <c r="AA154" s="67">
        <v>0</v>
      </c>
      <c r="AB154" s="67">
        <v>0</v>
      </c>
      <c r="AC154" s="67">
        <v>0</v>
      </c>
      <c r="AD154" s="67">
        <v>0</v>
      </c>
      <c r="AE154" s="67">
        <v>0</v>
      </c>
      <c r="AF154" s="67">
        <v>0</v>
      </c>
      <c r="AG154" s="67">
        <v>0</v>
      </c>
      <c r="AH154" s="67">
        <v>0</v>
      </c>
      <c r="AI154" s="67">
        <v>0</v>
      </c>
      <c r="AJ154" s="67">
        <v>0</v>
      </c>
      <c r="AK154" s="67">
        <v>0</v>
      </c>
      <c r="AL154" s="67">
        <v>0</v>
      </c>
      <c r="AM154" s="67">
        <v>0</v>
      </c>
      <c r="AN154" s="67">
        <v>0</v>
      </c>
      <c r="AO154" s="67">
        <v>0</v>
      </c>
      <c r="AP154" s="67">
        <v>0</v>
      </c>
      <c r="AQ154" s="67">
        <v>0</v>
      </c>
      <c r="AR154" s="67">
        <v>0</v>
      </c>
      <c r="AS154" s="67">
        <v>0</v>
      </c>
      <c r="AT154" s="67">
        <v>0</v>
      </c>
      <c r="AU154" s="67">
        <v>0</v>
      </c>
      <c r="AV154" s="67">
        <v>0</v>
      </c>
      <c r="AW154" s="67">
        <v>0</v>
      </c>
      <c r="AX154" s="67">
        <v>0</v>
      </c>
      <c r="AY154" s="67">
        <v>0</v>
      </c>
      <c r="AZ154" s="67">
        <v>0</v>
      </c>
      <c r="BA154" s="67">
        <v>0</v>
      </c>
      <c r="BB154" s="67">
        <v>0</v>
      </c>
      <c r="BC154" s="67">
        <v>0</v>
      </c>
      <c r="BD154" s="67">
        <v>0</v>
      </c>
      <c r="BE154" s="67">
        <v>0</v>
      </c>
      <c r="BF154" s="67">
        <v>0</v>
      </c>
      <c r="BG154" s="67">
        <v>0</v>
      </c>
      <c r="BH154" s="67">
        <v>0</v>
      </c>
      <c r="BI154" s="67">
        <v>0</v>
      </c>
      <c r="BJ154" s="67">
        <v>0</v>
      </c>
      <c r="BK154" s="67">
        <v>0</v>
      </c>
      <c r="BL154" s="67">
        <v>0</v>
      </c>
      <c r="BM154" s="67">
        <v>0</v>
      </c>
      <c r="BN154" s="67">
        <v>0</v>
      </c>
      <c r="BO154" s="67">
        <v>0</v>
      </c>
      <c r="BP154" s="67">
        <v>0</v>
      </c>
      <c r="BQ154" s="67">
        <v>0</v>
      </c>
      <c r="BR154" s="67">
        <v>0</v>
      </c>
      <c r="BS154" s="67">
        <v>0</v>
      </c>
      <c r="BT154" s="67">
        <v>0</v>
      </c>
      <c r="BU154" s="67">
        <v>0</v>
      </c>
      <c r="BV154" s="67">
        <v>0</v>
      </c>
      <c r="BW154" s="67">
        <v>0</v>
      </c>
      <c r="BX154" s="67">
        <v>0</v>
      </c>
      <c r="BY154" s="101">
        <v>30935.200000000001</v>
      </c>
    </row>
    <row r="155" spans="1:77">
      <c r="A155" s="65" t="s">
        <v>452</v>
      </c>
      <c r="B155" s="66" t="s">
        <v>503</v>
      </c>
      <c r="C155" s="65" t="s">
        <v>504</v>
      </c>
      <c r="D155" s="67">
        <v>0</v>
      </c>
      <c r="E155" s="67">
        <v>51471.72</v>
      </c>
      <c r="F155" s="67">
        <v>0</v>
      </c>
      <c r="G155" s="67">
        <v>0</v>
      </c>
      <c r="H155" s="67">
        <v>0</v>
      </c>
      <c r="I155" s="67">
        <v>0</v>
      </c>
      <c r="J155" s="67">
        <v>0</v>
      </c>
      <c r="K155" s="67">
        <v>0</v>
      </c>
      <c r="L155" s="67">
        <v>0</v>
      </c>
      <c r="M155" s="67">
        <v>0</v>
      </c>
      <c r="N155" s="67">
        <v>0</v>
      </c>
      <c r="O155" s="67">
        <v>0</v>
      </c>
      <c r="P155" s="67">
        <v>0</v>
      </c>
      <c r="Q155" s="67">
        <v>0</v>
      </c>
      <c r="R155" s="67">
        <v>0</v>
      </c>
      <c r="S155" s="67">
        <v>0</v>
      </c>
      <c r="T155" s="67">
        <v>0</v>
      </c>
      <c r="U155" s="67">
        <v>0</v>
      </c>
      <c r="V155" s="67">
        <v>0</v>
      </c>
      <c r="W155" s="67">
        <v>0</v>
      </c>
      <c r="X155" s="67">
        <v>0</v>
      </c>
      <c r="Y155" s="67">
        <v>0</v>
      </c>
      <c r="Z155" s="67">
        <v>0</v>
      </c>
      <c r="AA155" s="67">
        <v>0</v>
      </c>
      <c r="AB155" s="67">
        <v>0</v>
      </c>
      <c r="AC155" s="67">
        <v>0</v>
      </c>
      <c r="AD155" s="67">
        <v>0</v>
      </c>
      <c r="AE155" s="67">
        <v>0</v>
      </c>
      <c r="AF155" s="67">
        <v>0</v>
      </c>
      <c r="AG155" s="67">
        <v>0</v>
      </c>
      <c r="AH155" s="67">
        <v>0</v>
      </c>
      <c r="AI155" s="67">
        <v>0</v>
      </c>
      <c r="AJ155" s="67">
        <v>0</v>
      </c>
      <c r="AK155" s="67">
        <v>0</v>
      </c>
      <c r="AL155" s="67">
        <v>0</v>
      </c>
      <c r="AM155" s="67">
        <v>0</v>
      </c>
      <c r="AN155" s="67">
        <v>0</v>
      </c>
      <c r="AO155" s="67">
        <v>0</v>
      </c>
      <c r="AP155" s="67">
        <v>0</v>
      </c>
      <c r="AQ155" s="67">
        <v>0</v>
      </c>
      <c r="AR155" s="67">
        <v>0</v>
      </c>
      <c r="AS155" s="67">
        <v>0</v>
      </c>
      <c r="AT155" s="67">
        <v>0</v>
      </c>
      <c r="AU155" s="67">
        <v>0</v>
      </c>
      <c r="AV155" s="67">
        <v>0</v>
      </c>
      <c r="AW155" s="67">
        <v>0</v>
      </c>
      <c r="AX155" s="67">
        <v>0</v>
      </c>
      <c r="AY155" s="67">
        <v>0</v>
      </c>
      <c r="AZ155" s="67">
        <v>0</v>
      </c>
      <c r="BA155" s="67">
        <v>0</v>
      </c>
      <c r="BB155" s="67">
        <v>0</v>
      </c>
      <c r="BC155" s="67">
        <v>0</v>
      </c>
      <c r="BD155" s="67">
        <v>0</v>
      </c>
      <c r="BE155" s="67">
        <v>0</v>
      </c>
      <c r="BF155" s="67">
        <v>0</v>
      </c>
      <c r="BG155" s="67">
        <v>0</v>
      </c>
      <c r="BH155" s="67">
        <v>0</v>
      </c>
      <c r="BI155" s="67">
        <v>0</v>
      </c>
      <c r="BJ155" s="67">
        <v>0</v>
      </c>
      <c r="BK155" s="67">
        <v>0</v>
      </c>
      <c r="BL155" s="67">
        <v>0</v>
      </c>
      <c r="BM155" s="67">
        <v>0</v>
      </c>
      <c r="BN155" s="67">
        <v>0</v>
      </c>
      <c r="BO155" s="67">
        <v>0</v>
      </c>
      <c r="BP155" s="67">
        <v>0</v>
      </c>
      <c r="BQ155" s="67">
        <v>0</v>
      </c>
      <c r="BR155" s="67">
        <v>0</v>
      </c>
      <c r="BS155" s="67">
        <v>0</v>
      </c>
      <c r="BT155" s="67">
        <v>0</v>
      </c>
      <c r="BU155" s="67">
        <v>0</v>
      </c>
      <c r="BV155" s="67">
        <v>0</v>
      </c>
      <c r="BW155" s="67">
        <v>0</v>
      </c>
      <c r="BX155" s="67">
        <v>0</v>
      </c>
      <c r="BY155" s="101">
        <v>12573202.869900001</v>
      </c>
    </row>
    <row r="156" spans="1:77">
      <c r="A156" s="65" t="s">
        <v>452</v>
      </c>
      <c r="B156" s="66" t="s">
        <v>505</v>
      </c>
      <c r="C156" s="65" t="s">
        <v>506</v>
      </c>
      <c r="D156" s="67">
        <v>0</v>
      </c>
      <c r="E156" s="67">
        <v>3383.34</v>
      </c>
      <c r="F156" s="67">
        <v>812194.92</v>
      </c>
      <c r="G156" s="67">
        <v>118539</v>
      </c>
      <c r="H156" s="67">
        <v>0</v>
      </c>
      <c r="I156" s="67">
        <v>0</v>
      </c>
      <c r="J156" s="67">
        <v>1215757.32</v>
      </c>
      <c r="K156" s="67">
        <v>598404.49</v>
      </c>
      <c r="L156" s="67">
        <v>0</v>
      </c>
      <c r="M156" s="67">
        <v>0</v>
      </c>
      <c r="N156" s="67">
        <v>510771.72</v>
      </c>
      <c r="O156" s="67">
        <v>0</v>
      </c>
      <c r="P156" s="67">
        <v>670185.52</v>
      </c>
      <c r="Q156" s="67">
        <v>291645.98</v>
      </c>
      <c r="R156" s="67">
        <v>0</v>
      </c>
      <c r="S156" s="67">
        <v>36760.400000000001</v>
      </c>
      <c r="T156" s="67">
        <v>249545.56</v>
      </c>
      <c r="U156" s="67">
        <v>0</v>
      </c>
      <c r="V156" s="67">
        <v>0</v>
      </c>
      <c r="W156" s="67">
        <v>0</v>
      </c>
      <c r="X156" s="67">
        <v>0</v>
      </c>
      <c r="Y156" s="67">
        <v>0</v>
      </c>
      <c r="Z156" s="67">
        <v>0</v>
      </c>
      <c r="AA156" s="67">
        <v>0</v>
      </c>
      <c r="AB156" s="67">
        <v>0</v>
      </c>
      <c r="AC156" s="67">
        <v>0</v>
      </c>
      <c r="AD156" s="67">
        <v>0</v>
      </c>
      <c r="AE156" s="67">
        <v>365039.61</v>
      </c>
      <c r="AF156" s="67">
        <v>75697.86</v>
      </c>
      <c r="AG156" s="67">
        <v>24264.3</v>
      </c>
      <c r="AH156" s="67">
        <v>83674.09</v>
      </c>
      <c r="AI156" s="67">
        <v>72169.33</v>
      </c>
      <c r="AJ156" s="67">
        <v>132860.45000000001</v>
      </c>
      <c r="AK156" s="67">
        <v>41980.06</v>
      </c>
      <c r="AL156" s="67">
        <v>192490.06</v>
      </c>
      <c r="AM156" s="67">
        <v>186899.16</v>
      </c>
      <c r="AN156" s="67">
        <v>221502.2</v>
      </c>
      <c r="AO156" s="67">
        <v>144860.79</v>
      </c>
      <c r="AP156" s="67">
        <v>141571.94</v>
      </c>
      <c r="AQ156" s="67">
        <v>0</v>
      </c>
      <c r="AR156" s="67">
        <v>0</v>
      </c>
      <c r="AS156" s="67">
        <v>3333.34</v>
      </c>
      <c r="AT156" s="67">
        <v>90587.44</v>
      </c>
      <c r="AU156" s="67">
        <v>0</v>
      </c>
      <c r="AV156" s="67">
        <v>5095.17</v>
      </c>
      <c r="AW156" s="67">
        <v>0</v>
      </c>
      <c r="AX156" s="67">
        <v>0</v>
      </c>
      <c r="AY156" s="67">
        <v>96333.32</v>
      </c>
      <c r="AZ156" s="67">
        <v>11208.28</v>
      </c>
      <c r="BA156" s="67">
        <v>0</v>
      </c>
      <c r="BB156" s="67">
        <v>308725.32</v>
      </c>
      <c r="BC156" s="67">
        <v>0</v>
      </c>
      <c r="BD156" s="67">
        <v>6284.15</v>
      </c>
      <c r="BE156" s="67">
        <v>429527.17</v>
      </c>
      <c r="BF156" s="67">
        <v>0</v>
      </c>
      <c r="BG156" s="67">
        <v>0</v>
      </c>
      <c r="BH156" s="67">
        <v>0</v>
      </c>
      <c r="BI156" s="67">
        <v>0</v>
      </c>
      <c r="BJ156" s="67">
        <v>134180.89000000001</v>
      </c>
      <c r="BK156" s="67">
        <v>102007.87</v>
      </c>
      <c r="BL156" s="67">
        <v>139510.04999999999</v>
      </c>
      <c r="BM156" s="67">
        <v>0</v>
      </c>
      <c r="BN156" s="67">
        <v>0</v>
      </c>
      <c r="BO156" s="67">
        <v>106096.64</v>
      </c>
      <c r="BP156" s="67">
        <v>0</v>
      </c>
      <c r="BQ156" s="67">
        <v>31052.34</v>
      </c>
      <c r="BR156" s="67">
        <v>0</v>
      </c>
      <c r="BS156" s="67">
        <v>110795.4</v>
      </c>
      <c r="BT156" s="67">
        <v>0</v>
      </c>
      <c r="BU156" s="67">
        <v>179071.8</v>
      </c>
      <c r="BV156" s="67">
        <v>173475.12</v>
      </c>
      <c r="BW156" s="67">
        <v>0</v>
      </c>
      <c r="BX156" s="67">
        <v>0</v>
      </c>
      <c r="BY156" s="101">
        <v>26761248.219999999</v>
      </c>
    </row>
    <row r="157" spans="1:77">
      <c r="A157" s="65" t="s">
        <v>452</v>
      </c>
      <c r="B157" s="66" t="s">
        <v>507</v>
      </c>
      <c r="C157" s="65" t="s">
        <v>508</v>
      </c>
      <c r="D157" s="67">
        <v>0</v>
      </c>
      <c r="E157" s="67">
        <v>5355.39</v>
      </c>
      <c r="F157" s="67">
        <v>61716.11</v>
      </c>
      <c r="G157" s="67">
        <v>1021608</v>
      </c>
      <c r="H157" s="67">
        <v>0</v>
      </c>
      <c r="I157" s="67">
        <v>233990.88</v>
      </c>
      <c r="J157" s="67">
        <v>7064066.6699999999</v>
      </c>
      <c r="K157" s="67">
        <v>1208750.79</v>
      </c>
      <c r="L157" s="67">
        <v>0</v>
      </c>
      <c r="M157" s="67">
        <v>0</v>
      </c>
      <c r="N157" s="67">
        <v>0</v>
      </c>
      <c r="O157" s="67">
        <v>0</v>
      </c>
      <c r="P157" s="67">
        <v>1414353.24</v>
      </c>
      <c r="Q157" s="67">
        <v>40765.42</v>
      </c>
      <c r="R157" s="67">
        <v>0</v>
      </c>
      <c r="S157" s="67">
        <v>0</v>
      </c>
      <c r="T157" s="67">
        <v>149332.92000000001</v>
      </c>
      <c r="U157" s="67">
        <v>0</v>
      </c>
      <c r="V157" s="67">
        <v>377176.65</v>
      </c>
      <c r="W157" s="67">
        <v>0</v>
      </c>
      <c r="X157" s="67">
        <v>233906.3</v>
      </c>
      <c r="Y157" s="67">
        <v>334957.55</v>
      </c>
      <c r="Z157" s="67">
        <v>5369.25</v>
      </c>
      <c r="AA157" s="67">
        <v>0</v>
      </c>
      <c r="AB157" s="67">
        <v>366484.2</v>
      </c>
      <c r="AC157" s="67">
        <v>0</v>
      </c>
      <c r="AD157" s="67">
        <v>0</v>
      </c>
      <c r="AE157" s="67">
        <v>0</v>
      </c>
      <c r="AF157" s="67">
        <v>93169.89</v>
      </c>
      <c r="AG157" s="67">
        <v>194692.63</v>
      </c>
      <c r="AH157" s="67">
        <v>191650.57</v>
      </c>
      <c r="AI157" s="67">
        <v>124750.99</v>
      </c>
      <c r="AJ157" s="67">
        <v>0</v>
      </c>
      <c r="AK157" s="67">
        <v>32665.31</v>
      </c>
      <c r="AL157" s="67">
        <v>293459.19</v>
      </c>
      <c r="AM157" s="67">
        <v>136036.67000000001</v>
      </c>
      <c r="AN157" s="67">
        <v>302131.03999999998</v>
      </c>
      <c r="AO157" s="67">
        <v>167738.23000000001</v>
      </c>
      <c r="AP157" s="67">
        <v>254251.21</v>
      </c>
      <c r="AQ157" s="67">
        <v>0</v>
      </c>
      <c r="AR157" s="67">
        <v>0</v>
      </c>
      <c r="AS157" s="67">
        <v>15608.92</v>
      </c>
      <c r="AT157" s="67">
        <v>43239.35</v>
      </c>
      <c r="AU157" s="67">
        <v>26406.21</v>
      </c>
      <c r="AV157" s="67">
        <v>50460.31</v>
      </c>
      <c r="AW157" s="67">
        <v>7991.91</v>
      </c>
      <c r="AX157" s="67">
        <v>0</v>
      </c>
      <c r="AY157" s="67">
        <v>163937.51999999999</v>
      </c>
      <c r="AZ157" s="67">
        <v>0</v>
      </c>
      <c r="BA157" s="67">
        <v>0</v>
      </c>
      <c r="BB157" s="67">
        <v>0</v>
      </c>
      <c r="BC157" s="67">
        <v>0</v>
      </c>
      <c r="BD157" s="67">
        <v>847142.5</v>
      </c>
      <c r="BE157" s="67">
        <v>0</v>
      </c>
      <c r="BF157" s="67">
        <v>48101.55</v>
      </c>
      <c r="BG157" s="67">
        <v>0</v>
      </c>
      <c r="BH157" s="67">
        <v>0</v>
      </c>
      <c r="BI157" s="67">
        <v>873475.14</v>
      </c>
      <c r="BJ157" s="67">
        <v>31120.1</v>
      </c>
      <c r="BK157" s="67">
        <v>0</v>
      </c>
      <c r="BL157" s="67">
        <v>8368.01</v>
      </c>
      <c r="BM157" s="67">
        <v>0</v>
      </c>
      <c r="BN157" s="67">
        <v>0</v>
      </c>
      <c r="BO157" s="67">
        <v>0</v>
      </c>
      <c r="BP157" s="67">
        <v>0</v>
      </c>
      <c r="BQ157" s="67">
        <v>0</v>
      </c>
      <c r="BR157" s="67">
        <v>179028.43</v>
      </c>
      <c r="BS157" s="67">
        <v>219113.34</v>
      </c>
      <c r="BT157" s="67">
        <v>0</v>
      </c>
      <c r="BU157" s="67">
        <v>505622.07</v>
      </c>
      <c r="BV157" s="67">
        <v>24667.38</v>
      </c>
      <c r="BW157" s="67">
        <v>0</v>
      </c>
      <c r="BX157" s="67">
        <v>0</v>
      </c>
      <c r="BY157" s="101">
        <v>32353244.569800004</v>
      </c>
    </row>
    <row r="158" spans="1:77">
      <c r="A158" s="65" t="s">
        <v>452</v>
      </c>
      <c r="B158" s="66" t="s">
        <v>509</v>
      </c>
      <c r="C158" s="65" t="s">
        <v>510</v>
      </c>
      <c r="D158" s="67">
        <v>4814143.6399999997</v>
      </c>
      <c r="E158" s="67">
        <v>47342.17</v>
      </c>
      <c r="F158" s="67">
        <v>18012.02</v>
      </c>
      <c r="G158" s="67">
        <v>21297</v>
      </c>
      <c r="H158" s="67">
        <v>78951.19</v>
      </c>
      <c r="I158" s="67">
        <v>656039.07999999996</v>
      </c>
      <c r="J158" s="67">
        <v>805996.52</v>
      </c>
      <c r="K158" s="67">
        <v>0</v>
      </c>
      <c r="L158" s="67">
        <v>0</v>
      </c>
      <c r="M158" s="67">
        <v>3977532.3</v>
      </c>
      <c r="N158" s="67">
        <v>240376.41</v>
      </c>
      <c r="O158" s="67">
        <v>1081867.77</v>
      </c>
      <c r="P158" s="67">
        <v>0</v>
      </c>
      <c r="Q158" s="67">
        <v>810257.33</v>
      </c>
      <c r="R158" s="67">
        <v>0</v>
      </c>
      <c r="S158" s="67">
        <v>21375.79</v>
      </c>
      <c r="T158" s="67">
        <v>0</v>
      </c>
      <c r="U158" s="67">
        <v>11242.36</v>
      </c>
      <c r="V158" s="67">
        <v>725698.51</v>
      </c>
      <c r="W158" s="67">
        <v>0</v>
      </c>
      <c r="X158" s="67">
        <v>61221.15</v>
      </c>
      <c r="Y158" s="67">
        <v>35421.839999999997</v>
      </c>
      <c r="Z158" s="67">
        <v>0</v>
      </c>
      <c r="AA158" s="67">
        <v>0</v>
      </c>
      <c r="AB158" s="67">
        <v>209322.04</v>
      </c>
      <c r="AC158" s="67">
        <v>492726.32</v>
      </c>
      <c r="AD158" s="67">
        <v>0</v>
      </c>
      <c r="AE158" s="67">
        <v>0</v>
      </c>
      <c r="AF158" s="67">
        <v>30714.23</v>
      </c>
      <c r="AG158" s="67">
        <v>65864.570000000007</v>
      </c>
      <c r="AH158" s="67">
        <v>73378.080000000002</v>
      </c>
      <c r="AI158" s="67">
        <v>128721.04</v>
      </c>
      <c r="AJ158" s="67">
        <v>18701.52</v>
      </c>
      <c r="AK158" s="67">
        <v>346262.66</v>
      </c>
      <c r="AL158" s="67">
        <v>67856.37</v>
      </c>
      <c r="AM158" s="67">
        <v>57464</v>
      </c>
      <c r="AN158" s="67">
        <v>0</v>
      </c>
      <c r="AO158" s="67">
        <v>32810.26</v>
      </c>
      <c r="AP158" s="67">
        <v>68578.009999999995</v>
      </c>
      <c r="AQ158" s="67">
        <v>0</v>
      </c>
      <c r="AR158" s="67">
        <v>0</v>
      </c>
      <c r="AS158" s="67">
        <v>0</v>
      </c>
      <c r="AT158" s="67">
        <v>6492.58</v>
      </c>
      <c r="AU158" s="67">
        <v>40559.64</v>
      </c>
      <c r="AV158" s="67">
        <v>0</v>
      </c>
      <c r="AW158" s="67">
        <v>20953.150000000001</v>
      </c>
      <c r="AX158" s="67">
        <v>0</v>
      </c>
      <c r="AY158" s="67">
        <v>6637.92</v>
      </c>
      <c r="AZ158" s="67">
        <v>238734.71</v>
      </c>
      <c r="BA158" s="67">
        <v>0</v>
      </c>
      <c r="BB158" s="67">
        <v>1607372.12</v>
      </c>
      <c r="BC158" s="67">
        <v>0</v>
      </c>
      <c r="BD158" s="67">
        <v>179230.81</v>
      </c>
      <c r="BE158" s="67">
        <v>136449.26999999999</v>
      </c>
      <c r="BF158" s="67">
        <v>32154.27</v>
      </c>
      <c r="BG158" s="67">
        <v>72112.320000000007</v>
      </c>
      <c r="BH158" s="67">
        <v>34081.64</v>
      </c>
      <c r="BI158" s="67">
        <v>496629.37</v>
      </c>
      <c r="BJ158" s="67">
        <v>1253172.17</v>
      </c>
      <c r="BK158" s="67">
        <v>166095.81</v>
      </c>
      <c r="BL158" s="67">
        <v>0</v>
      </c>
      <c r="BM158" s="67">
        <v>154712.76</v>
      </c>
      <c r="BN158" s="67">
        <v>435326.78</v>
      </c>
      <c r="BO158" s="67">
        <v>203537.42</v>
      </c>
      <c r="BP158" s="67">
        <v>2010740.09</v>
      </c>
      <c r="BQ158" s="67">
        <v>63571.61</v>
      </c>
      <c r="BR158" s="67">
        <v>0</v>
      </c>
      <c r="BS158" s="67">
        <v>60764.59</v>
      </c>
      <c r="BT158" s="67">
        <v>28145.5</v>
      </c>
      <c r="BU158" s="67">
        <v>19835.009999999998</v>
      </c>
      <c r="BV158" s="67">
        <v>319116.64</v>
      </c>
      <c r="BW158" s="67">
        <v>1254.92</v>
      </c>
      <c r="BX158" s="67">
        <v>44646.05</v>
      </c>
      <c r="BY158" s="101">
        <v>4557963.1500000013</v>
      </c>
    </row>
    <row r="159" spans="1:77">
      <c r="A159" s="65" t="s">
        <v>452</v>
      </c>
      <c r="B159" s="66" t="s">
        <v>511</v>
      </c>
      <c r="C159" s="65" t="s">
        <v>512</v>
      </c>
      <c r="D159" s="67">
        <v>9610.85</v>
      </c>
      <c r="E159" s="67">
        <v>106974.24</v>
      </c>
      <c r="F159" s="67">
        <v>94138.63</v>
      </c>
      <c r="G159" s="67">
        <v>71242</v>
      </c>
      <c r="H159" s="67">
        <v>0</v>
      </c>
      <c r="I159" s="67">
        <v>39848.35</v>
      </c>
      <c r="J159" s="67">
        <v>0</v>
      </c>
      <c r="K159" s="67">
        <v>0</v>
      </c>
      <c r="L159" s="67">
        <v>0</v>
      </c>
      <c r="M159" s="67">
        <v>732146.96</v>
      </c>
      <c r="N159" s="67">
        <v>0</v>
      </c>
      <c r="O159" s="67">
        <v>0</v>
      </c>
      <c r="P159" s="67">
        <v>0</v>
      </c>
      <c r="Q159" s="67">
        <v>48979.85</v>
      </c>
      <c r="R159" s="67">
        <v>0</v>
      </c>
      <c r="S159" s="67">
        <v>33484.269999999997</v>
      </c>
      <c r="T159" s="67">
        <v>0</v>
      </c>
      <c r="U159" s="67">
        <v>0</v>
      </c>
      <c r="V159" s="67">
        <v>330.07</v>
      </c>
      <c r="W159" s="67">
        <v>0</v>
      </c>
      <c r="X159" s="67">
        <v>367059.87</v>
      </c>
      <c r="Y159" s="67">
        <v>11935.62</v>
      </c>
      <c r="Z159" s="67">
        <v>0</v>
      </c>
      <c r="AA159" s="67">
        <v>0</v>
      </c>
      <c r="AB159" s="67">
        <v>37394.78</v>
      </c>
      <c r="AC159" s="67">
        <v>234819.28</v>
      </c>
      <c r="AD159" s="67">
        <v>0</v>
      </c>
      <c r="AE159" s="67">
        <v>0</v>
      </c>
      <c r="AF159" s="67">
        <v>7714.75</v>
      </c>
      <c r="AG159" s="67">
        <v>264692.71999999997</v>
      </c>
      <c r="AH159" s="67">
        <v>16431.72</v>
      </c>
      <c r="AI159" s="67">
        <v>43180.75</v>
      </c>
      <c r="AJ159" s="67">
        <v>33598.480000000003</v>
      </c>
      <c r="AK159" s="67">
        <v>182877.71</v>
      </c>
      <c r="AL159" s="67">
        <v>18050.919999999998</v>
      </c>
      <c r="AM159" s="67">
        <v>44981.120000000003</v>
      </c>
      <c r="AN159" s="67">
        <v>134501.51999999999</v>
      </c>
      <c r="AO159" s="67">
        <v>23847.35</v>
      </c>
      <c r="AP159" s="67">
        <v>2499.9699999999998</v>
      </c>
      <c r="AQ159" s="67">
        <v>0</v>
      </c>
      <c r="AR159" s="67">
        <v>0</v>
      </c>
      <c r="AS159" s="67">
        <v>76861.899999999994</v>
      </c>
      <c r="AT159" s="67">
        <v>0</v>
      </c>
      <c r="AU159" s="67">
        <v>12488.15</v>
      </c>
      <c r="AV159" s="67">
        <v>5782.59</v>
      </c>
      <c r="AW159" s="67">
        <v>10446.540000000001</v>
      </c>
      <c r="AX159" s="67">
        <v>0</v>
      </c>
      <c r="AY159" s="67">
        <v>30265.68</v>
      </c>
      <c r="AZ159" s="67">
        <v>110655</v>
      </c>
      <c r="BA159" s="67">
        <v>0</v>
      </c>
      <c r="BB159" s="67">
        <v>0</v>
      </c>
      <c r="BC159" s="67">
        <v>0</v>
      </c>
      <c r="BD159" s="67">
        <v>543869.31999999995</v>
      </c>
      <c r="BE159" s="67">
        <v>79063.8</v>
      </c>
      <c r="BF159" s="67">
        <v>11636.3</v>
      </c>
      <c r="BG159" s="67">
        <v>5631.12</v>
      </c>
      <c r="BH159" s="67">
        <v>0</v>
      </c>
      <c r="BI159" s="67">
        <v>117301.69</v>
      </c>
      <c r="BJ159" s="67">
        <v>121095.11</v>
      </c>
      <c r="BK159" s="67">
        <v>16424.48</v>
      </c>
      <c r="BL159" s="67">
        <v>0</v>
      </c>
      <c r="BM159" s="67">
        <v>0</v>
      </c>
      <c r="BN159" s="67">
        <v>107408.29</v>
      </c>
      <c r="BO159" s="67">
        <v>3886.55</v>
      </c>
      <c r="BP159" s="67">
        <v>163707.94</v>
      </c>
      <c r="BQ159" s="67">
        <v>70792.740000000005</v>
      </c>
      <c r="BR159" s="67">
        <v>0</v>
      </c>
      <c r="BS159" s="67">
        <v>39596.25</v>
      </c>
      <c r="BT159" s="67">
        <v>0</v>
      </c>
      <c r="BU159" s="67">
        <v>14240.88</v>
      </c>
      <c r="BV159" s="67">
        <v>45951.3</v>
      </c>
      <c r="BW159" s="67">
        <v>41949.79</v>
      </c>
      <c r="BX159" s="67">
        <v>0</v>
      </c>
      <c r="BY159" s="101">
        <v>266030.57</v>
      </c>
    </row>
    <row r="160" spans="1:77">
      <c r="A160" s="65" t="s">
        <v>452</v>
      </c>
      <c r="B160" s="66" t="s">
        <v>513</v>
      </c>
      <c r="C160" s="65" t="s">
        <v>514</v>
      </c>
      <c r="D160" s="67">
        <v>0</v>
      </c>
      <c r="E160" s="67">
        <v>0</v>
      </c>
      <c r="F160" s="67">
        <v>3045.95</v>
      </c>
      <c r="G160" s="67">
        <v>0</v>
      </c>
      <c r="H160" s="67">
        <v>0</v>
      </c>
      <c r="I160" s="67">
        <v>305.36</v>
      </c>
      <c r="J160" s="67">
        <v>0</v>
      </c>
      <c r="K160" s="67">
        <v>0</v>
      </c>
      <c r="L160" s="67">
        <v>0</v>
      </c>
      <c r="M160" s="67">
        <v>0</v>
      </c>
      <c r="N160" s="67">
        <v>0</v>
      </c>
      <c r="O160" s="67">
        <v>0</v>
      </c>
      <c r="P160" s="67">
        <v>0</v>
      </c>
      <c r="Q160" s="67">
        <v>0</v>
      </c>
      <c r="R160" s="67">
        <v>0</v>
      </c>
      <c r="S160" s="67">
        <v>0</v>
      </c>
      <c r="T160" s="67">
        <v>0</v>
      </c>
      <c r="U160" s="67">
        <v>0</v>
      </c>
      <c r="V160" s="67">
        <v>0</v>
      </c>
      <c r="W160" s="67">
        <v>0</v>
      </c>
      <c r="X160" s="67">
        <v>0</v>
      </c>
      <c r="Y160" s="67">
        <v>0</v>
      </c>
      <c r="Z160" s="67">
        <v>0</v>
      </c>
      <c r="AA160" s="67">
        <v>0</v>
      </c>
      <c r="AB160" s="67">
        <v>0</v>
      </c>
      <c r="AC160" s="67">
        <v>0</v>
      </c>
      <c r="AD160" s="67">
        <v>0</v>
      </c>
      <c r="AE160" s="67">
        <v>0</v>
      </c>
      <c r="AF160" s="67">
        <v>0</v>
      </c>
      <c r="AG160" s="67">
        <v>0</v>
      </c>
      <c r="AH160" s="67">
        <v>28820</v>
      </c>
      <c r="AI160" s="67">
        <v>0</v>
      </c>
      <c r="AJ160" s="67">
        <v>0</v>
      </c>
      <c r="AK160" s="67">
        <v>0</v>
      </c>
      <c r="AL160" s="67">
        <v>0</v>
      </c>
      <c r="AM160" s="67">
        <v>0</v>
      </c>
      <c r="AN160" s="67">
        <v>0</v>
      </c>
      <c r="AO160" s="67">
        <v>0</v>
      </c>
      <c r="AP160" s="67">
        <v>23409.29</v>
      </c>
      <c r="AQ160" s="67">
        <v>0</v>
      </c>
      <c r="AR160" s="67">
        <v>0</v>
      </c>
      <c r="AS160" s="67">
        <v>1254.8499999999999</v>
      </c>
      <c r="AT160" s="67">
        <v>0</v>
      </c>
      <c r="AU160" s="67">
        <v>0</v>
      </c>
      <c r="AV160" s="67">
        <v>0</v>
      </c>
      <c r="AW160" s="67">
        <v>0</v>
      </c>
      <c r="AX160" s="67">
        <v>0</v>
      </c>
      <c r="AY160" s="67">
        <v>0</v>
      </c>
      <c r="AZ160" s="67">
        <v>0</v>
      </c>
      <c r="BA160" s="67">
        <v>2019.22</v>
      </c>
      <c r="BB160" s="67">
        <v>0</v>
      </c>
      <c r="BC160" s="67">
        <v>0</v>
      </c>
      <c r="BD160" s="67">
        <v>0</v>
      </c>
      <c r="BE160" s="67">
        <v>75735.56</v>
      </c>
      <c r="BF160" s="67">
        <v>0</v>
      </c>
      <c r="BG160" s="67">
        <v>0</v>
      </c>
      <c r="BH160" s="67">
        <v>0</v>
      </c>
      <c r="BI160" s="67">
        <v>0</v>
      </c>
      <c r="BJ160" s="67">
        <v>27735.73</v>
      </c>
      <c r="BK160" s="67">
        <v>19606.37</v>
      </c>
      <c r="BL160" s="67">
        <v>0</v>
      </c>
      <c r="BM160" s="67">
        <v>35910.25</v>
      </c>
      <c r="BN160" s="67">
        <v>2217.34</v>
      </c>
      <c r="BO160" s="67">
        <v>0</v>
      </c>
      <c r="BP160" s="67">
        <v>0</v>
      </c>
      <c r="BQ160" s="67">
        <v>0</v>
      </c>
      <c r="BR160" s="67">
        <v>0</v>
      </c>
      <c r="BS160" s="67">
        <v>0</v>
      </c>
      <c r="BT160" s="67">
        <v>4398.96</v>
      </c>
      <c r="BU160" s="67">
        <v>0</v>
      </c>
      <c r="BV160" s="67">
        <v>0</v>
      </c>
      <c r="BW160" s="67">
        <v>0</v>
      </c>
      <c r="BX160" s="67">
        <v>0</v>
      </c>
      <c r="BY160" s="101">
        <v>715998.07000000007</v>
      </c>
    </row>
    <row r="161" spans="1:77">
      <c r="A161" s="65" t="s">
        <v>452</v>
      </c>
      <c r="B161" s="66" t="s">
        <v>515</v>
      </c>
      <c r="C161" s="65" t="s">
        <v>516</v>
      </c>
      <c r="D161" s="67">
        <v>0</v>
      </c>
      <c r="E161" s="67">
        <v>0</v>
      </c>
      <c r="F161" s="67">
        <v>66386.259999999995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67">
        <v>0</v>
      </c>
      <c r="M161" s="67">
        <v>0</v>
      </c>
      <c r="N161" s="67">
        <v>0</v>
      </c>
      <c r="O161" s="67">
        <v>0</v>
      </c>
      <c r="P161" s="67">
        <v>0</v>
      </c>
      <c r="Q161" s="67">
        <v>68624.149999999994</v>
      </c>
      <c r="R161" s="67">
        <v>0</v>
      </c>
      <c r="S161" s="67">
        <v>0</v>
      </c>
      <c r="T161" s="67">
        <v>0</v>
      </c>
      <c r="U161" s="67">
        <v>0</v>
      </c>
      <c r="V161" s="67">
        <v>0</v>
      </c>
      <c r="W161" s="67">
        <v>0</v>
      </c>
      <c r="X161" s="67">
        <v>0</v>
      </c>
      <c r="Y161" s="67">
        <v>0</v>
      </c>
      <c r="Z161" s="67">
        <v>0</v>
      </c>
      <c r="AA161" s="67">
        <v>0</v>
      </c>
      <c r="AB161" s="67">
        <v>0</v>
      </c>
      <c r="AC161" s="67">
        <v>0</v>
      </c>
      <c r="AD161" s="67">
        <v>0</v>
      </c>
      <c r="AE161" s="67">
        <v>0</v>
      </c>
      <c r="AF161" s="67">
        <v>0</v>
      </c>
      <c r="AG161" s="67">
        <v>340935.63</v>
      </c>
      <c r="AH161" s="67">
        <v>0</v>
      </c>
      <c r="AI161" s="67">
        <v>63372.36</v>
      </c>
      <c r="AJ161" s="67">
        <v>1877.83</v>
      </c>
      <c r="AK161" s="67">
        <v>0</v>
      </c>
      <c r="AL161" s="67">
        <v>0</v>
      </c>
      <c r="AM161" s="67">
        <v>0</v>
      </c>
      <c r="AN161" s="67">
        <v>0</v>
      </c>
      <c r="AO161" s="67">
        <v>0</v>
      </c>
      <c r="AP161" s="67">
        <v>0</v>
      </c>
      <c r="AQ161" s="67">
        <v>0</v>
      </c>
      <c r="AR161" s="67">
        <v>0</v>
      </c>
      <c r="AS161" s="67">
        <v>5274.11</v>
      </c>
      <c r="AT161" s="67">
        <v>67625.33</v>
      </c>
      <c r="AU161" s="67">
        <v>0</v>
      </c>
      <c r="AV161" s="67">
        <v>0</v>
      </c>
      <c r="AW161" s="67">
        <v>0</v>
      </c>
      <c r="AX161" s="67">
        <v>0</v>
      </c>
      <c r="AY161" s="67">
        <v>0</v>
      </c>
      <c r="AZ161" s="67">
        <v>0</v>
      </c>
      <c r="BA161" s="67">
        <v>0</v>
      </c>
      <c r="BB161" s="67">
        <v>0</v>
      </c>
      <c r="BC161" s="67">
        <v>0</v>
      </c>
      <c r="BD161" s="67">
        <v>0</v>
      </c>
      <c r="BE161" s="67">
        <v>10272</v>
      </c>
      <c r="BF161" s="67">
        <v>13693.13</v>
      </c>
      <c r="BG161" s="67">
        <v>0</v>
      </c>
      <c r="BH161" s="67">
        <v>0</v>
      </c>
      <c r="BI161" s="67">
        <v>0</v>
      </c>
      <c r="BJ161" s="67">
        <v>5005.6899999999996</v>
      </c>
      <c r="BK161" s="67">
        <v>3439.93</v>
      </c>
      <c r="BL161" s="67">
        <v>0</v>
      </c>
      <c r="BM161" s="67">
        <v>0</v>
      </c>
      <c r="BN161" s="67">
        <v>7301.26</v>
      </c>
      <c r="BO161" s="67">
        <v>0</v>
      </c>
      <c r="BP161" s="67">
        <v>0</v>
      </c>
      <c r="BQ161" s="67">
        <v>0</v>
      </c>
      <c r="BR161" s="67">
        <v>0</v>
      </c>
      <c r="BS161" s="67">
        <v>0</v>
      </c>
      <c r="BT161" s="67">
        <v>9627.16</v>
      </c>
      <c r="BU161" s="67">
        <v>14874.99</v>
      </c>
      <c r="BV161" s="67">
        <v>180961.61</v>
      </c>
      <c r="BW161" s="67">
        <v>0</v>
      </c>
      <c r="BX161" s="67">
        <v>0</v>
      </c>
      <c r="BY161" s="101">
        <v>1496601.07</v>
      </c>
    </row>
    <row r="162" spans="1:77">
      <c r="A162" s="65" t="s">
        <v>452</v>
      </c>
      <c r="B162" s="66" t="s">
        <v>517</v>
      </c>
      <c r="C162" s="65" t="s">
        <v>518</v>
      </c>
      <c r="D162" s="67">
        <v>0</v>
      </c>
      <c r="E162" s="67">
        <v>0</v>
      </c>
      <c r="F162" s="67">
        <v>5964.59</v>
      </c>
      <c r="G162" s="67">
        <v>0</v>
      </c>
      <c r="H162" s="67">
        <v>0</v>
      </c>
      <c r="I162" s="67">
        <v>91324.2</v>
      </c>
      <c r="J162" s="67">
        <v>39147.72</v>
      </c>
      <c r="K162" s="67">
        <v>0</v>
      </c>
      <c r="L162" s="67">
        <v>0</v>
      </c>
      <c r="M162" s="67">
        <v>0</v>
      </c>
      <c r="N162" s="67">
        <v>0</v>
      </c>
      <c r="O162" s="67">
        <v>0</v>
      </c>
      <c r="P162" s="67">
        <v>0</v>
      </c>
      <c r="Q162" s="67">
        <v>81455.649999999994</v>
      </c>
      <c r="R162" s="67">
        <v>0</v>
      </c>
      <c r="S162" s="67">
        <v>0</v>
      </c>
      <c r="T162" s="67">
        <v>0</v>
      </c>
      <c r="U162" s="67">
        <v>0</v>
      </c>
      <c r="V162" s="67">
        <v>0</v>
      </c>
      <c r="W162" s="67">
        <v>0</v>
      </c>
      <c r="X162" s="67">
        <v>3725.92</v>
      </c>
      <c r="Y162" s="67">
        <v>0</v>
      </c>
      <c r="Z162" s="67">
        <v>0</v>
      </c>
      <c r="AA162" s="67">
        <v>0</v>
      </c>
      <c r="AB162" s="67">
        <v>0</v>
      </c>
      <c r="AC162" s="67">
        <v>0</v>
      </c>
      <c r="AD162" s="67">
        <v>0</v>
      </c>
      <c r="AE162" s="67">
        <v>0</v>
      </c>
      <c r="AF162" s="67">
        <v>0</v>
      </c>
      <c r="AG162" s="67">
        <v>0</v>
      </c>
      <c r="AH162" s="67">
        <v>10220</v>
      </c>
      <c r="AI162" s="67">
        <v>0</v>
      </c>
      <c r="AJ162" s="67">
        <v>11008.2</v>
      </c>
      <c r="AK162" s="67">
        <v>6566.24</v>
      </c>
      <c r="AL162" s="67">
        <v>0</v>
      </c>
      <c r="AM162" s="67">
        <v>0</v>
      </c>
      <c r="AN162" s="67">
        <v>0</v>
      </c>
      <c r="AO162" s="67">
        <v>26630.23</v>
      </c>
      <c r="AP162" s="67">
        <v>0</v>
      </c>
      <c r="AQ162" s="67">
        <v>0</v>
      </c>
      <c r="AR162" s="67">
        <v>33127.599999999999</v>
      </c>
      <c r="AS162" s="67">
        <v>11904.23</v>
      </c>
      <c r="AT162" s="67">
        <v>0</v>
      </c>
      <c r="AU162" s="67">
        <v>0</v>
      </c>
      <c r="AV162" s="67">
        <v>0</v>
      </c>
      <c r="AW162" s="67">
        <v>14333.14</v>
      </c>
      <c r="AX162" s="67">
        <v>0</v>
      </c>
      <c r="AY162" s="67">
        <v>38263.72</v>
      </c>
      <c r="AZ162" s="67">
        <v>0</v>
      </c>
      <c r="BA162" s="67">
        <v>0</v>
      </c>
      <c r="BB162" s="67">
        <v>0</v>
      </c>
      <c r="BC162" s="67">
        <v>0</v>
      </c>
      <c r="BD162" s="67">
        <v>45343.91</v>
      </c>
      <c r="BE162" s="67">
        <v>104122.33</v>
      </c>
      <c r="BF162" s="67">
        <v>0</v>
      </c>
      <c r="BG162" s="67">
        <v>0</v>
      </c>
      <c r="BH162" s="67">
        <v>0</v>
      </c>
      <c r="BI162" s="67">
        <v>0</v>
      </c>
      <c r="BJ162" s="67">
        <v>344625.67</v>
      </c>
      <c r="BK162" s="67">
        <v>4580.41</v>
      </c>
      <c r="BL162" s="67">
        <v>0</v>
      </c>
      <c r="BM162" s="67">
        <v>0</v>
      </c>
      <c r="BN162" s="67">
        <v>0</v>
      </c>
      <c r="BO162" s="67">
        <v>0</v>
      </c>
      <c r="BP162" s="67">
        <v>0</v>
      </c>
      <c r="BQ162" s="67">
        <v>0</v>
      </c>
      <c r="BR162" s="67">
        <v>0</v>
      </c>
      <c r="BS162" s="67">
        <v>32975.25</v>
      </c>
      <c r="BT162" s="67">
        <v>0</v>
      </c>
      <c r="BU162" s="67">
        <v>8354.9699999999993</v>
      </c>
      <c r="BV162" s="67">
        <v>0</v>
      </c>
      <c r="BW162" s="67">
        <v>0</v>
      </c>
      <c r="BX162" s="67">
        <v>0</v>
      </c>
      <c r="BY162" s="101">
        <v>14511.07</v>
      </c>
    </row>
    <row r="163" spans="1:77">
      <c r="A163" s="65" t="s">
        <v>452</v>
      </c>
      <c r="B163" s="66" t="s">
        <v>519</v>
      </c>
      <c r="C163" s="65" t="s">
        <v>520</v>
      </c>
      <c r="D163" s="67">
        <v>0</v>
      </c>
      <c r="E163" s="67">
        <v>0</v>
      </c>
      <c r="F163" s="67">
        <v>0</v>
      </c>
      <c r="G163" s="67">
        <v>0</v>
      </c>
      <c r="H163" s="67">
        <v>0</v>
      </c>
      <c r="I163" s="67">
        <v>0</v>
      </c>
      <c r="J163" s="67">
        <v>0</v>
      </c>
      <c r="K163" s="67">
        <v>0</v>
      </c>
      <c r="L163" s="67">
        <v>0</v>
      </c>
      <c r="M163" s="67">
        <v>0</v>
      </c>
      <c r="N163" s="67">
        <v>0</v>
      </c>
      <c r="O163" s="67">
        <v>0</v>
      </c>
      <c r="P163" s="67">
        <v>0</v>
      </c>
      <c r="Q163" s="67">
        <v>0</v>
      </c>
      <c r="R163" s="67">
        <v>0</v>
      </c>
      <c r="S163" s="67">
        <v>0</v>
      </c>
      <c r="T163" s="67">
        <v>0</v>
      </c>
      <c r="U163" s="67">
        <v>0</v>
      </c>
      <c r="V163" s="67">
        <v>0</v>
      </c>
      <c r="W163" s="67">
        <v>0</v>
      </c>
      <c r="X163" s="67">
        <v>2475.6799999999998</v>
      </c>
      <c r="Y163" s="67">
        <v>0</v>
      </c>
      <c r="Z163" s="67">
        <v>0</v>
      </c>
      <c r="AA163" s="67">
        <v>0</v>
      </c>
      <c r="AB163" s="67">
        <v>0</v>
      </c>
      <c r="AC163" s="67">
        <v>0</v>
      </c>
      <c r="AD163" s="67">
        <v>0</v>
      </c>
      <c r="AE163" s="67">
        <v>0</v>
      </c>
      <c r="AF163" s="67">
        <v>0</v>
      </c>
      <c r="AG163" s="67">
        <v>0</v>
      </c>
      <c r="AH163" s="67">
        <v>0</v>
      </c>
      <c r="AI163" s="67">
        <v>0</v>
      </c>
      <c r="AJ163" s="67">
        <v>0</v>
      </c>
      <c r="AK163" s="67">
        <v>0</v>
      </c>
      <c r="AL163" s="67">
        <v>0</v>
      </c>
      <c r="AM163" s="67">
        <v>0</v>
      </c>
      <c r="AN163" s="67">
        <v>0</v>
      </c>
      <c r="AO163" s="67">
        <v>0</v>
      </c>
      <c r="AP163" s="67">
        <v>0</v>
      </c>
      <c r="AQ163" s="67">
        <v>0</v>
      </c>
      <c r="AR163" s="67">
        <v>0</v>
      </c>
      <c r="AS163" s="67">
        <v>0</v>
      </c>
      <c r="AT163" s="67">
        <v>0</v>
      </c>
      <c r="AU163" s="67">
        <v>0</v>
      </c>
      <c r="AV163" s="67">
        <v>0</v>
      </c>
      <c r="AW163" s="67">
        <v>0</v>
      </c>
      <c r="AX163" s="67">
        <v>0</v>
      </c>
      <c r="AY163" s="67">
        <v>4188.6400000000003</v>
      </c>
      <c r="AZ163" s="67">
        <v>0</v>
      </c>
      <c r="BA163" s="67">
        <v>2139.41</v>
      </c>
      <c r="BB163" s="67">
        <v>0</v>
      </c>
      <c r="BC163" s="67">
        <v>0</v>
      </c>
      <c r="BD163" s="67">
        <v>0</v>
      </c>
      <c r="BE163" s="67">
        <v>0</v>
      </c>
      <c r="BF163" s="67">
        <v>0</v>
      </c>
      <c r="BG163" s="67">
        <v>0</v>
      </c>
      <c r="BH163" s="67">
        <v>0</v>
      </c>
      <c r="BI163" s="67">
        <v>0</v>
      </c>
      <c r="BJ163" s="67">
        <v>3572.33</v>
      </c>
      <c r="BK163" s="67">
        <v>0</v>
      </c>
      <c r="BL163" s="67">
        <v>0</v>
      </c>
      <c r="BM163" s="67">
        <v>0</v>
      </c>
      <c r="BN163" s="67">
        <v>0</v>
      </c>
      <c r="BO163" s="67">
        <v>0</v>
      </c>
      <c r="BP163" s="67">
        <v>0</v>
      </c>
      <c r="BQ163" s="67">
        <v>0</v>
      </c>
      <c r="BR163" s="67">
        <v>0</v>
      </c>
      <c r="BS163" s="67">
        <v>0</v>
      </c>
      <c r="BT163" s="67">
        <v>3871.6</v>
      </c>
      <c r="BU163" s="67">
        <v>0</v>
      </c>
      <c r="BV163" s="67">
        <v>0</v>
      </c>
      <c r="BW163" s="67">
        <v>0</v>
      </c>
      <c r="BX163" s="67">
        <v>0</v>
      </c>
      <c r="BY163" s="101">
        <v>1639437.9099999997</v>
      </c>
    </row>
    <row r="164" spans="1:77">
      <c r="A164" s="65" t="s">
        <v>452</v>
      </c>
      <c r="B164" s="66" t="s">
        <v>521</v>
      </c>
      <c r="C164" s="65" t="s">
        <v>522</v>
      </c>
      <c r="D164" s="67">
        <v>0</v>
      </c>
      <c r="E164" s="67">
        <v>9529.9699999999993</v>
      </c>
      <c r="F164" s="67">
        <v>115577.84</v>
      </c>
      <c r="G164" s="67">
        <v>122174</v>
      </c>
      <c r="H164" s="67">
        <v>0</v>
      </c>
      <c r="I164" s="67">
        <v>0</v>
      </c>
      <c r="J164" s="67">
        <v>0</v>
      </c>
      <c r="K164" s="67">
        <v>0</v>
      </c>
      <c r="L164" s="67">
        <v>0</v>
      </c>
      <c r="M164" s="67">
        <v>0</v>
      </c>
      <c r="N164" s="67">
        <v>0</v>
      </c>
      <c r="O164" s="67">
        <v>0</v>
      </c>
      <c r="P164" s="67">
        <v>37333.32</v>
      </c>
      <c r="Q164" s="67">
        <v>0</v>
      </c>
      <c r="R164" s="67">
        <v>0</v>
      </c>
      <c r="S164" s="67">
        <v>0</v>
      </c>
      <c r="T164" s="67">
        <v>90544.44</v>
      </c>
      <c r="U164" s="67">
        <v>0</v>
      </c>
      <c r="V164" s="67">
        <v>0</v>
      </c>
      <c r="W164" s="67">
        <v>0</v>
      </c>
      <c r="X164" s="67">
        <v>0</v>
      </c>
      <c r="Y164" s="67">
        <v>7775.2</v>
      </c>
      <c r="Z164" s="67">
        <v>0</v>
      </c>
      <c r="AA164" s="67">
        <v>0</v>
      </c>
      <c r="AB164" s="67">
        <v>0</v>
      </c>
      <c r="AC164" s="67">
        <v>0</v>
      </c>
      <c r="AD164" s="67">
        <v>0</v>
      </c>
      <c r="AE164" s="67">
        <v>0</v>
      </c>
      <c r="AF164" s="67">
        <v>0</v>
      </c>
      <c r="AG164" s="67">
        <v>0</v>
      </c>
      <c r="AH164" s="67">
        <v>74779.11</v>
      </c>
      <c r="AI164" s="67">
        <v>33276.720000000001</v>
      </c>
      <c r="AJ164" s="67">
        <v>0</v>
      </c>
      <c r="AK164" s="67">
        <v>45053.45</v>
      </c>
      <c r="AL164" s="67">
        <v>0</v>
      </c>
      <c r="AM164" s="67">
        <v>68655.539999999994</v>
      </c>
      <c r="AN164" s="67">
        <v>42666.68</v>
      </c>
      <c r="AO164" s="67">
        <v>39714.28</v>
      </c>
      <c r="AP164" s="67">
        <v>24705.439999999999</v>
      </c>
      <c r="AQ164" s="67">
        <v>0</v>
      </c>
      <c r="AR164" s="67">
        <v>0</v>
      </c>
      <c r="AS164" s="67">
        <v>1617.52</v>
      </c>
      <c r="AT164" s="67">
        <v>47568.92</v>
      </c>
      <c r="AU164" s="67">
        <v>0</v>
      </c>
      <c r="AV164" s="67">
        <v>0</v>
      </c>
      <c r="AW164" s="67">
        <v>0</v>
      </c>
      <c r="AX164" s="67">
        <v>0</v>
      </c>
      <c r="AY164" s="67">
        <v>251466.68</v>
      </c>
      <c r="AZ164" s="67">
        <v>0</v>
      </c>
      <c r="BA164" s="67">
        <v>112081.17</v>
      </c>
      <c r="BB164" s="67">
        <v>0</v>
      </c>
      <c r="BC164" s="67">
        <v>0</v>
      </c>
      <c r="BD164" s="67">
        <v>0</v>
      </c>
      <c r="BE164" s="67">
        <v>12246.67</v>
      </c>
      <c r="BF164" s="67">
        <v>4010.39</v>
      </c>
      <c r="BG164" s="67">
        <v>0</v>
      </c>
      <c r="BH164" s="67">
        <v>0</v>
      </c>
      <c r="BI164" s="67">
        <v>0</v>
      </c>
      <c r="BJ164" s="67">
        <v>27684.79</v>
      </c>
      <c r="BK164" s="67">
        <v>0</v>
      </c>
      <c r="BL164" s="67">
        <v>0</v>
      </c>
      <c r="BM164" s="67">
        <v>15276.6</v>
      </c>
      <c r="BN164" s="67">
        <v>27721.48</v>
      </c>
      <c r="BO164" s="67">
        <v>0</v>
      </c>
      <c r="BP164" s="67">
        <v>0</v>
      </c>
      <c r="BQ164" s="67">
        <v>0</v>
      </c>
      <c r="BR164" s="67">
        <v>437.83</v>
      </c>
      <c r="BS164" s="67">
        <v>0</v>
      </c>
      <c r="BT164" s="67">
        <v>0</v>
      </c>
      <c r="BU164" s="67">
        <v>0</v>
      </c>
      <c r="BV164" s="67">
        <v>0</v>
      </c>
      <c r="BW164" s="67">
        <v>0</v>
      </c>
      <c r="BX164" s="67">
        <v>0</v>
      </c>
      <c r="BY164" s="101">
        <v>33744398.359499991</v>
      </c>
    </row>
    <row r="165" spans="1:77">
      <c r="A165" s="65" t="s">
        <v>452</v>
      </c>
      <c r="B165" s="66" t="s">
        <v>523</v>
      </c>
      <c r="C165" s="65" t="s">
        <v>524</v>
      </c>
      <c r="D165" s="67">
        <v>948154.41</v>
      </c>
      <c r="E165" s="67">
        <v>374080.95</v>
      </c>
      <c r="F165" s="67">
        <v>462993.6</v>
      </c>
      <c r="G165" s="67">
        <v>199676</v>
      </c>
      <c r="H165" s="67">
        <v>247804.71</v>
      </c>
      <c r="I165" s="67">
        <v>48852.71</v>
      </c>
      <c r="J165" s="67">
        <v>3212143.72</v>
      </c>
      <c r="K165" s="67">
        <v>754408.57</v>
      </c>
      <c r="L165" s="67">
        <v>262651.65999999997</v>
      </c>
      <c r="M165" s="67">
        <v>1833713.85</v>
      </c>
      <c r="N165" s="67">
        <v>205401.78</v>
      </c>
      <c r="O165" s="67">
        <v>287278.62</v>
      </c>
      <c r="P165" s="67">
        <v>705768.17</v>
      </c>
      <c r="Q165" s="67">
        <v>919650.29</v>
      </c>
      <c r="R165" s="67">
        <v>34952.31</v>
      </c>
      <c r="S165" s="67">
        <v>41024.169900000001</v>
      </c>
      <c r="T165" s="67">
        <v>58324.53</v>
      </c>
      <c r="U165" s="67">
        <v>116890.22</v>
      </c>
      <c r="V165" s="67">
        <v>3160426.29</v>
      </c>
      <c r="W165" s="67">
        <v>147231.03</v>
      </c>
      <c r="X165" s="67">
        <v>63461.93</v>
      </c>
      <c r="Y165" s="67">
        <v>1178120.3600000001</v>
      </c>
      <c r="Z165" s="67">
        <v>13469.93</v>
      </c>
      <c r="AA165" s="67">
        <v>0</v>
      </c>
      <c r="AB165" s="67">
        <v>37791.94</v>
      </c>
      <c r="AC165" s="67">
        <v>12829.56</v>
      </c>
      <c r="AD165" s="67">
        <v>40097.480000000003</v>
      </c>
      <c r="AE165" s="67">
        <v>1898347.93</v>
      </c>
      <c r="AF165" s="67">
        <v>131631.34</v>
      </c>
      <c r="AG165" s="67">
        <v>66462.91</v>
      </c>
      <c r="AH165" s="67">
        <v>95235.15</v>
      </c>
      <c r="AI165" s="67">
        <v>144224.5</v>
      </c>
      <c r="AJ165" s="67">
        <v>143841.04</v>
      </c>
      <c r="AK165" s="67">
        <v>123240.03</v>
      </c>
      <c r="AL165" s="67">
        <v>87208.02</v>
      </c>
      <c r="AM165" s="67">
        <v>49489.86</v>
      </c>
      <c r="AN165" s="67">
        <v>96775.49</v>
      </c>
      <c r="AO165" s="67">
        <v>54001.69</v>
      </c>
      <c r="AP165" s="67">
        <v>57014.44</v>
      </c>
      <c r="AQ165" s="67">
        <v>0</v>
      </c>
      <c r="AR165" s="67">
        <v>73200.47</v>
      </c>
      <c r="AS165" s="67">
        <v>139130.49</v>
      </c>
      <c r="AT165" s="67">
        <v>121303.83</v>
      </c>
      <c r="AU165" s="67">
        <v>29272.63</v>
      </c>
      <c r="AV165" s="67">
        <v>27459.200000000001</v>
      </c>
      <c r="AW165" s="67">
        <v>29312.16</v>
      </c>
      <c r="AX165" s="67">
        <v>746218.93</v>
      </c>
      <c r="AY165" s="67">
        <v>128983.5</v>
      </c>
      <c r="AZ165" s="67">
        <v>150978.62</v>
      </c>
      <c r="BA165" s="67">
        <v>110576.74</v>
      </c>
      <c r="BB165" s="67">
        <v>24936.6</v>
      </c>
      <c r="BC165" s="67">
        <v>202296.48</v>
      </c>
      <c r="BD165" s="67">
        <v>288154.79969999997</v>
      </c>
      <c r="BE165" s="67">
        <v>188622.69</v>
      </c>
      <c r="BF165" s="67">
        <v>198399.19</v>
      </c>
      <c r="BG165" s="67">
        <v>60080.33</v>
      </c>
      <c r="BH165" s="67">
        <v>90426.3</v>
      </c>
      <c r="BI165" s="67">
        <v>1440244.8</v>
      </c>
      <c r="BJ165" s="67">
        <v>755991.36</v>
      </c>
      <c r="BK165" s="67">
        <v>102680.77</v>
      </c>
      <c r="BL165" s="67">
        <v>47240.78</v>
      </c>
      <c r="BM165" s="67">
        <v>69362.11</v>
      </c>
      <c r="BN165" s="67">
        <v>99202.43</v>
      </c>
      <c r="BO165" s="67">
        <v>50453.29</v>
      </c>
      <c r="BP165" s="67">
        <v>1094197.33</v>
      </c>
      <c r="BQ165" s="67">
        <v>79687.06</v>
      </c>
      <c r="BR165" s="67">
        <v>172468.5</v>
      </c>
      <c r="BS165" s="67">
        <v>185754.91</v>
      </c>
      <c r="BT165" s="67">
        <v>226709.4</v>
      </c>
      <c r="BU165" s="67">
        <v>49032.36</v>
      </c>
      <c r="BV165" s="67">
        <v>89202.79</v>
      </c>
      <c r="BW165" s="67">
        <v>88445.42</v>
      </c>
      <c r="BX165" s="67">
        <v>559299.86</v>
      </c>
      <c r="BY165" s="101">
        <v>22620954.109600008</v>
      </c>
    </row>
    <row r="166" spans="1:77">
      <c r="A166" s="65" t="s">
        <v>452</v>
      </c>
      <c r="B166" s="66" t="s">
        <v>525</v>
      </c>
      <c r="C166" s="65" t="s">
        <v>526</v>
      </c>
      <c r="D166" s="67">
        <v>220432.28</v>
      </c>
      <c r="E166" s="67">
        <v>134855.91</v>
      </c>
      <c r="F166" s="67">
        <v>437800.33</v>
      </c>
      <c r="G166" s="67">
        <v>310747</v>
      </c>
      <c r="H166" s="67">
        <v>192209.23</v>
      </c>
      <c r="I166" s="67">
        <v>612629.18999999994</v>
      </c>
      <c r="J166" s="67">
        <v>756808.34</v>
      </c>
      <c r="K166" s="67">
        <v>464665.82</v>
      </c>
      <c r="L166" s="67">
        <v>201166.68</v>
      </c>
      <c r="M166" s="67">
        <v>342299.88</v>
      </c>
      <c r="N166" s="67">
        <v>0</v>
      </c>
      <c r="O166" s="67">
        <v>405697.38</v>
      </c>
      <c r="P166" s="67">
        <v>318497.33</v>
      </c>
      <c r="Q166" s="67">
        <v>549497.81000000006</v>
      </c>
      <c r="R166" s="67">
        <v>0</v>
      </c>
      <c r="S166" s="67">
        <v>436735.56</v>
      </c>
      <c r="T166" s="67">
        <v>51933.32</v>
      </c>
      <c r="U166" s="67">
        <v>191801.63</v>
      </c>
      <c r="V166" s="67">
        <v>490247.77</v>
      </c>
      <c r="W166" s="67">
        <v>688520.28</v>
      </c>
      <c r="X166" s="67">
        <v>134794.47</v>
      </c>
      <c r="Y166" s="67">
        <v>408132.45</v>
      </c>
      <c r="Z166" s="67">
        <v>0</v>
      </c>
      <c r="AA166" s="67">
        <v>1741454.2</v>
      </c>
      <c r="AB166" s="67">
        <v>0</v>
      </c>
      <c r="AC166" s="67">
        <v>189295.2</v>
      </c>
      <c r="AD166" s="67">
        <v>513274.12</v>
      </c>
      <c r="AE166" s="67">
        <v>1535814.32</v>
      </c>
      <c r="AF166" s="67">
        <v>13109.31</v>
      </c>
      <c r="AG166" s="67">
        <v>36600</v>
      </c>
      <c r="AH166" s="67">
        <v>4133.32</v>
      </c>
      <c r="AI166" s="67">
        <v>0</v>
      </c>
      <c r="AJ166" s="67">
        <v>195928.77</v>
      </c>
      <c r="AK166" s="67">
        <v>165948.93</v>
      </c>
      <c r="AL166" s="67">
        <v>0</v>
      </c>
      <c r="AM166" s="67">
        <v>321567.78000000003</v>
      </c>
      <c r="AN166" s="67">
        <v>71827.320000000007</v>
      </c>
      <c r="AO166" s="67">
        <v>173676.55</v>
      </c>
      <c r="AP166" s="67">
        <v>0</v>
      </c>
      <c r="AQ166" s="67">
        <v>0</v>
      </c>
      <c r="AR166" s="67">
        <v>0</v>
      </c>
      <c r="AS166" s="67">
        <v>0</v>
      </c>
      <c r="AT166" s="67">
        <v>47784.59</v>
      </c>
      <c r="AU166" s="67">
        <v>134390.07</v>
      </c>
      <c r="AV166" s="67">
        <v>0</v>
      </c>
      <c r="AW166" s="67">
        <v>63926.239999999998</v>
      </c>
      <c r="AX166" s="67">
        <v>269454.11</v>
      </c>
      <c r="AY166" s="67">
        <v>237904.56</v>
      </c>
      <c r="AZ166" s="67">
        <v>220974</v>
      </c>
      <c r="BA166" s="67">
        <v>41584.120000000003</v>
      </c>
      <c r="BB166" s="67">
        <v>85619.04</v>
      </c>
      <c r="BC166" s="67">
        <v>68042.880000000005</v>
      </c>
      <c r="BD166" s="67">
        <v>292558.04969999997</v>
      </c>
      <c r="BE166" s="67">
        <v>132533.32999999999</v>
      </c>
      <c r="BF166" s="67">
        <v>119460.45</v>
      </c>
      <c r="BG166" s="67">
        <v>2104</v>
      </c>
      <c r="BH166" s="67">
        <v>33714.32</v>
      </c>
      <c r="BI166" s="67">
        <v>648259.91</v>
      </c>
      <c r="BJ166" s="67">
        <v>608744.86</v>
      </c>
      <c r="BK166" s="67">
        <v>204630.27</v>
      </c>
      <c r="BL166" s="67">
        <v>5357.95</v>
      </c>
      <c r="BM166" s="67">
        <v>0</v>
      </c>
      <c r="BN166" s="67">
        <v>355991.99</v>
      </c>
      <c r="BO166" s="67">
        <v>0</v>
      </c>
      <c r="BP166" s="67">
        <v>111003.29</v>
      </c>
      <c r="BQ166" s="67">
        <v>52165.41</v>
      </c>
      <c r="BR166" s="67">
        <v>52906.78</v>
      </c>
      <c r="BS166" s="67">
        <v>172889.94</v>
      </c>
      <c r="BT166" s="67">
        <v>273817.06</v>
      </c>
      <c r="BU166" s="67">
        <v>0</v>
      </c>
      <c r="BV166" s="67">
        <v>121315</v>
      </c>
      <c r="BW166" s="67">
        <v>133082.63</v>
      </c>
      <c r="BX166" s="67">
        <v>1681.59</v>
      </c>
      <c r="BY166" s="101">
        <v>7842554.1399000017</v>
      </c>
    </row>
    <row r="167" spans="1:77">
      <c r="A167" s="65" t="s">
        <v>452</v>
      </c>
      <c r="B167" s="66" t="s">
        <v>527</v>
      </c>
      <c r="C167" s="65" t="s">
        <v>528</v>
      </c>
      <c r="D167" s="67">
        <v>81847.97</v>
      </c>
      <c r="E167" s="67">
        <v>29716.42</v>
      </c>
      <c r="F167" s="67">
        <v>101329.97</v>
      </c>
      <c r="G167" s="67">
        <v>86769</v>
      </c>
      <c r="H167" s="67">
        <v>3614.48</v>
      </c>
      <c r="I167" s="67">
        <v>21404.11</v>
      </c>
      <c r="J167" s="67">
        <v>785381.43</v>
      </c>
      <c r="K167" s="67">
        <v>189777.9</v>
      </c>
      <c r="L167" s="67">
        <v>33986.120000000003</v>
      </c>
      <c r="M167" s="67">
        <v>169770.51</v>
      </c>
      <c r="N167" s="67">
        <v>0</v>
      </c>
      <c r="O167" s="67">
        <v>20304.740000000002</v>
      </c>
      <c r="P167" s="67">
        <v>105771.12</v>
      </c>
      <c r="Q167" s="67">
        <v>100204.63</v>
      </c>
      <c r="R167" s="67">
        <v>1108.49</v>
      </c>
      <c r="S167" s="67">
        <v>224199.8499</v>
      </c>
      <c r="T167" s="67">
        <v>104191.03999999999</v>
      </c>
      <c r="U167" s="67">
        <v>84910.81</v>
      </c>
      <c r="V167" s="67">
        <v>229341.32</v>
      </c>
      <c r="W167" s="67">
        <v>128858.94</v>
      </c>
      <c r="X167" s="67">
        <v>15547.04</v>
      </c>
      <c r="Y167" s="67">
        <v>313200.62</v>
      </c>
      <c r="Z167" s="67">
        <v>2156.64</v>
      </c>
      <c r="AA167" s="67">
        <v>0</v>
      </c>
      <c r="AB167" s="67">
        <v>1173.1300000000001</v>
      </c>
      <c r="AC167" s="67">
        <v>966.8</v>
      </c>
      <c r="AD167" s="67">
        <v>26780.45</v>
      </c>
      <c r="AE167" s="67">
        <v>654235.56999999995</v>
      </c>
      <c r="AF167" s="67">
        <v>7135.03</v>
      </c>
      <c r="AG167" s="67">
        <v>50789.23</v>
      </c>
      <c r="AH167" s="67">
        <v>2488.9299999999998</v>
      </c>
      <c r="AI167" s="67">
        <v>35631.99</v>
      </c>
      <c r="AJ167" s="67">
        <v>10751.06</v>
      </c>
      <c r="AK167" s="67">
        <v>127172.16</v>
      </c>
      <c r="AL167" s="67">
        <v>18252.12</v>
      </c>
      <c r="AM167" s="67">
        <v>48049.53</v>
      </c>
      <c r="AN167" s="67">
        <v>22103.72</v>
      </c>
      <c r="AO167" s="67">
        <v>1498.78</v>
      </c>
      <c r="AP167" s="67">
        <v>35405.75</v>
      </c>
      <c r="AQ167" s="67">
        <v>0</v>
      </c>
      <c r="AR167" s="67">
        <v>14958.14</v>
      </c>
      <c r="AS167" s="67">
        <v>1694.63</v>
      </c>
      <c r="AT167" s="67">
        <v>31732.99</v>
      </c>
      <c r="AU167" s="67">
        <v>9612.43</v>
      </c>
      <c r="AV167" s="67">
        <v>3201.02</v>
      </c>
      <c r="AW167" s="67">
        <v>849.07</v>
      </c>
      <c r="AX167" s="67">
        <v>321922.86</v>
      </c>
      <c r="AY167" s="67">
        <v>10825.21</v>
      </c>
      <c r="AZ167" s="67">
        <v>123706.67</v>
      </c>
      <c r="BA167" s="67">
        <v>63105.85</v>
      </c>
      <c r="BB167" s="67">
        <v>0</v>
      </c>
      <c r="BC167" s="67">
        <v>1383.54</v>
      </c>
      <c r="BD167" s="67">
        <v>156929.22</v>
      </c>
      <c r="BE167" s="67">
        <v>2312.37</v>
      </c>
      <c r="BF167" s="67">
        <v>23068.65</v>
      </c>
      <c r="BG167" s="67">
        <v>5947.88</v>
      </c>
      <c r="BH167" s="67">
        <v>8243.32</v>
      </c>
      <c r="BI167" s="67">
        <v>362583.17</v>
      </c>
      <c r="BJ167" s="67">
        <v>2818.79</v>
      </c>
      <c r="BK167" s="67">
        <v>4301.78</v>
      </c>
      <c r="BL167" s="67">
        <v>9739.7099999999991</v>
      </c>
      <c r="BM167" s="67">
        <v>6476.24</v>
      </c>
      <c r="BN167" s="67">
        <v>31385.02</v>
      </c>
      <c r="BO167" s="67">
        <v>1684.8</v>
      </c>
      <c r="BP167" s="67">
        <v>46082.45</v>
      </c>
      <c r="BQ167" s="67">
        <v>41548.5</v>
      </c>
      <c r="BR167" s="67">
        <v>94308.3</v>
      </c>
      <c r="BS167" s="67">
        <v>35238.36</v>
      </c>
      <c r="BT167" s="67">
        <v>6986.85</v>
      </c>
      <c r="BU167" s="67">
        <v>4499.32</v>
      </c>
      <c r="BV167" s="67">
        <v>82777.25</v>
      </c>
      <c r="BW167" s="67">
        <v>18088.29</v>
      </c>
      <c r="BX167" s="67">
        <v>6622.92</v>
      </c>
      <c r="BY167" s="101">
        <v>5689261.7696000002</v>
      </c>
    </row>
    <row r="168" spans="1:77">
      <c r="A168" s="65" t="s">
        <v>452</v>
      </c>
      <c r="B168" s="66" t="s">
        <v>529</v>
      </c>
      <c r="C168" s="65" t="s">
        <v>530</v>
      </c>
      <c r="D168" s="67">
        <v>257256.73</v>
      </c>
      <c r="E168" s="67">
        <v>116885.98</v>
      </c>
      <c r="F168" s="67">
        <v>31299.360000000001</v>
      </c>
      <c r="G168" s="67">
        <v>6301</v>
      </c>
      <c r="H168" s="67">
        <v>14418.67</v>
      </c>
      <c r="I168" s="67">
        <v>3306.51</v>
      </c>
      <c r="J168" s="67">
        <v>986031.96</v>
      </c>
      <c r="K168" s="67">
        <v>61721.69</v>
      </c>
      <c r="L168" s="67">
        <v>39328.29</v>
      </c>
      <c r="M168" s="67">
        <v>36334.449999999997</v>
      </c>
      <c r="N168" s="67">
        <v>0</v>
      </c>
      <c r="O168" s="67">
        <v>41100.15</v>
      </c>
      <c r="P168" s="67">
        <v>69617.62</v>
      </c>
      <c r="Q168" s="67">
        <v>79366.759999999995</v>
      </c>
      <c r="R168" s="67">
        <v>5771.34</v>
      </c>
      <c r="S168" s="67">
        <v>17354.53</v>
      </c>
      <c r="T168" s="67">
        <v>8066.68</v>
      </c>
      <c r="U168" s="67">
        <v>21056.62</v>
      </c>
      <c r="V168" s="67">
        <v>80330.320000000007</v>
      </c>
      <c r="W168" s="67">
        <v>24898.2</v>
      </c>
      <c r="X168" s="67">
        <v>24296.18</v>
      </c>
      <c r="Y168" s="67">
        <v>247377.54</v>
      </c>
      <c r="Z168" s="67">
        <v>35750.71</v>
      </c>
      <c r="AA168" s="67">
        <v>0</v>
      </c>
      <c r="AB168" s="67">
        <v>5081.1899999999996</v>
      </c>
      <c r="AC168" s="67">
        <v>4265.92</v>
      </c>
      <c r="AD168" s="67">
        <v>0</v>
      </c>
      <c r="AE168" s="67">
        <v>605662.53</v>
      </c>
      <c r="AF168" s="67">
        <v>9099.25</v>
      </c>
      <c r="AG168" s="67">
        <v>71075.5</v>
      </c>
      <c r="AH168" s="67">
        <v>41291.68</v>
      </c>
      <c r="AI168" s="67">
        <v>20115.28</v>
      </c>
      <c r="AJ168" s="67">
        <v>1920.69</v>
      </c>
      <c r="AK168" s="67">
        <v>15988.24</v>
      </c>
      <c r="AL168" s="67">
        <v>14580.84</v>
      </c>
      <c r="AM168" s="67">
        <v>5392.67</v>
      </c>
      <c r="AN168" s="67">
        <v>33079.96</v>
      </c>
      <c r="AO168" s="67">
        <v>6618.75</v>
      </c>
      <c r="AP168" s="67">
        <v>5215.1400000000003</v>
      </c>
      <c r="AQ168" s="67">
        <v>0</v>
      </c>
      <c r="AR168" s="67">
        <v>33977.51</v>
      </c>
      <c r="AS168" s="67">
        <v>14740.32</v>
      </c>
      <c r="AT168" s="67">
        <v>19795.79</v>
      </c>
      <c r="AU168" s="67">
        <v>17196.2</v>
      </c>
      <c r="AV168" s="67">
        <v>11178.72</v>
      </c>
      <c r="AW168" s="67">
        <v>15591.01</v>
      </c>
      <c r="AX168" s="67">
        <v>281624.59999999998</v>
      </c>
      <c r="AY168" s="67">
        <v>20163.759999999998</v>
      </c>
      <c r="AZ168" s="67">
        <v>27473.38</v>
      </c>
      <c r="BA168" s="67">
        <v>50890.12</v>
      </c>
      <c r="BB168" s="67">
        <v>0</v>
      </c>
      <c r="BC168" s="67">
        <v>12795.56</v>
      </c>
      <c r="BD168" s="67">
        <v>66860.399600000004</v>
      </c>
      <c r="BE168" s="67">
        <v>48062.96</v>
      </c>
      <c r="BF168" s="67">
        <v>31285.15</v>
      </c>
      <c r="BG168" s="67">
        <v>11219.71</v>
      </c>
      <c r="BH168" s="67">
        <v>18575.55</v>
      </c>
      <c r="BI168" s="67">
        <v>337117.03</v>
      </c>
      <c r="BJ168" s="67">
        <v>4475.43</v>
      </c>
      <c r="BK168" s="67">
        <v>8447.19</v>
      </c>
      <c r="BL168" s="67">
        <v>2676.61</v>
      </c>
      <c r="BM168" s="67">
        <v>655</v>
      </c>
      <c r="BN168" s="67">
        <v>11015.6</v>
      </c>
      <c r="BO168" s="67">
        <v>1942.19</v>
      </c>
      <c r="BP168" s="67">
        <v>120275.97</v>
      </c>
      <c r="BQ168" s="67">
        <v>17904.47</v>
      </c>
      <c r="BR168" s="67">
        <v>46548.46</v>
      </c>
      <c r="BS168" s="67">
        <v>13341.91</v>
      </c>
      <c r="BT168" s="67">
        <v>11949.99</v>
      </c>
      <c r="BU168" s="67">
        <v>22188.84</v>
      </c>
      <c r="BV168" s="67">
        <v>10792.45</v>
      </c>
      <c r="BW168" s="67">
        <v>11508.11</v>
      </c>
      <c r="BX168" s="67">
        <v>14398.65</v>
      </c>
      <c r="BY168" s="101">
        <v>1190986.0399</v>
      </c>
    </row>
    <row r="169" spans="1:77">
      <c r="A169" s="65" t="s">
        <v>452</v>
      </c>
      <c r="B169" s="66" t="s">
        <v>531</v>
      </c>
      <c r="C169" s="65" t="s">
        <v>532</v>
      </c>
      <c r="D169" s="67">
        <v>0</v>
      </c>
      <c r="E169" s="67">
        <v>66513.759999999995</v>
      </c>
      <c r="F169" s="67">
        <v>0</v>
      </c>
      <c r="G169" s="67">
        <v>7255</v>
      </c>
      <c r="H169" s="67">
        <v>9093.93</v>
      </c>
      <c r="I169" s="67">
        <v>0</v>
      </c>
      <c r="J169" s="67">
        <v>65672.929999999993</v>
      </c>
      <c r="K169" s="67">
        <v>17179.73</v>
      </c>
      <c r="L169" s="67">
        <v>24498</v>
      </c>
      <c r="M169" s="67">
        <v>9057.42</v>
      </c>
      <c r="N169" s="67">
        <v>0</v>
      </c>
      <c r="O169" s="67">
        <v>27497.77</v>
      </c>
      <c r="P169" s="67">
        <v>0</v>
      </c>
      <c r="Q169" s="67">
        <v>27299.81</v>
      </c>
      <c r="R169" s="67">
        <v>0</v>
      </c>
      <c r="S169" s="67">
        <v>155.54</v>
      </c>
      <c r="T169" s="67">
        <v>0</v>
      </c>
      <c r="U169" s="67">
        <v>351.29</v>
      </c>
      <c r="V169" s="67">
        <v>0</v>
      </c>
      <c r="W169" s="67">
        <v>1376.85</v>
      </c>
      <c r="X169" s="67">
        <v>32082.42</v>
      </c>
      <c r="Y169" s="67">
        <v>9942.09</v>
      </c>
      <c r="Z169" s="67">
        <v>0</v>
      </c>
      <c r="AA169" s="67">
        <v>4125.84</v>
      </c>
      <c r="AB169" s="67">
        <v>5127.41</v>
      </c>
      <c r="AC169" s="67">
        <v>3154.56</v>
      </c>
      <c r="AD169" s="67">
        <v>0</v>
      </c>
      <c r="AE169" s="67">
        <v>92428.72</v>
      </c>
      <c r="AF169" s="67">
        <v>19971.509999999998</v>
      </c>
      <c r="AG169" s="67">
        <v>2299.64</v>
      </c>
      <c r="AH169" s="67">
        <v>0</v>
      </c>
      <c r="AI169" s="67">
        <v>0</v>
      </c>
      <c r="AJ169" s="67">
        <v>5209.13</v>
      </c>
      <c r="AK169" s="67">
        <v>10418.33</v>
      </c>
      <c r="AL169" s="67">
        <v>146.53</v>
      </c>
      <c r="AM169" s="67">
        <v>570</v>
      </c>
      <c r="AN169" s="67">
        <v>6056.68</v>
      </c>
      <c r="AO169" s="67">
        <v>0</v>
      </c>
      <c r="AP169" s="67">
        <v>1598.1</v>
      </c>
      <c r="AQ169" s="67">
        <v>0</v>
      </c>
      <c r="AR169" s="67">
        <v>977.09</v>
      </c>
      <c r="AS169" s="67">
        <v>1482.58</v>
      </c>
      <c r="AT169" s="67">
        <v>10091.120000000001</v>
      </c>
      <c r="AU169" s="67">
        <v>935.68</v>
      </c>
      <c r="AV169" s="67">
        <v>0</v>
      </c>
      <c r="AW169" s="67">
        <v>2102.73</v>
      </c>
      <c r="AX169" s="67">
        <v>22201.23</v>
      </c>
      <c r="AY169" s="67">
        <v>9733.32</v>
      </c>
      <c r="AZ169" s="67">
        <v>0</v>
      </c>
      <c r="BA169" s="67">
        <v>63058.92</v>
      </c>
      <c r="BB169" s="67">
        <v>0</v>
      </c>
      <c r="BC169" s="67">
        <v>6259.16</v>
      </c>
      <c r="BD169" s="67">
        <v>5331.1198999999997</v>
      </c>
      <c r="BE169" s="67">
        <v>2301.73</v>
      </c>
      <c r="BF169" s="67">
        <v>4083.33</v>
      </c>
      <c r="BG169" s="67">
        <v>211.08</v>
      </c>
      <c r="BH169" s="67">
        <v>1200</v>
      </c>
      <c r="BI169" s="67">
        <v>118575.5</v>
      </c>
      <c r="BJ169" s="67">
        <v>17175.080000000002</v>
      </c>
      <c r="BK169" s="67">
        <v>2008.37</v>
      </c>
      <c r="BL169" s="67">
        <v>733.62</v>
      </c>
      <c r="BM169" s="67">
        <v>0</v>
      </c>
      <c r="BN169" s="67">
        <v>0</v>
      </c>
      <c r="BO169" s="67">
        <v>1086.21</v>
      </c>
      <c r="BP169" s="67">
        <v>24347.66</v>
      </c>
      <c r="BQ169" s="67">
        <v>8584.93</v>
      </c>
      <c r="BR169" s="67">
        <v>5916.6</v>
      </c>
      <c r="BS169" s="67">
        <v>8699.24</v>
      </c>
      <c r="BT169" s="67">
        <v>381.8</v>
      </c>
      <c r="BU169" s="67">
        <v>16666.32</v>
      </c>
      <c r="BV169" s="67">
        <v>13222.82</v>
      </c>
      <c r="BW169" s="67">
        <v>193.47</v>
      </c>
      <c r="BX169" s="67">
        <v>0</v>
      </c>
      <c r="BY169" s="101">
        <v>33744398.359499991</v>
      </c>
    </row>
    <row r="170" spans="1:77">
      <c r="A170" s="65" t="s">
        <v>452</v>
      </c>
      <c r="B170" s="66" t="s">
        <v>533</v>
      </c>
      <c r="C170" s="65" t="s">
        <v>534</v>
      </c>
      <c r="D170" s="67">
        <v>0</v>
      </c>
      <c r="E170" s="67">
        <v>87638.87</v>
      </c>
      <c r="F170" s="67">
        <v>24568.42</v>
      </c>
      <c r="G170" s="67">
        <v>19384</v>
      </c>
      <c r="H170" s="67">
        <v>1684.93</v>
      </c>
      <c r="I170" s="67">
        <v>5593.31</v>
      </c>
      <c r="J170" s="67">
        <v>0</v>
      </c>
      <c r="K170" s="67">
        <v>0</v>
      </c>
      <c r="L170" s="67">
        <v>0</v>
      </c>
      <c r="M170" s="67">
        <v>3284.28</v>
      </c>
      <c r="N170" s="67">
        <v>0</v>
      </c>
      <c r="O170" s="67">
        <v>0</v>
      </c>
      <c r="P170" s="67">
        <v>0</v>
      </c>
      <c r="Q170" s="67">
        <v>209195.82</v>
      </c>
      <c r="R170" s="67">
        <v>0</v>
      </c>
      <c r="S170" s="67">
        <v>0</v>
      </c>
      <c r="T170" s="67">
        <v>0</v>
      </c>
      <c r="U170" s="67">
        <v>0</v>
      </c>
      <c r="V170" s="67">
        <v>44676.19</v>
      </c>
      <c r="W170" s="67">
        <v>0</v>
      </c>
      <c r="X170" s="67">
        <v>0</v>
      </c>
      <c r="Y170" s="67">
        <v>649.14</v>
      </c>
      <c r="Z170" s="67">
        <v>5700.33</v>
      </c>
      <c r="AA170" s="67">
        <v>0</v>
      </c>
      <c r="AB170" s="67">
        <v>0</v>
      </c>
      <c r="AC170" s="67">
        <v>1272.24</v>
      </c>
      <c r="AD170" s="67">
        <v>0</v>
      </c>
      <c r="AE170" s="67">
        <v>4597.17</v>
      </c>
      <c r="AF170" s="67">
        <v>0</v>
      </c>
      <c r="AG170" s="67">
        <v>0</v>
      </c>
      <c r="AH170" s="67">
        <v>0</v>
      </c>
      <c r="AI170" s="67">
        <v>0</v>
      </c>
      <c r="AJ170" s="67">
        <v>0</v>
      </c>
      <c r="AK170" s="67">
        <v>0</v>
      </c>
      <c r="AL170" s="67">
        <v>0</v>
      </c>
      <c r="AM170" s="67">
        <v>226.92</v>
      </c>
      <c r="AN170" s="67">
        <v>0</v>
      </c>
      <c r="AO170" s="67">
        <v>0</v>
      </c>
      <c r="AP170" s="67">
        <v>0</v>
      </c>
      <c r="AQ170" s="67">
        <v>0</v>
      </c>
      <c r="AR170" s="67">
        <v>2510.3200000000002</v>
      </c>
      <c r="AS170" s="67">
        <v>0</v>
      </c>
      <c r="AT170" s="67">
        <v>0</v>
      </c>
      <c r="AU170" s="67">
        <v>0</v>
      </c>
      <c r="AV170" s="67">
        <v>546.27</v>
      </c>
      <c r="AW170" s="67">
        <v>0</v>
      </c>
      <c r="AX170" s="67">
        <v>0</v>
      </c>
      <c r="AY170" s="67">
        <v>176.68</v>
      </c>
      <c r="AZ170" s="67">
        <v>31631.34</v>
      </c>
      <c r="BA170" s="67">
        <v>3032.89</v>
      </c>
      <c r="BB170" s="67">
        <v>0</v>
      </c>
      <c r="BC170" s="67">
        <v>0</v>
      </c>
      <c r="BD170" s="67">
        <v>647.73059999999998</v>
      </c>
      <c r="BE170" s="67">
        <v>41172.47</v>
      </c>
      <c r="BF170" s="67">
        <v>0</v>
      </c>
      <c r="BG170" s="67">
        <v>654.48</v>
      </c>
      <c r="BH170" s="67">
        <v>0</v>
      </c>
      <c r="BI170" s="67">
        <v>74.459999999999994</v>
      </c>
      <c r="BJ170" s="67">
        <v>213902.43</v>
      </c>
      <c r="BK170" s="67">
        <v>0</v>
      </c>
      <c r="BL170" s="67">
        <v>18520.25</v>
      </c>
      <c r="BM170" s="67">
        <v>0</v>
      </c>
      <c r="BN170" s="67">
        <v>0</v>
      </c>
      <c r="BO170" s="67">
        <v>0</v>
      </c>
      <c r="BP170" s="67">
        <v>0</v>
      </c>
      <c r="BQ170" s="67">
        <v>0</v>
      </c>
      <c r="BR170" s="67">
        <v>6241.83</v>
      </c>
      <c r="BS170" s="67">
        <v>40640.300000000003</v>
      </c>
      <c r="BT170" s="67">
        <v>898.52</v>
      </c>
      <c r="BU170" s="67">
        <v>3204.99</v>
      </c>
      <c r="BV170" s="67">
        <v>0</v>
      </c>
      <c r="BW170" s="67">
        <v>683.88</v>
      </c>
      <c r="BX170" s="67">
        <v>0</v>
      </c>
      <c r="BY170" s="101">
        <v>22620954.109600008</v>
      </c>
    </row>
    <row r="171" spans="1:77">
      <c r="A171" s="65" t="s">
        <v>452</v>
      </c>
      <c r="B171" s="66" t="s">
        <v>535</v>
      </c>
      <c r="C171" s="65" t="s">
        <v>536</v>
      </c>
      <c r="D171" s="67">
        <v>9812039.7799999993</v>
      </c>
      <c r="E171" s="67">
        <v>2958928.75</v>
      </c>
      <c r="F171" s="67">
        <v>4486308.55</v>
      </c>
      <c r="G171" s="67">
        <v>1715430</v>
      </c>
      <c r="H171" s="67">
        <v>1583182.97</v>
      </c>
      <c r="I171" s="67">
        <v>1154074.29</v>
      </c>
      <c r="J171" s="67">
        <v>41514049.210000001</v>
      </c>
      <c r="K171" s="67">
        <v>5840632.8099999996</v>
      </c>
      <c r="L171" s="67">
        <v>866014.51</v>
      </c>
      <c r="M171" s="67">
        <v>11312220.699999999</v>
      </c>
      <c r="N171" s="67">
        <v>946878.72</v>
      </c>
      <c r="O171" s="67">
        <v>1739369.14</v>
      </c>
      <c r="P171" s="67">
        <v>7267575.1200000001</v>
      </c>
      <c r="Q171" s="67">
        <v>4137425.76</v>
      </c>
      <c r="R171" s="67">
        <v>273026.84000000003</v>
      </c>
      <c r="S171" s="67">
        <v>1028880.8399</v>
      </c>
      <c r="T171" s="67">
        <v>1185101.3799999999</v>
      </c>
      <c r="U171" s="67">
        <v>926015.48</v>
      </c>
      <c r="V171" s="67">
        <v>17024880.260000002</v>
      </c>
      <c r="W171" s="67">
        <v>50000</v>
      </c>
      <c r="X171" s="67">
        <v>2085399.9</v>
      </c>
      <c r="Y171" s="67">
        <v>5985692.2699999996</v>
      </c>
      <c r="Z171" s="67">
        <v>101334.36</v>
      </c>
      <c r="AA171" s="67">
        <v>4098195.04</v>
      </c>
      <c r="AB171" s="67">
        <v>280012.24</v>
      </c>
      <c r="AC171" s="67">
        <v>213023.32</v>
      </c>
      <c r="AD171" s="67">
        <v>98044.84</v>
      </c>
      <c r="AE171" s="67">
        <v>25904030.469999999</v>
      </c>
      <c r="AF171" s="67">
        <v>603054.03</v>
      </c>
      <c r="AG171" s="67">
        <v>640716.36</v>
      </c>
      <c r="AH171" s="67">
        <v>435772.56</v>
      </c>
      <c r="AI171" s="67">
        <v>477000.62</v>
      </c>
      <c r="AJ171" s="67">
        <v>1272804.8500000001</v>
      </c>
      <c r="AK171" s="67">
        <v>460861.04</v>
      </c>
      <c r="AL171" s="67">
        <v>933151.64</v>
      </c>
      <c r="AM171" s="67">
        <v>1110855.05</v>
      </c>
      <c r="AN171" s="67">
        <v>789871.51</v>
      </c>
      <c r="AO171" s="67">
        <v>417316.88</v>
      </c>
      <c r="AP171" s="67">
        <v>492339.21</v>
      </c>
      <c r="AQ171" s="67">
        <v>0</v>
      </c>
      <c r="AR171" s="67">
        <v>760798.63</v>
      </c>
      <c r="AS171" s="67">
        <v>745212.36</v>
      </c>
      <c r="AT171" s="67">
        <v>796660.61</v>
      </c>
      <c r="AU171" s="67">
        <v>476345.37</v>
      </c>
      <c r="AV171" s="67">
        <v>34983.300000000003</v>
      </c>
      <c r="AW171" s="67">
        <v>481963.62</v>
      </c>
      <c r="AX171" s="67">
        <v>15777410.029999999</v>
      </c>
      <c r="AY171" s="67">
        <v>972894.71999999997</v>
      </c>
      <c r="AZ171" s="67">
        <v>1244455.1299999999</v>
      </c>
      <c r="BA171" s="67">
        <v>1255671.81</v>
      </c>
      <c r="BB171" s="67">
        <v>129868.88</v>
      </c>
      <c r="BC171" s="67">
        <v>495309.17</v>
      </c>
      <c r="BD171" s="67">
        <v>3565689.7998000002</v>
      </c>
      <c r="BE171" s="67">
        <v>1538792.37</v>
      </c>
      <c r="BF171" s="67">
        <v>854966.24</v>
      </c>
      <c r="BG171" s="67">
        <v>292607.53999999998</v>
      </c>
      <c r="BH171" s="67">
        <v>248797.21</v>
      </c>
      <c r="BI171" s="67">
        <v>22186404.600000001</v>
      </c>
      <c r="BJ171" s="67">
        <v>3978789.98</v>
      </c>
      <c r="BK171" s="67">
        <v>747779.48</v>
      </c>
      <c r="BL171" s="67">
        <v>385568.1</v>
      </c>
      <c r="BM171" s="67">
        <v>108557.39</v>
      </c>
      <c r="BN171" s="67">
        <v>720731.05</v>
      </c>
      <c r="BO171" s="67">
        <v>467086</v>
      </c>
      <c r="BP171" s="67">
        <v>8330804.25</v>
      </c>
      <c r="BQ171" s="67">
        <v>669836.49</v>
      </c>
      <c r="BR171" s="67">
        <v>1016836.92</v>
      </c>
      <c r="BS171" s="67">
        <v>1211070.1599999999</v>
      </c>
      <c r="BT171" s="67">
        <v>915447.62</v>
      </c>
      <c r="BU171" s="67">
        <v>401641.84</v>
      </c>
      <c r="BV171" s="67">
        <v>797682.26</v>
      </c>
      <c r="BW171" s="67">
        <v>299325.21999999997</v>
      </c>
      <c r="BX171" s="67">
        <v>519469.14</v>
      </c>
      <c r="BY171" s="101">
        <v>7842554.1399000017</v>
      </c>
    </row>
    <row r="172" spans="1:77">
      <c r="A172" s="65" t="s">
        <v>452</v>
      </c>
      <c r="B172" s="66" t="s">
        <v>537</v>
      </c>
      <c r="C172" s="65" t="s">
        <v>538</v>
      </c>
      <c r="D172" s="67">
        <v>441677.79</v>
      </c>
      <c r="E172" s="67">
        <v>149442.26999999999</v>
      </c>
      <c r="F172" s="67">
        <v>194448.09</v>
      </c>
      <c r="G172" s="67">
        <v>215043</v>
      </c>
      <c r="H172" s="67">
        <v>184721.36</v>
      </c>
      <c r="I172" s="67">
        <v>122070.85</v>
      </c>
      <c r="J172" s="67">
        <v>3475275.32</v>
      </c>
      <c r="K172" s="67">
        <v>274368.88</v>
      </c>
      <c r="L172" s="67">
        <v>93257.04</v>
      </c>
      <c r="M172" s="67">
        <v>628307.30000000005</v>
      </c>
      <c r="N172" s="67">
        <v>3000</v>
      </c>
      <c r="O172" s="67">
        <v>402973.78</v>
      </c>
      <c r="P172" s="67">
        <v>721553.33</v>
      </c>
      <c r="Q172" s="67">
        <v>706101.58</v>
      </c>
      <c r="R172" s="67">
        <v>16069.9</v>
      </c>
      <c r="S172" s="67">
        <v>60144.480000000003</v>
      </c>
      <c r="T172" s="67">
        <v>84078.23</v>
      </c>
      <c r="U172" s="67">
        <v>86354.49</v>
      </c>
      <c r="V172" s="67">
        <v>2043735.6</v>
      </c>
      <c r="W172" s="67">
        <v>60099.9</v>
      </c>
      <c r="X172" s="67">
        <v>264814.81</v>
      </c>
      <c r="Y172" s="67">
        <v>192010.37</v>
      </c>
      <c r="Z172" s="67">
        <v>58710.98</v>
      </c>
      <c r="AA172" s="67">
        <v>770500.8</v>
      </c>
      <c r="AB172" s="67">
        <v>52794.57</v>
      </c>
      <c r="AC172" s="67">
        <v>17030.599999999999</v>
      </c>
      <c r="AD172" s="67">
        <v>0</v>
      </c>
      <c r="AE172" s="67">
        <v>648861.11</v>
      </c>
      <c r="AF172" s="67">
        <v>61042.67</v>
      </c>
      <c r="AG172" s="67">
        <v>29584.57</v>
      </c>
      <c r="AH172" s="67">
        <v>59089.440000000002</v>
      </c>
      <c r="AI172" s="67">
        <v>50180.93</v>
      </c>
      <c r="AJ172" s="67">
        <v>42842.85</v>
      </c>
      <c r="AK172" s="67">
        <v>124209.8</v>
      </c>
      <c r="AL172" s="67">
        <v>72730.63</v>
      </c>
      <c r="AM172" s="67">
        <v>96945.2</v>
      </c>
      <c r="AN172" s="67">
        <v>117436.88</v>
      </c>
      <c r="AO172" s="67">
        <v>62885.45</v>
      </c>
      <c r="AP172" s="67">
        <v>59790.02</v>
      </c>
      <c r="AQ172" s="67">
        <v>0</v>
      </c>
      <c r="AR172" s="67">
        <v>78144.490000000005</v>
      </c>
      <c r="AS172" s="67">
        <v>103637.66</v>
      </c>
      <c r="AT172" s="67">
        <v>99057.01</v>
      </c>
      <c r="AU172" s="67">
        <v>39444.120000000003</v>
      </c>
      <c r="AV172" s="67">
        <v>29797.87</v>
      </c>
      <c r="AW172" s="67">
        <v>42426</v>
      </c>
      <c r="AX172" s="67">
        <v>1350442.27</v>
      </c>
      <c r="AY172" s="67">
        <v>163602.19</v>
      </c>
      <c r="AZ172" s="67">
        <v>269414.14</v>
      </c>
      <c r="BA172" s="67">
        <v>255939.4</v>
      </c>
      <c r="BB172" s="67">
        <v>4601</v>
      </c>
      <c r="BC172" s="67">
        <v>79170.460000000006</v>
      </c>
      <c r="BD172" s="67">
        <v>202547.8597</v>
      </c>
      <c r="BE172" s="67">
        <v>108356.66</v>
      </c>
      <c r="BF172" s="67">
        <v>102664.41</v>
      </c>
      <c r="BG172" s="67">
        <v>4298.2</v>
      </c>
      <c r="BH172" s="67">
        <v>43811.12</v>
      </c>
      <c r="BI172" s="67">
        <v>377942.92</v>
      </c>
      <c r="BJ172" s="67">
        <v>136182.68</v>
      </c>
      <c r="BK172" s="67">
        <v>77418.47</v>
      </c>
      <c r="BL172" s="67">
        <v>117830.63</v>
      </c>
      <c r="BM172" s="67">
        <v>12029.29</v>
      </c>
      <c r="BN172" s="67">
        <v>95634.18</v>
      </c>
      <c r="BO172" s="67">
        <v>73727.53</v>
      </c>
      <c r="BP172" s="67">
        <v>479012.37</v>
      </c>
      <c r="BQ172" s="67">
        <v>21359.46</v>
      </c>
      <c r="BR172" s="67">
        <v>150876.29999999999</v>
      </c>
      <c r="BS172" s="67">
        <v>215685.27</v>
      </c>
      <c r="BT172" s="67">
        <v>236690.99</v>
      </c>
      <c r="BU172" s="67">
        <v>58187.8</v>
      </c>
      <c r="BV172" s="67">
        <v>171195.8</v>
      </c>
      <c r="BW172" s="67">
        <v>131467.35</v>
      </c>
      <c r="BX172" s="67">
        <v>216863.18</v>
      </c>
      <c r="BY172" s="101">
        <v>5689261.7696000002</v>
      </c>
    </row>
    <row r="173" spans="1:77">
      <c r="A173" s="65" t="s">
        <v>452</v>
      </c>
      <c r="B173" s="66" t="s">
        <v>539</v>
      </c>
      <c r="C173" s="65" t="s">
        <v>540</v>
      </c>
      <c r="D173" s="67">
        <v>173492.1</v>
      </c>
      <c r="E173" s="67">
        <v>227280.47</v>
      </c>
      <c r="F173" s="67">
        <v>423554.66</v>
      </c>
      <c r="G173" s="67">
        <v>101196</v>
      </c>
      <c r="H173" s="67">
        <v>86817.45</v>
      </c>
      <c r="I173" s="67">
        <v>30305.72</v>
      </c>
      <c r="J173" s="67">
        <v>230979.05</v>
      </c>
      <c r="K173" s="67">
        <v>179087.53</v>
      </c>
      <c r="L173" s="67">
        <v>120514.86</v>
      </c>
      <c r="M173" s="67">
        <v>270906.89</v>
      </c>
      <c r="N173" s="67">
        <v>0</v>
      </c>
      <c r="O173" s="67">
        <v>57895.11</v>
      </c>
      <c r="P173" s="67">
        <v>118784.31</v>
      </c>
      <c r="Q173" s="67">
        <v>177286.78</v>
      </c>
      <c r="R173" s="67">
        <v>0</v>
      </c>
      <c r="S173" s="67">
        <v>16793.54</v>
      </c>
      <c r="T173" s="67">
        <v>184538.57</v>
      </c>
      <c r="U173" s="67">
        <v>70534.7</v>
      </c>
      <c r="V173" s="67">
        <v>550727.47</v>
      </c>
      <c r="W173" s="67">
        <v>0</v>
      </c>
      <c r="X173" s="67">
        <v>62074.42</v>
      </c>
      <c r="Y173" s="67">
        <v>111693.8</v>
      </c>
      <c r="Z173" s="67">
        <v>11714.56</v>
      </c>
      <c r="AA173" s="67">
        <v>0</v>
      </c>
      <c r="AB173" s="67">
        <v>29453.38</v>
      </c>
      <c r="AC173" s="67">
        <v>4240.8</v>
      </c>
      <c r="AD173" s="67">
        <v>0</v>
      </c>
      <c r="AE173" s="67">
        <v>1242113.3400000001</v>
      </c>
      <c r="AF173" s="67">
        <v>51157.06</v>
      </c>
      <c r="AG173" s="67">
        <v>2800.77</v>
      </c>
      <c r="AH173" s="67">
        <v>32034.19</v>
      </c>
      <c r="AI173" s="67">
        <v>36731.99</v>
      </c>
      <c r="AJ173" s="67">
        <v>54273.67</v>
      </c>
      <c r="AK173" s="67">
        <v>73118.64</v>
      </c>
      <c r="AL173" s="67">
        <v>37752.699999999997</v>
      </c>
      <c r="AM173" s="67">
        <v>79194</v>
      </c>
      <c r="AN173" s="67">
        <v>66497.7</v>
      </c>
      <c r="AO173" s="67">
        <v>4359.41</v>
      </c>
      <c r="AP173" s="67">
        <v>10546.22</v>
      </c>
      <c r="AQ173" s="67">
        <v>0</v>
      </c>
      <c r="AR173" s="67">
        <v>22138.82</v>
      </c>
      <c r="AS173" s="67">
        <v>112433.72</v>
      </c>
      <c r="AT173" s="67">
        <v>100030.6</v>
      </c>
      <c r="AU173" s="67">
        <v>34805.300000000003</v>
      </c>
      <c r="AV173" s="67">
        <v>17518.25</v>
      </c>
      <c r="AW173" s="67">
        <v>31629.5</v>
      </c>
      <c r="AX173" s="67">
        <v>173516.91</v>
      </c>
      <c r="AY173" s="67">
        <v>9923.02</v>
      </c>
      <c r="AZ173" s="67">
        <v>18043.05</v>
      </c>
      <c r="BA173" s="67">
        <v>41846.589999999997</v>
      </c>
      <c r="BB173" s="67">
        <v>1044.44</v>
      </c>
      <c r="BC173" s="67">
        <v>31158.34</v>
      </c>
      <c r="BD173" s="67">
        <v>138167.33960000001</v>
      </c>
      <c r="BE173" s="67">
        <v>52597.72</v>
      </c>
      <c r="BF173" s="67">
        <v>23964.41</v>
      </c>
      <c r="BG173" s="67">
        <v>29666.16</v>
      </c>
      <c r="BH173" s="67">
        <v>3764.44</v>
      </c>
      <c r="BI173" s="67">
        <v>368288.37</v>
      </c>
      <c r="BJ173" s="67">
        <v>137881.85999999999</v>
      </c>
      <c r="BK173" s="67">
        <v>85407.679999999993</v>
      </c>
      <c r="BL173" s="67">
        <v>7453.05</v>
      </c>
      <c r="BM173" s="67">
        <v>10078.25</v>
      </c>
      <c r="BN173" s="67">
        <v>62781.63</v>
      </c>
      <c r="BO173" s="67">
        <v>2042.88</v>
      </c>
      <c r="BP173" s="67">
        <v>280382.51</v>
      </c>
      <c r="BQ173" s="67">
        <v>13481.86</v>
      </c>
      <c r="BR173" s="67">
        <v>114330.36</v>
      </c>
      <c r="BS173" s="67">
        <v>27467.52</v>
      </c>
      <c r="BT173" s="67">
        <v>85821.59</v>
      </c>
      <c r="BU173" s="67">
        <v>4360.76</v>
      </c>
      <c r="BV173" s="67">
        <v>12086.65</v>
      </c>
      <c r="BW173" s="67">
        <v>106527.52</v>
      </c>
      <c r="BX173" s="67">
        <v>87252.28</v>
      </c>
      <c r="BY173" s="101">
        <v>1190986.0399</v>
      </c>
    </row>
    <row r="174" spans="1:77">
      <c r="A174" s="65" t="s">
        <v>452</v>
      </c>
      <c r="B174" s="66" t="s">
        <v>541</v>
      </c>
      <c r="C174" s="65" t="s">
        <v>542</v>
      </c>
      <c r="D174" s="67">
        <v>9925.8799999999992</v>
      </c>
      <c r="E174" s="67">
        <v>869.66</v>
      </c>
      <c r="F174" s="67">
        <v>46940.800000000003</v>
      </c>
      <c r="G174" s="67">
        <v>10487</v>
      </c>
      <c r="H174" s="67">
        <v>0</v>
      </c>
      <c r="I174" s="67">
        <v>0</v>
      </c>
      <c r="J174" s="67">
        <v>83821.47</v>
      </c>
      <c r="K174" s="67">
        <v>19980</v>
      </c>
      <c r="L174" s="67">
        <v>33698.36</v>
      </c>
      <c r="M174" s="67">
        <v>15600</v>
      </c>
      <c r="N174" s="67">
        <v>0</v>
      </c>
      <c r="O174" s="67">
        <v>0</v>
      </c>
      <c r="P174" s="67">
        <v>3872.2</v>
      </c>
      <c r="Q174" s="67">
        <v>42169.68</v>
      </c>
      <c r="R174" s="67">
        <v>2073.54</v>
      </c>
      <c r="S174" s="67">
        <v>1487.16</v>
      </c>
      <c r="T174" s="67">
        <v>1666.68</v>
      </c>
      <c r="U174" s="67">
        <v>946.84</v>
      </c>
      <c r="V174" s="67">
        <v>0</v>
      </c>
      <c r="W174" s="67">
        <v>0</v>
      </c>
      <c r="X174" s="67">
        <v>0</v>
      </c>
      <c r="Y174" s="67">
        <v>0</v>
      </c>
      <c r="Z174" s="67">
        <v>669.46</v>
      </c>
      <c r="AA174" s="67">
        <v>0</v>
      </c>
      <c r="AB174" s="67">
        <v>0</v>
      </c>
      <c r="AC174" s="67">
        <v>0</v>
      </c>
      <c r="AD174" s="67">
        <v>0</v>
      </c>
      <c r="AE174" s="67">
        <v>470331.06</v>
      </c>
      <c r="AF174" s="67">
        <v>7341.18</v>
      </c>
      <c r="AG174" s="67">
        <v>7664.17</v>
      </c>
      <c r="AH174" s="67">
        <v>10981.97</v>
      </c>
      <c r="AI174" s="67">
        <v>0</v>
      </c>
      <c r="AJ174" s="67">
        <v>3931.28</v>
      </c>
      <c r="AK174" s="67">
        <v>8665.02</v>
      </c>
      <c r="AL174" s="67">
        <v>0</v>
      </c>
      <c r="AM174" s="67">
        <v>19573.490000000002</v>
      </c>
      <c r="AN174" s="67">
        <v>5533.32</v>
      </c>
      <c r="AO174" s="67">
        <v>0</v>
      </c>
      <c r="AP174" s="67">
        <v>0</v>
      </c>
      <c r="AQ174" s="67">
        <v>0</v>
      </c>
      <c r="AR174" s="67">
        <v>0</v>
      </c>
      <c r="AS174" s="67">
        <v>122.22</v>
      </c>
      <c r="AT174" s="67">
        <v>0</v>
      </c>
      <c r="AU174" s="67">
        <v>0</v>
      </c>
      <c r="AV174" s="67">
        <v>6368.26</v>
      </c>
      <c r="AW174" s="67">
        <v>9016.68</v>
      </c>
      <c r="AX174" s="67">
        <v>46553.14</v>
      </c>
      <c r="AY174" s="67">
        <v>0</v>
      </c>
      <c r="AZ174" s="67">
        <v>24734.39</v>
      </c>
      <c r="BA174" s="67">
        <v>18805.12</v>
      </c>
      <c r="BB174" s="67">
        <v>0</v>
      </c>
      <c r="BC174" s="67">
        <v>0</v>
      </c>
      <c r="BD174" s="67">
        <v>19161.009699999999</v>
      </c>
      <c r="BE174" s="67">
        <v>440.84</v>
      </c>
      <c r="BF174" s="67">
        <v>1031.22</v>
      </c>
      <c r="BG174" s="67">
        <v>0</v>
      </c>
      <c r="BH174" s="67">
        <v>0</v>
      </c>
      <c r="BI174" s="67">
        <v>0</v>
      </c>
      <c r="BJ174" s="67">
        <v>1409.43</v>
      </c>
      <c r="BK174" s="67">
        <v>0</v>
      </c>
      <c r="BL174" s="67">
        <v>30291.67</v>
      </c>
      <c r="BM174" s="67">
        <v>378.7</v>
      </c>
      <c r="BN174" s="67">
        <v>0</v>
      </c>
      <c r="BO174" s="67">
        <v>0</v>
      </c>
      <c r="BP174" s="67">
        <v>26415.8</v>
      </c>
      <c r="BQ174" s="67">
        <v>0</v>
      </c>
      <c r="BR174" s="67">
        <v>0</v>
      </c>
      <c r="BS174" s="67">
        <v>0</v>
      </c>
      <c r="BT174" s="67">
        <v>0</v>
      </c>
      <c r="BU174" s="67">
        <v>39168.99</v>
      </c>
      <c r="BV174" s="67">
        <v>0</v>
      </c>
      <c r="BW174" s="67">
        <v>1457.29</v>
      </c>
      <c r="BX174" s="67">
        <v>9226.48</v>
      </c>
      <c r="BY174" s="101">
        <v>799101.23000000021</v>
      </c>
    </row>
    <row r="175" spans="1:77">
      <c r="A175" s="65" t="s">
        <v>452</v>
      </c>
      <c r="B175" s="66" t="s">
        <v>543</v>
      </c>
      <c r="C175" s="65" t="s">
        <v>544</v>
      </c>
      <c r="D175" s="67">
        <v>77570.570000000007</v>
      </c>
      <c r="E175" s="67">
        <v>61720.160000000003</v>
      </c>
      <c r="F175" s="67">
        <v>154305.79999999999</v>
      </c>
      <c r="G175" s="67">
        <v>3369</v>
      </c>
      <c r="H175" s="67">
        <v>22593.119999999999</v>
      </c>
      <c r="I175" s="67">
        <v>1674.36</v>
      </c>
      <c r="J175" s="67">
        <v>909284.09</v>
      </c>
      <c r="K175" s="67">
        <v>0</v>
      </c>
      <c r="L175" s="67">
        <v>0</v>
      </c>
      <c r="M175" s="67">
        <v>0</v>
      </c>
      <c r="N175" s="67">
        <v>0</v>
      </c>
      <c r="O175" s="67">
        <v>0</v>
      </c>
      <c r="P175" s="67">
        <v>14266.68</v>
      </c>
      <c r="Q175" s="67">
        <v>0</v>
      </c>
      <c r="R175" s="67">
        <v>0</v>
      </c>
      <c r="S175" s="67">
        <v>0</v>
      </c>
      <c r="T175" s="67">
        <v>0</v>
      </c>
      <c r="U175" s="67">
        <v>0</v>
      </c>
      <c r="V175" s="67">
        <v>0</v>
      </c>
      <c r="W175" s="67">
        <v>0</v>
      </c>
      <c r="X175" s="67">
        <v>6537.46</v>
      </c>
      <c r="Y175" s="67">
        <v>0</v>
      </c>
      <c r="Z175" s="67">
        <v>0</v>
      </c>
      <c r="AA175" s="67">
        <v>0</v>
      </c>
      <c r="AB175" s="67">
        <v>0</v>
      </c>
      <c r="AC175" s="67">
        <v>0</v>
      </c>
      <c r="AD175" s="67">
        <v>0</v>
      </c>
      <c r="AE175" s="67">
        <v>0</v>
      </c>
      <c r="AF175" s="67">
        <v>0</v>
      </c>
      <c r="AG175" s="67">
        <v>0</v>
      </c>
      <c r="AH175" s="67">
        <v>20943.45</v>
      </c>
      <c r="AI175" s="67">
        <v>11000</v>
      </c>
      <c r="AJ175" s="67">
        <v>0</v>
      </c>
      <c r="AK175" s="67">
        <v>0</v>
      </c>
      <c r="AL175" s="67">
        <v>11120.44</v>
      </c>
      <c r="AM175" s="67">
        <v>19062.11</v>
      </c>
      <c r="AN175" s="67">
        <v>14333.32</v>
      </c>
      <c r="AO175" s="67">
        <v>0</v>
      </c>
      <c r="AP175" s="67">
        <v>0</v>
      </c>
      <c r="AQ175" s="67">
        <v>0</v>
      </c>
      <c r="AR175" s="67">
        <v>0</v>
      </c>
      <c r="AS175" s="67">
        <v>0</v>
      </c>
      <c r="AT175" s="67">
        <v>0</v>
      </c>
      <c r="AU175" s="67">
        <v>0</v>
      </c>
      <c r="AV175" s="67">
        <v>0</v>
      </c>
      <c r="AW175" s="67">
        <v>0</v>
      </c>
      <c r="AX175" s="67">
        <v>0</v>
      </c>
      <c r="AY175" s="67">
        <v>15708.33</v>
      </c>
      <c r="AZ175" s="67">
        <v>0</v>
      </c>
      <c r="BA175" s="67">
        <v>0</v>
      </c>
      <c r="BB175" s="67">
        <v>1777.76</v>
      </c>
      <c r="BC175" s="67">
        <v>0</v>
      </c>
      <c r="BD175" s="67">
        <v>19467.689999999999</v>
      </c>
      <c r="BE175" s="67">
        <v>2638.89</v>
      </c>
      <c r="BF175" s="67">
        <v>0</v>
      </c>
      <c r="BG175" s="67">
        <v>0</v>
      </c>
      <c r="BH175" s="67">
        <v>0</v>
      </c>
      <c r="BI175" s="67">
        <v>0</v>
      </c>
      <c r="BJ175" s="67">
        <v>0</v>
      </c>
      <c r="BK175" s="67">
        <v>0</v>
      </c>
      <c r="BL175" s="67">
        <v>0</v>
      </c>
      <c r="BM175" s="67">
        <v>0</v>
      </c>
      <c r="BN175" s="67">
        <v>8364.57</v>
      </c>
      <c r="BO175" s="67">
        <v>0</v>
      </c>
      <c r="BP175" s="67">
        <v>66273.97</v>
      </c>
      <c r="BQ175" s="67">
        <v>0</v>
      </c>
      <c r="BR175" s="67">
        <v>0</v>
      </c>
      <c r="BS175" s="67">
        <v>0</v>
      </c>
      <c r="BT175" s="67">
        <v>0</v>
      </c>
      <c r="BU175" s="67">
        <v>0</v>
      </c>
      <c r="BV175" s="67">
        <v>0</v>
      </c>
      <c r="BW175" s="67">
        <v>0</v>
      </c>
      <c r="BX175" s="67">
        <v>0</v>
      </c>
      <c r="BY175" s="101">
        <v>338948693.23949999</v>
      </c>
    </row>
    <row r="176" spans="1:77">
      <c r="A176" s="65" t="s">
        <v>452</v>
      </c>
      <c r="B176" s="66" t="s">
        <v>545</v>
      </c>
      <c r="C176" s="65" t="s">
        <v>546</v>
      </c>
      <c r="D176" s="67">
        <v>0</v>
      </c>
      <c r="E176" s="67">
        <v>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67">
        <v>0</v>
      </c>
      <c r="M176" s="67">
        <v>0</v>
      </c>
      <c r="N176" s="67">
        <v>0</v>
      </c>
      <c r="O176" s="67">
        <v>0</v>
      </c>
      <c r="P176" s="67">
        <v>0</v>
      </c>
      <c r="Q176" s="67">
        <v>0</v>
      </c>
      <c r="R176" s="67">
        <v>0</v>
      </c>
      <c r="S176" s="67">
        <v>0</v>
      </c>
      <c r="T176" s="67">
        <v>0</v>
      </c>
      <c r="U176" s="67">
        <v>0</v>
      </c>
      <c r="V176" s="67">
        <v>0</v>
      </c>
      <c r="W176" s="67">
        <v>0</v>
      </c>
      <c r="X176" s="67">
        <v>0</v>
      </c>
      <c r="Y176" s="67">
        <v>0</v>
      </c>
      <c r="Z176" s="67">
        <v>0</v>
      </c>
      <c r="AA176" s="67">
        <v>0</v>
      </c>
      <c r="AB176" s="67">
        <v>0</v>
      </c>
      <c r="AC176" s="67">
        <v>0</v>
      </c>
      <c r="AD176" s="67">
        <v>0</v>
      </c>
      <c r="AE176" s="67">
        <v>0</v>
      </c>
      <c r="AF176" s="67">
        <v>0</v>
      </c>
      <c r="AG176" s="67">
        <v>0</v>
      </c>
      <c r="AH176" s="67">
        <v>0</v>
      </c>
      <c r="AI176" s="67">
        <v>0</v>
      </c>
      <c r="AJ176" s="67">
        <v>0</v>
      </c>
      <c r="AK176" s="67">
        <v>0</v>
      </c>
      <c r="AL176" s="67">
        <v>0</v>
      </c>
      <c r="AM176" s="67">
        <v>0</v>
      </c>
      <c r="AN176" s="67">
        <v>0</v>
      </c>
      <c r="AO176" s="67">
        <v>0</v>
      </c>
      <c r="AP176" s="67">
        <v>0</v>
      </c>
      <c r="AQ176" s="67">
        <v>0</v>
      </c>
      <c r="AR176" s="67">
        <v>0</v>
      </c>
      <c r="AS176" s="67">
        <v>0</v>
      </c>
      <c r="AT176" s="67">
        <v>0</v>
      </c>
      <c r="AU176" s="67">
        <v>0</v>
      </c>
      <c r="AV176" s="67">
        <v>0</v>
      </c>
      <c r="AW176" s="67">
        <v>0</v>
      </c>
      <c r="AX176" s="67">
        <v>0</v>
      </c>
      <c r="AY176" s="67">
        <v>0</v>
      </c>
      <c r="AZ176" s="67">
        <v>0</v>
      </c>
      <c r="BA176" s="67">
        <v>0</v>
      </c>
      <c r="BB176" s="67">
        <v>0</v>
      </c>
      <c r="BC176" s="67">
        <v>0</v>
      </c>
      <c r="BD176" s="67">
        <v>0</v>
      </c>
      <c r="BE176" s="67">
        <v>0</v>
      </c>
      <c r="BF176" s="67">
        <v>0</v>
      </c>
      <c r="BG176" s="67">
        <v>0</v>
      </c>
      <c r="BH176" s="67">
        <v>0</v>
      </c>
      <c r="BI176" s="67">
        <v>0</v>
      </c>
      <c r="BJ176" s="67">
        <v>0</v>
      </c>
      <c r="BK176" s="67">
        <v>0</v>
      </c>
      <c r="BL176" s="67">
        <v>0</v>
      </c>
      <c r="BM176" s="67">
        <v>0</v>
      </c>
      <c r="BN176" s="67">
        <v>0</v>
      </c>
      <c r="BO176" s="67">
        <v>0</v>
      </c>
      <c r="BP176" s="67">
        <v>0</v>
      </c>
      <c r="BQ176" s="67">
        <v>0</v>
      </c>
      <c r="BR176" s="67">
        <v>0</v>
      </c>
      <c r="BS176" s="67">
        <v>0</v>
      </c>
      <c r="BT176" s="67">
        <v>0</v>
      </c>
      <c r="BU176" s="67">
        <v>0</v>
      </c>
      <c r="BV176" s="67">
        <v>0</v>
      </c>
      <c r="BW176" s="67">
        <v>0</v>
      </c>
      <c r="BX176" s="67">
        <v>0</v>
      </c>
      <c r="BY176" s="101">
        <v>27493896.449799985</v>
      </c>
    </row>
    <row r="177" spans="1:77">
      <c r="A177" s="65" t="s">
        <v>452</v>
      </c>
      <c r="B177" s="66" t="s">
        <v>547</v>
      </c>
      <c r="C177" s="65" t="s">
        <v>548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67">
        <v>0</v>
      </c>
      <c r="M177" s="67">
        <v>0</v>
      </c>
      <c r="N177" s="67">
        <v>0</v>
      </c>
      <c r="O177" s="67">
        <v>0</v>
      </c>
      <c r="P177" s="67">
        <v>0</v>
      </c>
      <c r="Q177" s="67">
        <v>0</v>
      </c>
      <c r="R177" s="67">
        <v>0</v>
      </c>
      <c r="S177" s="67">
        <v>0</v>
      </c>
      <c r="T177" s="67">
        <v>0</v>
      </c>
      <c r="U177" s="67">
        <v>0</v>
      </c>
      <c r="V177" s="67">
        <v>0</v>
      </c>
      <c r="W177" s="67">
        <v>0</v>
      </c>
      <c r="X177" s="67">
        <v>0</v>
      </c>
      <c r="Y177" s="67">
        <v>0</v>
      </c>
      <c r="Z177" s="67">
        <v>0</v>
      </c>
      <c r="AA177" s="67">
        <v>0</v>
      </c>
      <c r="AB177" s="67">
        <v>0</v>
      </c>
      <c r="AC177" s="67">
        <v>0</v>
      </c>
      <c r="AD177" s="67">
        <v>0</v>
      </c>
      <c r="AE177" s="67">
        <v>0</v>
      </c>
      <c r="AF177" s="67">
        <v>0</v>
      </c>
      <c r="AG177" s="67">
        <v>0</v>
      </c>
      <c r="AH177" s="67">
        <v>0</v>
      </c>
      <c r="AI177" s="67">
        <v>0</v>
      </c>
      <c r="AJ177" s="67">
        <v>0</v>
      </c>
      <c r="AK177" s="67">
        <v>0</v>
      </c>
      <c r="AL177" s="67">
        <v>0</v>
      </c>
      <c r="AM177" s="67">
        <v>0</v>
      </c>
      <c r="AN177" s="67">
        <v>0</v>
      </c>
      <c r="AO177" s="67">
        <v>0</v>
      </c>
      <c r="AP177" s="67">
        <v>0</v>
      </c>
      <c r="AQ177" s="67">
        <v>0</v>
      </c>
      <c r="AR177" s="67">
        <v>0</v>
      </c>
      <c r="AS177" s="67">
        <v>0</v>
      </c>
      <c r="AT177" s="67">
        <v>0</v>
      </c>
      <c r="AU177" s="67">
        <v>0</v>
      </c>
      <c r="AV177" s="67">
        <v>0</v>
      </c>
      <c r="AW177" s="67">
        <v>0</v>
      </c>
      <c r="AX177" s="67">
        <v>0</v>
      </c>
      <c r="AY177" s="67">
        <v>0</v>
      </c>
      <c r="AZ177" s="67">
        <v>0</v>
      </c>
      <c r="BA177" s="67">
        <v>0</v>
      </c>
      <c r="BB177" s="67">
        <v>0</v>
      </c>
      <c r="BC177" s="67">
        <v>0</v>
      </c>
      <c r="BD177" s="67">
        <v>0</v>
      </c>
      <c r="BE177" s="67">
        <v>0</v>
      </c>
      <c r="BF177" s="67">
        <v>0</v>
      </c>
      <c r="BG177" s="67">
        <v>0</v>
      </c>
      <c r="BH177" s="67">
        <v>0</v>
      </c>
      <c r="BI177" s="67">
        <v>0</v>
      </c>
      <c r="BJ177" s="67">
        <v>0</v>
      </c>
      <c r="BK177" s="67">
        <v>0</v>
      </c>
      <c r="BL177" s="67">
        <v>0</v>
      </c>
      <c r="BM177" s="67">
        <v>0</v>
      </c>
      <c r="BN177" s="67">
        <v>0</v>
      </c>
      <c r="BO177" s="67">
        <v>0</v>
      </c>
      <c r="BP177" s="67">
        <v>0</v>
      </c>
      <c r="BQ177" s="67">
        <v>0</v>
      </c>
      <c r="BR177" s="67">
        <v>0</v>
      </c>
      <c r="BS177" s="67">
        <v>0</v>
      </c>
      <c r="BT177" s="67">
        <v>0</v>
      </c>
      <c r="BU177" s="67">
        <v>0</v>
      </c>
      <c r="BV177" s="67">
        <v>0</v>
      </c>
      <c r="BW177" s="67">
        <v>0</v>
      </c>
      <c r="BX177" s="67">
        <v>0</v>
      </c>
      <c r="BY177" s="101">
        <v>10960660.539599998</v>
      </c>
    </row>
    <row r="178" spans="1:77">
      <c r="A178" s="65" t="s">
        <v>452</v>
      </c>
      <c r="B178" s="66" t="s">
        <v>549</v>
      </c>
      <c r="C178" s="65" t="s">
        <v>550</v>
      </c>
      <c r="D178" s="67">
        <v>0</v>
      </c>
      <c r="E178" s="67">
        <v>0</v>
      </c>
      <c r="F178" s="67">
        <v>0</v>
      </c>
      <c r="G178" s="67">
        <v>0</v>
      </c>
      <c r="H178" s="67">
        <v>0</v>
      </c>
      <c r="I178" s="67">
        <v>0</v>
      </c>
      <c r="J178" s="67">
        <v>0</v>
      </c>
      <c r="K178" s="67">
        <v>0</v>
      </c>
      <c r="L178" s="67">
        <v>0</v>
      </c>
      <c r="M178" s="67">
        <v>0</v>
      </c>
      <c r="N178" s="67">
        <v>0</v>
      </c>
      <c r="O178" s="67">
        <v>0</v>
      </c>
      <c r="P178" s="67">
        <v>0</v>
      </c>
      <c r="Q178" s="67">
        <v>0</v>
      </c>
      <c r="R178" s="67">
        <v>0</v>
      </c>
      <c r="S178" s="67">
        <v>0</v>
      </c>
      <c r="T178" s="67">
        <v>0</v>
      </c>
      <c r="U178" s="67">
        <v>0</v>
      </c>
      <c r="V178" s="67">
        <v>0</v>
      </c>
      <c r="W178" s="67">
        <v>0</v>
      </c>
      <c r="X178" s="67">
        <v>0</v>
      </c>
      <c r="Y178" s="67">
        <v>0</v>
      </c>
      <c r="Z178" s="67">
        <v>0</v>
      </c>
      <c r="AA178" s="67">
        <v>0</v>
      </c>
      <c r="AB178" s="67">
        <v>0</v>
      </c>
      <c r="AC178" s="67">
        <v>0</v>
      </c>
      <c r="AD178" s="67">
        <v>0</v>
      </c>
      <c r="AE178" s="67">
        <v>0</v>
      </c>
      <c r="AF178" s="67">
        <v>0</v>
      </c>
      <c r="AG178" s="67">
        <v>0</v>
      </c>
      <c r="AH178" s="67">
        <v>0</v>
      </c>
      <c r="AI178" s="67">
        <v>0</v>
      </c>
      <c r="AJ178" s="67">
        <v>0</v>
      </c>
      <c r="AK178" s="67">
        <v>0</v>
      </c>
      <c r="AL178" s="67">
        <v>0</v>
      </c>
      <c r="AM178" s="67">
        <v>0</v>
      </c>
      <c r="AN178" s="67">
        <v>0</v>
      </c>
      <c r="AO178" s="67">
        <v>0</v>
      </c>
      <c r="AP178" s="67">
        <v>0</v>
      </c>
      <c r="AQ178" s="67">
        <v>0</v>
      </c>
      <c r="AR178" s="67">
        <v>0</v>
      </c>
      <c r="AS178" s="67">
        <v>0</v>
      </c>
      <c r="AT178" s="67">
        <v>0</v>
      </c>
      <c r="AU178" s="67">
        <v>0</v>
      </c>
      <c r="AV178" s="67">
        <v>0</v>
      </c>
      <c r="AW178" s="67">
        <v>0</v>
      </c>
      <c r="AX178" s="67">
        <v>0</v>
      </c>
      <c r="AY178" s="67">
        <v>0</v>
      </c>
      <c r="AZ178" s="67">
        <v>0</v>
      </c>
      <c r="BA178" s="67">
        <v>0</v>
      </c>
      <c r="BB178" s="67">
        <v>0</v>
      </c>
      <c r="BC178" s="67">
        <v>0</v>
      </c>
      <c r="BD178" s="67">
        <v>0</v>
      </c>
      <c r="BE178" s="67">
        <v>0</v>
      </c>
      <c r="BF178" s="67">
        <v>0</v>
      </c>
      <c r="BG178" s="67">
        <v>0</v>
      </c>
      <c r="BH178" s="67">
        <v>0</v>
      </c>
      <c r="BI178" s="67">
        <v>0</v>
      </c>
      <c r="BJ178" s="67">
        <v>0</v>
      </c>
      <c r="BK178" s="67">
        <v>0</v>
      </c>
      <c r="BL178" s="67">
        <v>0</v>
      </c>
      <c r="BM178" s="67">
        <v>0</v>
      </c>
      <c r="BN178" s="67">
        <v>0</v>
      </c>
      <c r="BO178" s="67">
        <v>0</v>
      </c>
      <c r="BP178" s="67">
        <v>0</v>
      </c>
      <c r="BQ178" s="67">
        <v>0</v>
      </c>
      <c r="BR178" s="67">
        <v>0</v>
      </c>
      <c r="BS178" s="67">
        <v>0</v>
      </c>
      <c r="BT178" s="67">
        <v>0</v>
      </c>
      <c r="BU178" s="67">
        <v>0</v>
      </c>
      <c r="BV178" s="67">
        <v>0</v>
      </c>
      <c r="BW178" s="67">
        <v>0</v>
      </c>
      <c r="BX178" s="67">
        <v>0</v>
      </c>
      <c r="BY178" s="101">
        <v>1323720.3900000001</v>
      </c>
    </row>
    <row r="179" spans="1:77">
      <c r="A179" s="106" t="s">
        <v>551</v>
      </c>
      <c r="B179" s="107"/>
      <c r="C179" s="108"/>
      <c r="D179" s="70">
        <f>SUM(D130:D178)</f>
        <v>35250262.190000005</v>
      </c>
      <c r="E179" s="70">
        <f t="shared" ref="E179:BP179" si="6">SUM(E130:E178)</f>
        <v>8600918.0800000001</v>
      </c>
      <c r="F179" s="70">
        <f t="shared" si="6"/>
        <v>7774201.8899999997</v>
      </c>
      <c r="G179" s="70">
        <f t="shared" si="6"/>
        <v>4066636</v>
      </c>
      <c r="H179" s="70">
        <f t="shared" si="6"/>
        <v>3113270.76</v>
      </c>
      <c r="I179" s="70">
        <f t="shared" si="6"/>
        <v>3238981.2000000007</v>
      </c>
      <c r="J179" s="70">
        <f t="shared" si="6"/>
        <v>66991979.330000006</v>
      </c>
      <c r="K179" s="70">
        <f t="shared" si="6"/>
        <v>13524205.850000001</v>
      </c>
      <c r="L179" s="70">
        <f t="shared" si="6"/>
        <v>1998884.8400000003</v>
      </c>
      <c r="M179" s="70">
        <f t="shared" si="6"/>
        <v>24280918.080000002</v>
      </c>
      <c r="N179" s="70">
        <f t="shared" si="6"/>
        <v>2291241.9900000002</v>
      </c>
      <c r="O179" s="70">
        <f t="shared" si="6"/>
        <v>5011771.1400000006</v>
      </c>
      <c r="P179" s="70">
        <f t="shared" si="6"/>
        <v>15125106.359999999</v>
      </c>
      <c r="Q179" s="70">
        <f t="shared" si="6"/>
        <v>10507558.369999999</v>
      </c>
      <c r="R179" s="70">
        <f t="shared" si="6"/>
        <v>857366.75999999989</v>
      </c>
      <c r="S179" s="70">
        <f t="shared" si="6"/>
        <v>3227487.6395</v>
      </c>
      <c r="T179" s="70">
        <f t="shared" si="6"/>
        <v>2842199.51</v>
      </c>
      <c r="U179" s="70">
        <f t="shared" si="6"/>
        <v>2846170.9900000007</v>
      </c>
      <c r="V179" s="70">
        <f t="shared" si="6"/>
        <v>41593303.490000002</v>
      </c>
      <c r="W179" s="70">
        <f t="shared" si="6"/>
        <v>1574745.47</v>
      </c>
      <c r="X179" s="70">
        <f t="shared" si="6"/>
        <v>6068956.7599999998</v>
      </c>
      <c r="Y179" s="70">
        <f t="shared" si="6"/>
        <v>13407687.1</v>
      </c>
      <c r="Z179" s="70">
        <f t="shared" si="6"/>
        <v>1460684.3099999998</v>
      </c>
      <c r="AA179" s="70">
        <f t="shared" si="6"/>
        <v>7198592.7499999991</v>
      </c>
      <c r="AB179" s="70">
        <f t="shared" si="6"/>
        <v>1024634.8799999999</v>
      </c>
      <c r="AC179" s="70">
        <f t="shared" si="6"/>
        <v>1173624.6000000003</v>
      </c>
      <c r="AD179" s="70">
        <f t="shared" si="6"/>
        <v>1441582.97</v>
      </c>
      <c r="AE179" s="70">
        <f t="shared" si="6"/>
        <v>53114221.440000005</v>
      </c>
      <c r="AF179" s="70">
        <f t="shared" si="6"/>
        <v>3467614.1499999994</v>
      </c>
      <c r="AG179" s="70">
        <f t="shared" si="6"/>
        <v>2006136.5699999996</v>
      </c>
      <c r="AH179" s="70">
        <f t="shared" si="6"/>
        <v>1454677.5999999999</v>
      </c>
      <c r="AI179" s="70">
        <f t="shared" si="6"/>
        <v>1474164.3499999999</v>
      </c>
      <c r="AJ179" s="70">
        <f t="shared" si="6"/>
        <v>2776790.5599999996</v>
      </c>
      <c r="AK179" s="70">
        <f t="shared" si="6"/>
        <v>1895887.91</v>
      </c>
      <c r="AL179" s="70">
        <f t="shared" si="6"/>
        <v>2059999.8800000001</v>
      </c>
      <c r="AM179" s="70">
        <f t="shared" si="6"/>
        <v>3502666.52</v>
      </c>
      <c r="AN179" s="70">
        <f t="shared" si="6"/>
        <v>2036190.03</v>
      </c>
      <c r="AO179" s="70">
        <f t="shared" si="6"/>
        <v>1482094.65</v>
      </c>
      <c r="AP179" s="70">
        <f t="shared" si="6"/>
        <v>1647356.7999999998</v>
      </c>
      <c r="AQ179" s="70">
        <f t="shared" si="6"/>
        <v>19225470.919999998</v>
      </c>
      <c r="AR179" s="70">
        <f t="shared" si="6"/>
        <v>1349786.37</v>
      </c>
      <c r="AS179" s="70">
        <f t="shared" si="6"/>
        <v>1692590.0499999998</v>
      </c>
      <c r="AT179" s="70">
        <f t="shared" si="6"/>
        <v>1542327.01</v>
      </c>
      <c r="AU179" s="70">
        <f t="shared" si="6"/>
        <v>1067666.29</v>
      </c>
      <c r="AV179" s="70">
        <f t="shared" si="6"/>
        <v>372814.74</v>
      </c>
      <c r="AW179" s="70">
        <f t="shared" si="6"/>
        <v>1195613.6399999999</v>
      </c>
      <c r="AX179" s="70">
        <f t="shared" si="6"/>
        <v>37757600.539999999</v>
      </c>
      <c r="AY179" s="70">
        <f t="shared" si="6"/>
        <v>2825749.46</v>
      </c>
      <c r="AZ179" s="70">
        <f t="shared" si="6"/>
        <v>2528824.83</v>
      </c>
      <c r="BA179" s="70">
        <f t="shared" si="6"/>
        <v>3851365.13</v>
      </c>
      <c r="BB179" s="70">
        <f t="shared" si="6"/>
        <v>2163945.16</v>
      </c>
      <c r="BC179" s="70">
        <f t="shared" si="6"/>
        <v>896415.58999999985</v>
      </c>
      <c r="BD179" s="70">
        <f t="shared" si="6"/>
        <v>10105940.387900002</v>
      </c>
      <c r="BE179" s="70">
        <f t="shared" si="6"/>
        <v>3845088.1600000011</v>
      </c>
      <c r="BF179" s="70">
        <f t="shared" si="6"/>
        <v>2195469.8500000006</v>
      </c>
      <c r="BG179" s="70">
        <f t="shared" si="6"/>
        <v>633062.74</v>
      </c>
      <c r="BH179" s="70">
        <f t="shared" si="6"/>
        <v>998695.82</v>
      </c>
      <c r="BI179" s="70">
        <f t="shared" si="6"/>
        <v>48809122.890000008</v>
      </c>
      <c r="BJ179" s="70">
        <f t="shared" si="6"/>
        <v>9694121.9399999995</v>
      </c>
      <c r="BK179" s="70">
        <f t="shared" si="6"/>
        <v>1923897.17</v>
      </c>
      <c r="BL179" s="70">
        <f t="shared" si="6"/>
        <v>1154226.7499999998</v>
      </c>
      <c r="BM179" s="70">
        <f t="shared" si="6"/>
        <v>662313.80999999994</v>
      </c>
      <c r="BN179" s="70">
        <f t="shared" si="6"/>
        <v>3166753.1799999997</v>
      </c>
      <c r="BO179" s="70">
        <f t="shared" si="6"/>
        <v>1433140.96</v>
      </c>
      <c r="BP179" s="70">
        <f t="shared" si="6"/>
        <v>25183297.169999998</v>
      </c>
      <c r="BQ179" s="70">
        <f t="shared" ref="BQ179:BX179" si="7">SUM(BQ130:BQ178)</f>
        <v>1679143.85</v>
      </c>
      <c r="BR179" s="70">
        <f t="shared" si="7"/>
        <v>2756241.4</v>
      </c>
      <c r="BS179" s="70">
        <f t="shared" si="7"/>
        <v>4965827.3599999994</v>
      </c>
      <c r="BT179" s="70">
        <f t="shared" si="7"/>
        <v>2592677.9699999997</v>
      </c>
      <c r="BU179" s="70">
        <f t="shared" si="7"/>
        <v>4208936.379999998</v>
      </c>
      <c r="BV179" s="70">
        <f t="shared" si="7"/>
        <v>2321314.1599999997</v>
      </c>
      <c r="BW179" s="70">
        <f t="shared" si="7"/>
        <v>1641853.7400000005</v>
      </c>
      <c r="BX179" s="70">
        <f t="shared" si="7"/>
        <v>5166921.0100000007</v>
      </c>
      <c r="BY179" s="70">
        <f>SUM(BY130:BY178)</f>
        <v>911272463.65559995</v>
      </c>
    </row>
    <row r="180" spans="1:77">
      <c r="A180" s="65" t="s">
        <v>552</v>
      </c>
      <c r="B180" s="66" t="s">
        <v>553</v>
      </c>
      <c r="C180" s="65" t="s">
        <v>554</v>
      </c>
      <c r="D180" s="67">
        <v>84281794</v>
      </c>
      <c r="E180" s="67">
        <v>14251093.720000001</v>
      </c>
      <c r="F180" s="67">
        <v>15351681.49</v>
      </c>
      <c r="G180" s="67">
        <v>6039113.2400000002</v>
      </c>
      <c r="H180" s="67">
        <v>3299594.95</v>
      </c>
      <c r="I180" s="67">
        <v>1507303.24</v>
      </c>
      <c r="J180" s="67">
        <v>222390264.72999999</v>
      </c>
      <c r="K180" s="67">
        <v>10902180.869999999</v>
      </c>
      <c r="L180" s="67">
        <v>2576743.86</v>
      </c>
      <c r="M180" s="67">
        <v>45142748.990000002</v>
      </c>
      <c r="N180" s="67">
        <v>2583542.6</v>
      </c>
      <c r="O180" s="67">
        <v>8720108.6199999992</v>
      </c>
      <c r="P180" s="67">
        <v>18758426.760000002</v>
      </c>
      <c r="Q180" s="67">
        <v>15961436.539999999</v>
      </c>
      <c r="R180" s="67">
        <v>641442.69999999995</v>
      </c>
      <c r="S180" s="67">
        <v>4019621.36</v>
      </c>
      <c r="T180" s="67">
        <v>3125522.08</v>
      </c>
      <c r="U180" s="67">
        <v>2322638.09</v>
      </c>
      <c r="V180" s="67">
        <v>136427503.25</v>
      </c>
      <c r="W180" s="67">
        <v>8542077.6199999992</v>
      </c>
      <c r="X180" s="67">
        <v>6631802</v>
      </c>
      <c r="Y180" s="67">
        <v>19356865.399999999</v>
      </c>
      <c r="Z180" s="67">
        <v>3412593.86</v>
      </c>
      <c r="AA180" s="67">
        <v>6078091.9900000002</v>
      </c>
      <c r="AB180" s="67">
        <v>8082920.8200000003</v>
      </c>
      <c r="AC180" s="67">
        <v>2266652.14</v>
      </c>
      <c r="AD180" s="67">
        <v>3228163.42</v>
      </c>
      <c r="AE180" s="67">
        <v>109809759.31</v>
      </c>
      <c r="AF180" s="67">
        <v>4001708.37</v>
      </c>
      <c r="AG180" s="67">
        <v>1995763.99</v>
      </c>
      <c r="AH180" s="67">
        <v>1803090.15</v>
      </c>
      <c r="AI180" s="67">
        <v>1933500.59</v>
      </c>
      <c r="AJ180" s="67">
        <v>2493398.46</v>
      </c>
      <c r="AK180" s="67">
        <v>2370398.14</v>
      </c>
      <c r="AL180" s="67">
        <v>3386329.42</v>
      </c>
      <c r="AM180" s="67">
        <v>5136386.47</v>
      </c>
      <c r="AN180" s="67">
        <v>2999830.13</v>
      </c>
      <c r="AO180" s="67">
        <v>1575991.62</v>
      </c>
      <c r="AP180" s="67">
        <v>2704594.27</v>
      </c>
      <c r="AQ180" s="67">
        <v>32179668.68</v>
      </c>
      <c r="AR180" s="67">
        <v>3012313.89</v>
      </c>
      <c r="AS180" s="67">
        <v>2709954.33</v>
      </c>
      <c r="AT180" s="67">
        <v>2996183.97</v>
      </c>
      <c r="AU180" s="67">
        <v>1810186.69</v>
      </c>
      <c r="AV180" s="67">
        <v>325956.5</v>
      </c>
      <c r="AW180" s="67">
        <v>665067.86</v>
      </c>
      <c r="AX180" s="67">
        <v>105377968.81</v>
      </c>
      <c r="AY180" s="67">
        <v>2634283.91</v>
      </c>
      <c r="AZ180" s="67">
        <v>2977962</v>
      </c>
      <c r="BA180" s="67">
        <v>4974593.09</v>
      </c>
      <c r="BB180" s="67">
        <v>5832470.4100000001</v>
      </c>
      <c r="BC180" s="67">
        <v>4364588.8</v>
      </c>
      <c r="BD180" s="67">
        <v>6940908.8600000003</v>
      </c>
      <c r="BE180" s="67">
        <v>4031942.62</v>
      </c>
      <c r="BF180" s="67">
        <v>4166556.57</v>
      </c>
      <c r="BG180" s="67">
        <v>1094104.6499999999</v>
      </c>
      <c r="BH180" s="67">
        <v>814107.84</v>
      </c>
      <c r="BI180" s="67">
        <v>73035694.829999998</v>
      </c>
      <c r="BJ180" s="67">
        <v>15373573.02</v>
      </c>
      <c r="BK180" s="67">
        <v>2205982.37</v>
      </c>
      <c r="BL180" s="67">
        <v>1934240.86</v>
      </c>
      <c r="BM180" s="67">
        <v>2064850.44</v>
      </c>
      <c r="BN180" s="67">
        <v>4076986.38</v>
      </c>
      <c r="BO180" s="67">
        <v>1215396.94</v>
      </c>
      <c r="BP180" s="67">
        <v>43619126</v>
      </c>
      <c r="BQ180" s="67">
        <v>1931720.2</v>
      </c>
      <c r="BR180" s="67">
        <v>2432577.71</v>
      </c>
      <c r="BS180" s="67">
        <v>4199188.91</v>
      </c>
      <c r="BT180" s="67">
        <v>3441075.3</v>
      </c>
      <c r="BU180" s="67">
        <v>13426435.359999999</v>
      </c>
      <c r="BV180" s="67">
        <v>3118378.2</v>
      </c>
      <c r="BW180" s="67">
        <v>1334344.08</v>
      </c>
      <c r="BX180" s="67">
        <v>1378568.33</v>
      </c>
      <c r="BY180" s="101">
        <v>43490575.20000001</v>
      </c>
    </row>
    <row r="181" spans="1:77">
      <c r="A181" s="65" t="s">
        <v>552</v>
      </c>
      <c r="B181" s="66" t="s">
        <v>555</v>
      </c>
      <c r="C181" s="65" t="s">
        <v>556</v>
      </c>
      <c r="D181" s="67">
        <v>10589184.43</v>
      </c>
      <c r="E181" s="67">
        <v>367908.87</v>
      </c>
      <c r="F181" s="67">
        <v>5039251.97</v>
      </c>
      <c r="G181" s="67">
        <v>0</v>
      </c>
      <c r="H181" s="67">
        <v>0</v>
      </c>
      <c r="I181" s="67">
        <v>0</v>
      </c>
      <c r="J181" s="67">
        <v>1442500.32</v>
      </c>
      <c r="K181" s="67">
        <v>4330462.4000000004</v>
      </c>
      <c r="L181" s="67">
        <v>777751.43</v>
      </c>
      <c r="M181" s="67">
        <v>343150.74</v>
      </c>
      <c r="N181" s="67">
        <v>0</v>
      </c>
      <c r="O181" s="67">
        <v>50191.199999999997</v>
      </c>
      <c r="P181" s="67">
        <v>627103.67000000004</v>
      </c>
      <c r="Q181" s="67">
        <v>301607.88</v>
      </c>
      <c r="R181" s="67">
        <v>145268.04</v>
      </c>
      <c r="S181" s="67">
        <v>966784.81</v>
      </c>
      <c r="T181" s="67">
        <v>907848.22</v>
      </c>
      <c r="U181" s="67">
        <v>673660.24</v>
      </c>
      <c r="V181" s="67">
        <v>1834339.52</v>
      </c>
      <c r="W181" s="67">
        <v>13934.35</v>
      </c>
      <c r="X181" s="67">
        <v>462943.86</v>
      </c>
      <c r="Y181" s="67">
        <v>787235.18</v>
      </c>
      <c r="Z181" s="67">
        <v>1400</v>
      </c>
      <c r="AA181" s="67">
        <v>101186.79</v>
      </c>
      <c r="AB181" s="67">
        <v>0</v>
      </c>
      <c r="AC181" s="67">
        <v>0</v>
      </c>
      <c r="AD181" s="67">
        <v>0</v>
      </c>
      <c r="AE181" s="67">
        <v>810132.04</v>
      </c>
      <c r="AF181" s="67">
        <v>445971.6</v>
      </c>
      <c r="AG181" s="67">
        <v>378985.21</v>
      </c>
      <c r="AH181" s="67">
        <v>0</v>
      </c>
      <c r="AI181" s="67">
        <v>23149</v>
      </c>
      <c r="AJ181" s="67">
        <v>662.5</v>
      </c>
      <c r="AK181" s="67">
        <v>50272</v>
      </c>
      <c r="AL181" s="67">
        <v>105</v>
      </c>
      <c r="AM181" s="67">
        <v>103721.2</v>
      </c>
      <c r="AN181" s="67">
        <v>40060</v>
      </c>
      <c r="AO181" s="67">
        <v>428889.33</v>
      </c>
      <c r="AP181" s="67">
        <v>657229.98</v>
      </c>
      <c r="AQ181" s="67">
        <v>6044063.3399999999</v>
      </c>
      <c r="AR181" s="67">
        <v>0</v>
      </c>
      <c r="AS181" s="67">
        <v>0</v>
      </c>
      <c r="AT181" s="67">
        <v>0</v>
      </c>
      <c r="AU181" s="67">
        <v>0</v>
      </c>
      <c r="AV181" s="67">
        <v>0</v>
      </c>
      <c r="AW181" s="67">
        <v>0</v>
      </c>
      <c r="AX181" s="67">
        <v>0</v>
      </c>
      <c r="AY181" s="67">
        <v>24750</v>
      </c>
      <c r="AZ181" s="67">
        <v>0</v>
      </c>
      <c r="BA181" s="67">
        <v>0</v>
      </c>
      <c r="BB181" s="67">
        <v>0</v>
      </c>
      <c r="BC181" s="67">
        <v>0</v>
      </c>
      <c r="BD181" s="67">
        <v>1428075.98</v>
      </c>
      <c r="BE181" s="67">
        <v>148887.79999999999</v>
      </c>
      <c r="BF181" s="67">
        <v>35000</v>
      </c>
      <c r="BG181" s="67">
        <v>0</v>
      </c>
      <c r="BH181" s="67">
        <v>0</v>
      </c>
      <c r="BI181" s="67">
        <v>22610748.190000001</v>
      </c>
      <c r="BJ181" s="67">
        <v>7177530.2300000004</v>
      </c>
      <c r="BK181" s="67">
        <v>581186.81999999995</v>
      </c>
      <c r="BL181" s="67">
        <v>0</v>
      </c>
      <c r="BM181" s="67">
        <v>44480</v>
      </c>
      <c r="BN181" s="67">
        <v>0</v>
      </c>
      <c r="BO181" s="67">
        <v>0</v>
      </c>
      <c r="BP181" s="67">
        <v>749591.79</v>
      </c>
      <c r="BQ181" s="67">
        <v>0</v>
      </c>
      <c r="BR181" s="67">
        <v>20115</v>
      </c>
      <c r="BS181" s="67">
        <v>360</v>
      </c>
      <c r="BT181" s="67">
        <v>0</v>
      </c>
      <c r="BU181" s="67">
        <v>135470</v>
      </c>
      <c r="BV181" s="67">
        <v>42070</v>
      </c>
      <c r="BW181" s="67">
        <v>26.25</v>
      </c>
      <c r="BX181" s="67">
        <v>474731.61</v>
      </c>
      <c r="BY181" s="101">
        <v>1531970.27</v>
      </c>
    </row>
    <row r="182" spans="1:77">
      <c r="A182" s="65" t="s">
        <v>552</v>
      </c>
      <c r="B182" s="66" t="s">
        <v>557</v>
      </c>
      <c r="C182" s="65" t="s">
        <v>558</v>
      </c>
      <c r="D182" s="67">
        <v>41031317.32</v>
      </c>
      <c r="E182" s="67">
        <v>3278357.41</v>
      </c>
      <c r="F182" s="67">
        <v>5982580.2699999996</v>
      </c>
      <c r="G182" s="67">
        <v>1220423.1100000001</v>
      </c>
      <c r="H182" s="67">
        <v>902558.57</v>
      </c>
      <c r="I182" s="67">
        <v>444676.54</v>
      </c>
      <c r="J182" s="67">
        <v>164171444.66</v>
      </c>
      <c r="K182" s="67">
        <v>881249.76</v>
      </c>
      <c r="L182" s="67">
        <v>268022.7</v>
      </c>
      <c r="M182" s="67">
        <v>22397785.57</v>
      </c>
      <c r="N182" s="67">
        <v>873614.03</v>
      </c>
      <c r="O182" s="67">
        <v>1942159.92</v>
      </c>
      <c r="P182" s="67">
        <v>9677672.0899999999</v>
      </c>
      <c r="Q182" s="67">
        <v>7103808.6100000003</v>
      </c>
      <c r="R182" s="67">
        <v>63690.5</v>
      </c>
      <c r="S182" s="67">
        <v>321510.34000000003</v>
      </c>
      <c r="T182" s="67">
        <v>61800</v>
      </c>
      <c r="U182" s="67">
        <v>235575.4</v>
      </c>
      <c r="V182" s="67">
        <v>15460390.359999999</v>
      </c>
      <c r="W182" s="67">
        <v>3595587.25</v>
      </c>
      <c r="X182" s="67">
        <v>552874.6</v>
      </c>
      <c r="Y182" s="67">
        <v>2093593.95</v>
      </c>
      <c r="Z182" s="67">
        <v>556881.14</v>
      </c>
      <c r="AA182" s="67">
        <v>955270.64</v>
      </c>
      <c r="AB182" s="67">
        <v>3066312.75</v>
      </c>
      <c r="AC182" s="67">
        <v>563551.49</v>
      </c>
      <c r="AD182" s="67">
        <v>0</v>
      </c>
      <c r="AE182" s="67">
        <v>60094043.280000001</v>
      </c>
      <c r="AF182" s="67">
        <v>184584.2</v>
      </c>
      <c r="AG182" s="67">
        <v>99177.7</v>
      </c>
      <c r="AH182" s="67">
        <v>348053.16</v>
      </c>
      <c r="AI182" s="67">
        <v>421777.56</v>
      </c>
      <c r="AJ182" s="67">
        <v>783476.64</v>
      </c>
      <c r="AK182" s="67">
        <v>488321.76</v>
      </c>
      <c r="AL182" s="67">
        <v>615414.05000000005</v>
      </c>
      <c r="AM182" s="67">
        <v>1334297.8700000001</v>
      </c>
      <c r="AN182" s="67">
        <v>758847.61</v>
      </c>
      <c r="AO182" s="67">
        <v>223978.1</v>
      </c>
      <c r="AP182" s="67">
        <v>4815</v>
      </c>
      <c r="AQ182" s="67">
        <v>5037511.9400000004</v>
      </c>
      <c r="AR182" s="67">
        <v>161967.88</v>
      </c>
      <c r="AS182" s="67">
        <v>293830.64</v>
      </c>
      <c r="AT182" s="67">
        <v>523607.84</v>
      </c>
      <c r="AU182" s="67">
        <v>292190.96000000002</v>
      </c>
      <c r="AV182" s="67">
        <v>44231.89</v>
      </c>
      <c r="AW182" s="67">
        <v>154899.74</v>
      </c>
      <c r="AX182" s="67">
        <v>25470181.129999999</v>
      </c>
      <c r="AY182" s="67">
        <v>775171.19</v>
      </c>
      <c r="AZ182" s="67">
        <v>969844.21</v>
      </c>
      <c r="BA182" s="67">
        <v>1927241.55</v>
      </c>
      <c r="BB182" s="67">
        <v>1532958.72</v>
      </c>
      <c r="BC182" s="67">
        <v>715215.54</v>
      </c>
      <c r="BD182" s="67">
        <v>2573594.67</v>
      </c>
      <c r="BE182" s="67">
        <v>2141261.7599999998</v>
      </c>
      <c r="BF182" s="67">
        <v>886562.36</v>
      </c>
      <c r="BG182" s="67">
        <v>209643.59</v>
      </c>
      <c r="BH182" s="67">
        <v>221876.95</v>
      </c>
      <c r="BI182" s="67">
        <v>8410233.2100000009</v>
      </c>
      <c r="BJ182" s="67">
        <v>5076545.7</v>
      </c>
      <c r="BK182" s="67">
        <v>231089.44</v>
      </c>
      <c r="BL182" s="67">
        <v>464691</v>
      </c>
      <c r="BM182" s="67">
        <v>523970.38</v>
      </c>
      <c r="BN182" s="67">
        <v>906397.53</v>
      </c>
      <c r="BO182" s="67">
        <v>238281.08</v>
      </c>
      <c r="BP182" s="67">
        <v>14103215.58</v>
      </c>
      <c r="BQ182" s="67">
        <v>347589</v>
      </c>
      <c r="BR182" s="67">
        <v>795464.09</v>
      </c>
      <c r="BS182" s="67">
        <v>768464.21</v>
      </c>
      <c r="BT182" s="67">
        <v>823728.11</v>
      </c>
      <c r="BU182" s="67">
        <v>4439512.1100000003</v>
      </c>
      <c r="BV182" s="67">
        <v>612825.23</v>
      </c>
      <c r="BW182" s="67">
        <v>745948.31</v>
      </c>
      <c r="BX182" s="67">
        <v>19340</v>
      </c>
      <c r="BY182" s="101">
        <v>8902520.1600000001</v>
      </c>
    </row>
    <row r="183" spans="1:77">
      <c r="A183" s="65" t="s">
        <v>552</v>
      </c>
      <c r="B183" s="66" t="s">
        <v>559</v>
      </c>
      <c r="C183" s="65" t="s">
        <v>560</v>
      </c>
      <c r="D183" s="67">
        <v>0</v>
      </c>
      <c r="E183" s="67">
        <v>0</v>
      </c>
      <c r="F183" s="67">
        <v>0</v>
      </c>
      <c r="G183" s="67">
        <v>0</v>
      </c>
      <c r="H183" s="67">
        <v>0</v>
      </c>
      <c r="I183" s="67">
        <v>62167</v>
      </c>
      <c r="J183" s="67">
        <v>0</v>
      </c>
      <c r="K183" s="67">
        <v>0</v>
      </c>
      <c r="L183" s="67">
        <v>0</v>
      </c>
      <c r="M183" s="67">
        <v>0</v>
      </c>
      <c r="N183" s="67">
        <v>0</v>
      </c>
      <c r="O183" s="67">
        <v>0</v>
      </c>
      <c r="P183" s="67">
        <v>0</v>
      </c>
      <c r="Q183" s="67">
        <v>0</v>
      </c>
      <c r="R183" s="67">
        <v>0</v>
      </c>
      <c r="S183" s="67">
        <v>0</v>
      </c>
      <c r="T183" s="67">
        <v>0</v>
      </c>
      <c r="U183" s="67">
        <v>0</v>
      </c>
      <c r="V183" s="67">
        <v>0</v>
      </c>
      <c r="W183" s="67">
        <v>0</v>
      </c>
      <c r="X183" s="67">
        <v>0</v>
      </c>
      <c r="Y183" s="67">
        <v>0</v>
      </c>
      <c r="Z183" s="67">
        <v>0</v>
      </c>
      <c r="AA183" s="67">
        <v>0</v>
      </c>
      <c r="AB183" s="67">
        <v>0</v>
      </c>
      <c r="AC183" s="67">
        <v>65600</v>
      </c>
      <c r="AD183" s="67">
        <v>0</v>
      </c>
      <c r="AE183" s="67">
        <v>0</v>
      </c>
      <c r="AF183" s="67">
        <v>0</v>
      </c>
      <c r="AG183" s="67">
        <v>0</v>
      </c>
      <c r="AH183" s="67">
        <v>0</v>
      </c>
      <c r="AI183" s="67">
        <v>0</v>
      </c>
      <c r="AJ183" s="67">
        <v>0</v>
      </c>
      <c r="AK183" s="67">
        <v>0</v>
      </c>
      <c r="AL183" s="67">
        <v>0</v>
      </c>
      <c r="AM183" s="67">
        <v>0</v>
      </c>
      <c r="AN183" s="67">
        <v>0</v>
      </c>
      <c r="AO183" s="67">
        <v>0</v>
      </c>
      <c r="AP183" s="67">
        <v>0</v>
      </c>
      <c r="AQ183" s="67">
        <v>0</v>
      </c>
      <c r="AR183" s="67">
        <v>0</v>
      </c>
      <c r="AS183" s="67">
        <v>0</v>
      </c>
      <c r="AT183" s="67">
        <v>0</v>
      </c>
      <c r="AU183" s="67">
        <v>0</v>
      </c>
      <c r="AV183" s="67">
        <v>0</v>
      </c>
      <c r="AW183" s="67">
        <v>0</v>
      </c>
      <c r="AX183" s="67">
        <v>0</v>
      </c>
      <c r="AY183" s="67">
        <v>0</v>
      </c>
      <c r="AZ183" s="67">
        <v>0</v>
      </c>
      <c r="BA183" s="67">
        <v>0</v>
      </c>
      <c r="BB183" s="67">
        <v>4375</v>
      </c>
      <c r="BC183" s="67">
        <v>0</v>
      </c>
      <c r="BD183" s="67">
        <v>0</v>
      </c>
      <c r="BE183" s="67">
        <v>0</v>
      </c>
      <c r="BF183" s="67">
        <v>0</v>
      </c>
      <c r="BG183" s="67">
        <v>0</v>
      </c>
      <c r="BH183" s="67">
        <v>0</v>
      </c>
      <c r="BI183" s="67">
        <v>0</v>
      </c>
      <c r="BJ183" s="67">
        <v>0</v>
      </c>
      <c r="BK183" s="67">
        <v>0</v>
      </c>
      <c r="BL183" s="67">
        <v>63690</v>
      </c>
      <c r="BM183" s="67">
        <v>8530</v>
      </c>
      <c r="BN183" s="67">
        <v>0</v>
      </c>
      <c r="BO183" s="67">
        <v>0</v>
      </c>
      <c r="BP183" s="67">
        <v>0</v>
      </c>
      <c r="BQ183" s="67">
        <v>0</v>
      </c>
      <c r="BR183" s="67">
        <v>0</v>
      </c>
      <c r="BS183" s="67">
        <v>0</v>
      </c>
      <c r="BT183" s="67">
        <v>0</v>
      </c>
      <c r="BU183" s="67">
        <v>0</v>
      </c>
      <c r="BV183" s="67">
        <v>7000</v>
      </c>
      <c r="BW183" s="67">
        <v>6420</v>
      </c>
      <c r="BX183" s="67">
        <v>0</v>
      </c>
      <c r="BY183" s="101">
        <v>783612.25</v>
      </c>
    </row>
    <row r="184" spans="1:77">
      <c r="A184" s="65" t="s">
        <v>552</v>
      </c>
      <c r="B184" s="66" t="s">
        <v>561</v>
      </c>
      <c r="C184" s="65" t="s">
        <v>562</v>
      </c>
      <c r="D184" s="67">
        <v>1025897.35</v>
      </c>
      <c r="E184" s="67">
        <v>123307.42</v>
      </c>
      <c r="F184" s="67">
        <v>400526.04</v>
      </c>
      <c r="G184" s="67">
        <v>94758.18</v>
      </c>
      <c r="H184" s="67">
        <v>84790.7</v>
      </c>
      <c r="I184" s="67">
        <v>193150.79</v>
      </c>
      <c r="J184" s="67">
        <v>734858.84</v>
      </c>
      <c r="K184" s="67">
        <v>453293.7</v>
      </c>
      <c r="L184" s="67">
        <v>186552.56</v>
      </c>
      <c r="M184" s="67">
        <v>504805.2</v>
      </c>
      <c r="N184" s="67">
        <v>77010.19</v>
      </c>
      <c r="O184" s="67">
        <v>116611.08</v>
      </c>
      <c r="P184" s="67">
        <v>603019.13</v>
      </c>
      <c r="Q184" s="67">
        <v>1246271.3999999999</v>
      </c>
      <c r="R184" s="67">
        <v>21670</v>
      </c>
      <c r="S184" s="67">
        <v>239444.35</v>
      </c>
      <c r="T184" s="67">
        <v>245297.48</v>
      </c>
      <c r="U184" s="67">
        <v>116045.4</v>
      </c>
      <c r="V184" s="67">
        <v>554002.79</v>
      </c>
      <c r="W184" s="67">
        <v>246612.4</v>
      </c>
      <c r="X184" s="67">
        <v>106939.12</v>
      </c>
      <c r="Y184" s="67">
        <v>147555.60999999999</v>
      </c>
      <c r="Z184" s="67">
        <v>65062.1</v>
      </c>
      <c r="AA184" s="67">
        <v>158554.23000000001</v>
      </c>
      <c r="AB184" s="67">
        <v>178130.26</v>
      </c>
      <c r="AC184" s="67">
        <v>20356.78</v>
      </c>
      <c r="AD184" s="67">
        <v>64018.45</v>
      </c>
      <c r="AE184" s="67">
        <v>456243.74</v>
      </c>
      <c r="AF184" s="67">
        <v>317541.61</v>
      </c>
      <c r="AG184" s="67">
        <v>78821.976999999999</v>
      </c>
      <c r="AH184" s="67">
        <v>61233.68</v>
      </c>
      <c r="AI184" s="67">
        <v>116834.97</v>
      </c>
      <c r="AJ184" s="67">
        <v>126808.11</v>
      </c>
      <c r="AK184" s="67">
        <v>580716.93000000005</v>
      </c>
      <c r="AL184" s="67">
        <v>157421.64000000001</v>
      </c>
      <c r="AM184" s="67">
        <v>174409.5</v>
      </c>
      <c r="AN184" s="67">
        <v>86565.119999999995</v>
      </c>
      <c r="AO184" s="67">
        <v>120135.46</v>
      </c>
      <c r="AP184" s="67">
        <v>79703.850000000006</v>
      </c>
      <c r="AQ184" s="67">
        <v>184688.9</v>
      </c>
      <c r="AR184" s="67">
        <v>66666.45</v>
      </c>
      <c r="AS184" s="67">
        <v>46522.3</v>
      </c>
      <c r="AT184" s="67">
        <v>166436</v>
      </c>
      <c r="AU184" s="67">
        <v>28080</v>
      </c>
      <c r="AV184" s="67">
        <v>3005</v>
      </c>
      <c r="AW184" s="67">
        <v>21797</v>
      </c>
      <c r="AX184" s="67">
        <v>923009.58</v>
      </c>
      <c r="AY184" s="67">
        <v>118233.25</v>
      </c>
      <c r="AZ184" s="67">
        <v>7387</v>
      </c>
      <c r="BA184" s="67">
        <v>250725.78</v>
      </c>
      <c r="BB184" s="67">
        <v>157887.45000000001</v>
      </c>
      <c r="BC184" s="67">
        <v>123773.63</v>
      </c>
      <c r="BD184" s="67">
        <v>312296.81</v>
      </c>
      <c r="BE184" s="67">
        <v>233291.2</v>
      </c>
      <c r="BF184" s="67">
        <v>117246.62</v>
      </c>
      <c r="BG184" s="67">
        <v>53750.06</v>
      </c>
      <c r="BH184" s="67">
        <v>28762.5</v>
      </c>
      <c r="BI184" s="67">
        <v>1595629.41</v>
      </c>
      <c r="BJ184" s="67">
        <v>563667.65</v>
      </c>
      <c r="BK184" s="67">
        <v>59701.58</v>
      </c>
      <c r="BL184" s="67">
        <v>103639.93</v>
      </c>
      <c r="BM184" s="67">
        <v>169429.31</v>
      </c>
      <c r="BN184" s="67">
        <v>77095.839999999997</v>
      </c>
      <c r="BO184" s="67">
        <v>98110.15</v>
      </c>
      <c r="BP184" s="67">
        <v>496027.94</v>
      </c>
      <c r="BQ184" s="67">
        <v>59664.6</v>
      </c>
      <c r="BR184" s="67">
        <v>349950.33</v>
      </c>
      <c r="BS184" s="67">
        <v>65750</v>
      </c>
      <c r="BT184" s="67">
        <v>234558.77</v>
      </c>
      <c r="BU184" s="67">
        <v>317291</v>
      </c>
      <c r="BV184" s="67">
        <v>106019.74</v>
      </c>
      <c r="BW184" s="67">
        <v>105885.31</v>
      </c>
      <c r="BX184" s="67">
        <v>48646.97</v>
      </c>
      <c r="BY184" s="101">
        <v>28185574.450000003</v>
      </c>
    </row>
    <row r="185" spans="1:77">
      <c r="A185" s="65" t="s">
        <v>552</v>
      </c>
      <c r="B185" s="66" t="s">
        <v>563</v>
      </c>
      <c r="C185" s="65" t="s">
        <v>564</v>
      </c>
      <c r="D185" s="67">
        <v>20048037.489999998</v>
      </c>
      <c r="E185" s="67">
        <v>3564635.05</v>
      </c>
      <c r="F185" s="67">
        <v>4304798.4400000004</v>
      </c>
      <c r="G185" s="67">
        <v>2128692.1</v>
      </c>
      <c r="H185" s="67">
        <v>3507333.57</v>
      </c>
      <c r="I185" s="67">
        <v>949405</v>
      </c>
      <c r="J185" s="67">
        <v>42330163.030000001</v>
      </c>
      <c r="K185" s="67">
        <v>4391416.68</v>
      </c>
      <c r="L185" s="67">
        <v>1335301.45</v>
      </c>
      <c r="M185" s="67">
        <v>11090588.859999999</v>
      </c>
      <c r="N185" s="67">
        <v>938175.24</v>
      </c>
      <c r="O185" s="67">
        <v>3569932.39</v>
      </c>
      <c r="P185" s="67">
        <v>5779452.9100000001</v>
      </c>
      <c r="Q185" s="67">
        <v>6496359.6699999999</v>
      </c>
      <c r="R185" s="67">
        <v>0</v>
      </c>
      <c r="S185" s="67">
        <v>1965303.19</v>
      </c>
      <c r="T185" s="67">
        <v>927446.95</v>
      </c>
      <c r="U185" s="67">
        <v>675315.19999999995</v>
      </c>
      <c r="V185" s="67">
        <v>14725245.810000001</v>
      </c>
      <c r="W185" s="67">
        <v>2578343.0499999998</v>
      </c>
      <c r="X185" s="67">
        <v>1393283.52</v>
      </c>
      <c r="Y185" s="67">
        <v>2603119.92</v>
      </c>
      <c r="Z185" s="67">
        <v>1092900.68</v>
      </c>
      <c r="AA185" s="67">
        <v>923257.72</v>
      </c>
      <c r="AB185" s="67">
        <v>1963465</v>
      </c>
      <c r="AC185" s="67">
        <v>558926.51</v>
      </c>
      <c r="AD185" s="67">
        <v>0</v>
      </c>
      <c r="AE185" s="67">
        <v>35386439.479999997</v>
      </c>
      <c r="AF185" s="67">
        <v>1975350</v>
      </c>
      <c r="AG185" s="67">
        <v>759970.15</v>
      </c>
      <c r="AH185" s="67">
        <v>1322914</v>
      </c>
      <c r="AI185" s="67">
        <v>1013461</v>
      </c>
      <c r="AJ185" s="67">
        <v>1653770.62</v>
      </c>
      <c r="AK185" s="67">
        <v>1702412.4</v>
      </c>
      <c r="AL185" s="67">
        <v>1212830.5</v>
      </c>
      <c r="AM185" s="67">
        <v>944285</v>
      </c>
      <c r="AN185" s="67">
        <v>879483</v>
      </c>
      <c r="AO185" s="67">
        <v>814579.8</v>
      </c>
      <c r="AP185" s="67">
        <v>1116692.5</v>
      </c>
      <c r="AQ185" s="67">
        <v>8390360.3499999996</v>
      </c>
      <c r="AR185" s="67">
        <v>1558936.04</v>
      </c>
      <c r="AS185" s="67">
        <v>630662.34</v>
      </c>
      <c r="AT185" s="67">
        <v>1226250.52</v>
      </c>
      <c r="AU185" s="67">
        <v>754612.5</v>
      </c>
      <c r="AV185" s="67">
        <v>167426</v>
      </c>
      <c r="AW185" s="67">
        <v>784492.75</v>
      </c>
      <c r="AX185" s="67">
        <v>20224166.100000001</v>
      </c>
      <c r="AY185" s="67">
        <v>1546861</v>
      </c>
      <c r="AZ185" s="67">
        <v>1159859.5</v>
      </c>
      <c r="BA185" s="67">
        <v>1454790</v>
      </c>
      <c r="BB185" s="67">
        <v>1968732.52</v>
      </c>
      <c r="BC185" s="67">
        <v>1376756</v>
      </c>
      <c r="BD185" s="67">
        <v>1879532</v>
      </c>
      <c r="BE185" s="67">
        <v>1458482</v>
      </c>
      <c r="BF185" s="67">
        <v>1010046</v>
      </c>
      <c r="BG185" s="67">
        <v>376866</v>
      </c>
      <c r="BH185" s="67">
        <v>397466</v>
      </c>
      <c r="BI185" s="67">
        <v>8807259.2599999998</v>
      </c>
      <c r="BJ185" s="67">
        <v>4988992</v>
      </c>
      <c r="BK185" s="67">
        <v>1334818.05</v>
      </c>
      <c r="BL185" s="67">
        <v>665550</v>
      </c>
      <c r="BM185" s="67">
        <v>1805359</v>
      </c>
      <c r="BN185" s="67">
        <v>1513670.86</v>
      </c>
      <c r="BO185" s="67">
        <v>509714.52</v>
      </c>
      <c r="BP185" s="67">
        <v>10512240.279999999</v>
      </c>
      <c r="BQ185" s="67">
        <v>579264.93999999994</v>
      </c>
      <c r="BR185" s="67">
        <v>273340.28000000003</v>
      </c>
      <c r="BS185" s="67">
        <v>1058878.98</v>
      </c>
      <c r="BT185" s="67">
        <v>1436260.36</v>
      </c>
      <c r="BU185" s="67">
        <v>5653653.4500000002</v>
      </c>
      <c r="BV185" s="67">
        <v>823022.75</v>
      </c>
      <c r="BW185" s="67">
        <v>390564.49</v>
      </c>
      <c r="BX185" s="67">
        <v>352313.4</v>
      </c>
      <c r="BY185" s="101">
        <v>57134024.28989999</v>
      </c>
    </row>
    <row r="186" spans="1:77">
      <c r="A186" s="65" t="s">
        <v>552</v>
      </c>
      <c r="B186" s="66" t="s">
        <v>565</v>
      </c>
      <c r="C186" s="65" t="s">
        <v>566</v>
      </c>
      <c r="D186" s="67">
        <v>3365540</v>
      </c>
      <c r="E186" s="67">
        <v>3000</v>
      </c>
      <c r="F186" s="67">
        <v>34106.25</v>
      </c>
      <c r="G186" s="67">
        <v>0</v>
      </c>
      <c r="H186" s="67">
        <v>39055</v>
      </c>
      <c r="I186" s="67">
        <v>0</v>
      </c>
      <c r="J186" s="67">
        <v>1449904.11</v>
      </c>
      <c r="K186" s="67">
        <v>441140</v>
      </c>
      <c r="L186" s="67">
        <v>0</v>
      </c>
      <c r="M186" s="67">
        <v>354294.28</v>
      </c>
      <c r="N186" s="67">
        <v>9095</v>
      </c>
      <c r="O186" s="67">
        <v>73820</v>
      </c>
      <c r="P186" s="67">
        <v>88100</v>
      </c>
      <c r="Q186" s="67">
        <v>663375</v>
      </c>
      <c r="R186" s="67">
        <v>0</v>
      </c>
      <c r="S186" s="67">
        <v>0</v>
      </c>
      <c r="T186" s="67">
        <v>0</v>
      </c>
      <c r="U186" s="67">
        <v>168080</v>
      </c>
      <c r="V186" s="67">
        <v>58000</v>
      </c>
      <c r="W186" s="67">
        <v>465422.4</v>
      </c>
      <c r="X186" s="67">
        <v>0</v>
      </c>
      <c r="Y186" s="67">
        <v>89260</v>
      </c>
      <c r="Z186" s="67">
        <v>0</v>
      </c>
      <c r="AA186" s="67">
        <v>0</v>
      </c>
      <c r="AB186" s="67">
        <v>0</v>
      </c>
      <c r="AC186" s="67">
        <v>0</v>
      </c>
      <c r="AD186" s="67">
        <v>0</v>
      </c>
      <c r="AE186" s="67">
        <v>0</v>
      </c>
      <c r="AF186" s="67">
        <v>3100</v>
      </c>
      <c r="AG186" s="67">
        <v>6300</v>
      </c>
      <c r="AH186" s="67">
        <v>0</v>
      </c>
      <c r="AI186" s="67">
        <v>315000</v>
      </c>
      <c r="AJ186" s="67">
        <v>0</v>
      </c>
      <c r="AK186" s="67">
        <v>0</v>
      </c>
      <c r="AL186" s="67">
        <v>0</v>
      </c>
      <c r="AM186" s="67">
        <v>0</v>
      </c>
      <c r="AN186" s="67">
        <v>69752.5</v>
      </c>
      <c r="AO186" s="67">
        <v>107700</v>
      </c>
      <c r="AP186" s="67">
        <v>0</v>
      </c>
      <c r="AQ186" s="67">
        <v>459415.2</v>
      </c>
      <c r="AR186" s="67">
        <v>0</v>
      </c>
      <c r="AS186" s="67">
        <v>0</v>
      </c>
      <c r="AT186" s="67">
        <v>0</v>
      </c>
      <c r="AU186" s="67">
        <v>240800</v>
      </c>
      <c r="AV186" s="67">
        <v>0</v>
      </c>
      <c r="AW186" s="67">
        <v>25000</v>
      </c>
      <c r="AX186" s="67">
        <v>367417</v>
      </c>
      <c r="AY186" s="67">
        <v>0</v>
      </c>
      <c r="AZ186" s="67">
        <v>226800</v>
      </c>
      <c r="BA186" s="67">
        <v>0</v>
      </c>
      <c r="BB186" s="67">
        <v>225990</v>
      </c>
      <c r="BC186" s="67">
        <v>389200</v>
      </c>
      <c r="BD186" s="67">
        <v>0</v>
      </c>
      <c r="BE186" s="67">
        <v>0</v>
      </c>
      <c r="BF186" s="67">
        <v>0</v>
      </c>
      <c r="BG186" s="67">
        <v>126544</v>
      </c>
      <c r="BH186" s="67">
        <v>0</v>
      </c>
      <c r="BI186" s="67">
        <v>0</v>
      </c>
      <c r="BJ186" s="67">
        <v>729000</v>
      </c>
      <c r="BK186" s="67">
        <v>480500</v>
      </c>
      <c r="BL186" s="67">
        <v>99700</v>
      </c>
      <c r="BM186" s="67">
        <v>184200</v>
      </c>
      <c r="BN186" s="67">
        <v>200000</v>
      </c>
      <c r="BO186" s="67">
        <v>307000</v>
      </c>
      <c r="BP186" s="67">
        <v>319934</v>
      </c>
      <c r="BQ186" s="67">
        <v>0</v>
      </c>
      <c r="BR186" s="67">
        <v>16800</v>
      </c>
      <c r="BS186" s="67">
        <v>0</v>
      </c>
      <c r="BT186" s="67">
        <v>0</v>
      </c>
      <c r="BU186" s="67">
        <v>52930</v>
      </c>
      <c r="BV186" s="67">
        <v>0</v>
      </c>
      <c r="BW186" s="67">
        <v>0</v>
      </c>
      <c r="BX186" s="67">
        <v>0</v>
      </c>
      <c r="BY186" s="101">
        <v>8653243.160000002</v>
      </c>
    </row>
    <row r="187" spans="1:77">
      <c r="A187" s="65" t="s">
        <v>552</v>
      </c>
      <c r="B187" s="66" t="s">
        <v>567</v>
      </c>
      <c r="C187" s="65" t="s">
        <v>568</v>
      </c>
      <c r="D187" s="67">
        <v>3709085.61</v>
      </c>
      <c r="E187" s="67">
        <v>0</v>
      </c>
      <c r="F187" s="67">
        <v>17869</v>
      </c>
      <c r="G187" s="67">
        <v>2140</v>
      </c>
      <c r="H187" s="67">
        <v>268035</v>
      </c>
      <c r="I187" s="67">
        <v>14500</v>
      </c>
      <c r="J187" s="67">
        <v>0</v>
      </c>
      <c r="K187" s="67">
        <v>86028</v>
      </c>
      <c r="L187" s="67">
        <v>0</v>
      </c>
      <c r="M187" s="67">
        <v>387000.65</v>
      </c>
      <c r="N187" s="67">
        <v>0</v>
      </c>
      <c r="O187" s="67">
        <v>34897</v>
      </c>
      <c r="P187" s="67">
        <v>0</v>
      </c>
      <c r="Q187" s="67">
        <v>0</v>
      </c>
      <c r="R187" s="67">
        <v>5210</v>
      </c>
      <c r="S187" s="67">
        <v>41650</v>
      </c>
      <c r="T187" s="67">
        <v>0</v>
      </c>
      <c r="U187" s="67">
        <v>4030.15</v>
      </c>
      <c r="V187" s="67">
        <v>0</v>
      </c>
      <c r="W187" s="67">
        <v>42947.5</v>
      </c>
      <c r="X187" s="67">
        <v>0</v>
      </c>
      <c r="Y187" s="67">
        <v>96275</v>
      </c>
      <c r="Z187" s="67">
        <v>0</v>
      </c>
      <c r="AA187" s="67">
        <v>40800</v>
      </c>
      <c r="AB187" s="67">
        <v>21000</v>
      </c>
      <c r="AC187" s="67">
        <v>0</v>
      </c>
      <c r="AD187" s="67">
        <v>0</v>
      </c>
      <c r="AE187" s="67">
        <v>64707</v>
      </c>
      <c r="AF187" s="67">
        <v>18850</v>
      </c>
      <c r="AG187" s="67">
        <v>11700</v>
      </c>
      <c r="AH187" s="67">
        <v>20300</v>
      </c>
      <c r="AI187" s="67">
        <v>7200</v>
      </c>
      <c r="AJ187" s="67">
        <v>0</v>
      </c>
      <c r="AK187" s="67">
        <v>14100</v>
      </c>
      <c r="AL187" s="67">
        <v>0</v>
      </c>
      <c r="AM187" s="67">
        <v>22700</v>
      </c>
      <c r="AN187" s="67">
        <v>35100</v>
      </c>
      <c r="AO187" s="67">
        <v>46910</v>
      </c>
      <c r="AP187" s="67">
        <v>0</v>
      </c>
      <c r="AQ187" s="67">
        <v>26520</v>
      </c>
      <c r="AR187" s="67">
        <v>13900</v>
      </c>
      <c r="AS187" s="67">
        <v>11750</v>
      </c>
      <c r="AT187" s="67">
        <v>9800</v>
      </c>
      <c r="AU187" s="67">
        <v>1800</v>
      </c>
      <c r="AV187" s="67">
        <v>0</v>
      </c>
      <c r="AW187" s="67">
        <v>0</v>
      </c>
      <c r="AX187" s="67">
        <v>1509008</v>
      </c>
      <c r="AY187" s="67">
        <v>0</v>
      </c>
      <c r="AZ187" s="67">
        <v>0</v>
      </c>
      <c r="BA187" s="67">
        <v>20351.400000000001</v>
      </c>
      <c r="BB187" s="67">
        <v>23494</v>
      </c>
      <c r="BC187" s="67">
        <v>6566</v>
      </c>
      <c r="BD187" s="67">
        <v>119600</v>
      </c>
      <c r="BE187" s="67">
        <v>0</v>
      </c>
      <c r="BF187" s="67">
        <v>0</v>
      </c>
      <c r="BG187" s="67">
        <v>39150</v>
      </c>
      <c r="BH187" s="67">
        <v>0</v>
      </c>
      <c r="BI187" s="67">
        <v>644143.25</v>
      </c>
      <c r="BJ187" s="67">
        <v>0</v>
      </c>
      <c r="BK187" s="67">
        <v>25145</v>
      </c>
      <c r="BL187" s="67">
        <v>0</v>
      </c>
      <c r="BM187" s="67">
        <v>0</v>
      </c>
      <c r="BN187" s="67">
        <v>28405</v>
      </c>
      <c r="BO187" s="67">
        <v>0</v>
      </c>
      <c r="BP187" s="67">
        <v>884101</v>
      </c>
      <c r="BQ187" s="67">
        <v>9360</v>
      </c>
      <c r="BR187" s="67">
        <v>0</v>
      </c>
      <c r="BS187" s="67">
        <v>0</v>
      </c>
      <c r="BT187" s="67">
        <v>25400</v>
      </c>
      <c r="BU187" s="67">
        <v>0</v>
      </c>
      <c r="BV187" s="67">
        <v>0</v>
      </c>
      <c r="BW187" s="67">
        <v>17900</v>
      </c>
      <c r="BX187" s="67">
        <v>0</v>
      </c>
      <c r="BY187" s="101">
        <v>21940842</v>
      </c>
    </row>
    <row r="188" spans="1:77">
      <c r="A188" s="65" t="s">
        <v>552</v>
      </c>
      <c r="B188" s="66" t="s">
        <v>569</v>
      </c>
      <c r="C188" s="65" t="s">
        <v>570</v>
      </c>
      <c r="D188" s="67">
        <v>264659.32</v>
      </c>
      <c r="E188" s="67">
        <v>31616.9</v>
      </c>
      <c r="F188" s="67">
        <v>112906.62</v>
      </c>
      <c r="G188" s="67">
        <v>76389.350000000006</v>
      </c>
      <c r="H188" s="67">
        <v>5050</v>
      </c>
      <c r="I188" s="67">
        <v>15500</v>
      </c>
      <c r="J188" s="67">
        <v>0</v>
      </c>
      <c r="K188" s="67">
        <v>41826.5</v>
      </c>
      <c r="L188" s="67">
        <v>0</v>
      </c>
      <c r="M188" s="67">
        <v>98683.61</v>
      </c>
      <c r="N188" s="67">
        <v>120490</v>
      </c>
      <c r="O188" s="67">
        <v>172408.59</v>
      </c>
      <c r="P188" s="67">
        <v>93120.97</v>
      </c>
      <c r="Q188" s="67">
        <v>196347.02</v>
      </c>
      <c r="R188" s="67">
        <v>19670</v>
      </c>
      <c r="S188" s="67">
        <v>44607.07</v>
      </c>
      <c r="T188" s="67">
        <v>49050</v>
      </c>
      <c r="U188" s="67">
        <v>5951.46</v>
      </c>
      <c r="V188" s="67">
        <v>0</v>
      </c>
      <c r="W188" s="67">
        <v>74248.86</v>
      </c>
      <c r="X188" s="67">
        <v>42258.45</v>
      </c>
      <c r="Y188" s="67">
        <v>55809.3</v>
      </c>
      <c r="Z188" s="67">
        <v>82862.73</v>
      </c>
      <c r="AA188" s="67">
        <v>87203.02</v>
      </c>
      <c r="AB188" s="67">
        <v>66920</v>
      </c>
      <c r="AC188" s="67">
        <v>100</v>
      </c>
      <c r="AD188" s="67">
        <v>62171.73</v>
      </c>
      <c r="AE188" s="67">
        <v>189891.73</v>
      </c>
      <c r="AF188" s="67">
        <v>15050</v>
      </c>
      <c r="AG188" s="67">
        <v>18401.61</v>
      </c>
      <c r="AH188" s="67">
        <v>34690</v>
      </c>
      <c r="AI188" s="67">
        <v>64556.49</v>
      </c>
      <c r="AJ188" s="67">
        <v>44690</v>
      </c>
      <c r="AK188" s="67">
        <v>188819.6</v>
      </c>
      <c r="AL188" s="67">
        <v>31765</v>
      </c>
      <c r="AM188" s="67">
        <v>154112.42000000001</v>
      </c>
      <c r="AN188" s="67">
        <v>103035.92</v>
      </c>
      <c r="AO188" s="67">
        <v>179414.07</v>
      </c>
      <c r="AP188" s="67">
        <v>9380.19</v>
      </c>
      <c r="AQ188" s="67">
        <v>117740</v>
      </c>
      <c r="AR188" s="67">
        <v>179630.1</v>
      </c>
      <c r="AS188" s="67">
        <v>12055.81</v>
      </c>
      <c r="AT188" s="67">
        <v>36102.199999999997</v>
      </c>
      <c r="AU188" s="67">
        <v>39320.1</v>
      </c>
      <c r="AV188" s="67">
        <v>8710</v>
      </c>
      <c r="AW188" s="67">
        <v>9030</v>
      </c>
      <c r="AX188" s="67">
        <v>78880</v>
      </c>
      <c r="AY188" s="67">
        <v>75603.17</v>
      </c>
      <c r="AZ188" s="67">
        <v>34782.35</v>
      </c>
      <c r="BA188" s="67">
        <v>139037.45000000001</v>
      </c>
      <c r="BB188" s="67">
        <v>47499.25</v>
      </c>
      <c r="BC188" s="67">
        <v>107898.5</v>
      </c>
      <c r="BD188" s="67">
        <v>62699.35</v>
      </c>
      <c r="BE188" s="67">
        <v>124762.78</v>
      </c>
      <c r="BF188" s="67">
        <v>21852.94</v>
      </c>
      <c r="BG188" s="67">
        <v>6455.31</v>
      </c>
      <c r="BH188" s="67">
        <v>8508.8799999999992</v>
      </c>
      <c r="BI188" s="67">
        <v>248384.61</v>
      </c>
      <c r="BJ188" s="67">
        <v>196039.48</v>
      </c>
      <c r="BK188" s="67">
        <v>25627.5</v>
      </c>
      <c r="BL188" s="67">
        <v>45265.01</v>
      </c>
      <c r="BM188" s="67">
        <v>74520.59</v>
      </c>
      <c r="BN188" s="67">
        <v>91158.96</v>
      </c>
      <c r="BO188" s="67">
        <v>75696.649999999994</v>
      </c>
      <c r="BP188" s="67">
        <v>243874.86</v>
      </c>
      <c r="BQ188" s="67">
        <v>50289.79</v>
      </c>
      <c r="BR188" s="67">
        <v>188333.56</v>
      </c>
      <c r="BS188" s="67">
        <v>167049.20000000001</v>
      </c>
      <c r="BT188" s="67">
        <v>39195.89</v>
      </c>
      <c r="BU188" s="67">
        <v>108984</v>
      </c>
      <c r="BV188" s="67">
        <v>59019.43</v>
      </c>
      <c r="BW188" s="67">
        <v>46873.49</v>
      </c>
      <c r="BX188" s="67">
        <v>4515.3999999999996</v>
      </c>
      <c r="BY188" s="101">
        <v>641754.69999999995</v>
      </c>
    </row>
    <row r="189" spans="1:77">
      <c r="A189" s="65" t="s">
        <v>552</v>
      </c>
      <c r="B189" s="66" t="s">
        <v>571</v>
      </c>
      <c r="C189" s="65" t="s">
        <v>572</v>
      </c>
      <c r="D189" s="67">
        <v>55777</v>
      </c>
      <c r="E189" s="67">
        <v>0</v>
      </c>
      <c r="F189" s="67">
        <v>93859</v>
      </c>
      <c r="G189" s="67">
        <v>0</v>
      </c>
      <c r="H189" s="67">
        <v>42411</v>
      </c>
      <c r="I189" s="67">
        <v>0</v>
      </c>
      <c r="J189" s="67">
        <v>0</v>
      </c>
      <c r="K189" s="67">
        <v>70780</v>
      </c>
      <c r="L189" s="67">
        <v>0</v>
      </c>
      <c r="M189" s="67">
        <v>8050</v>
      </c>
      <c r="N189" s="67">
        <v>0</v>
      </c>
      <c r="O189" s="67">
        <v>10910</v>
      </c>
      <c r="P189" s="67">
        <v>0</v>
      </c>
      <c r="Q189" s="67">
        <v>0</v>
      </c>
      <c r="R189" s="67">
        <v>0</v>
      </c>
      <c r="S189" s="67">
        <v>0</v>
      </c>
      <c r="T189" s="67">
        <v>0</v>
      </c>
      <c r="U189" s="67">
        <v>0</v>
      </c>
      <c r="V189" s="67">
        <v>0</v>
      </c>
      <c r="W189" s="67">
        <v>400</v>
      </c>
      <c r="X189" s="67">
        <v>0</v>
      </c>
      <c r="Y189" s="67">
        <v>33170</v>
      </c>
      <c r="Z189" s="67">
        <v>3000</v>
      </c>
      <c r="AA189" s="67">
        <v>0</v>
      </c>
      <c r="AB189" s="67">
        <v>3745</v>
      </c>
      <c r="AC189" s="67">
        <v>0</v>
      </c>
      <c r="AD189" s="67">
        <v>0</v>
      </c>
      <c r="AE189" s="67">
        <v>800</v>
      </c>
      <c r="AF189" s="67">
        <v>60607</v>
      </c>
      <c r="AG189" s="67">
        <v>3170</v>
      </c>
      <c r="AH189" s="67">
        <v>0</v>
      </c>
      <c r="AI189" s="67">
        <v>0</v>
      </c>
      <c r="AJ189" s="67">
        <v>14900</v>
      </c>
      <c r="AK189" s="67">
        <v>22256</v>
      </c>
      <c r="AL189" s="67">
        <v>0</v>
      </c>
      <c r="AM189" s="67">
        <v>0</v>
      </c>
      <c r="AN189" s="67">
        <v>31000</v>
      </c>
      <c r="AO189" s="67">
        <v>0</v>
      </c>
      <c r="AP189" s="67">
        <v>0</v>
      </c>
      <c r="AQ189" s="67">
        <v>0</v>
      </c>
      <c r="AR189" s="67">
        <v>600</v>
      </c>
      <c r="AS189" s="67">
        <v>0</v>
      </c>
      <c r="AT189" s="67">
        <v>0</v>
      </c>
      <c r="AU189" s="67">
        <v>0</v>
      </c>
      <c r="AV189" s="67">
        <v>0</v>
      </c>
      <c r="AW189" s="67">
        <v>0</v>
      </c>
      <c r="AX189" s="67">
        <v>0</v>
      </c>
      <c r="AY189" s="67">
        <v>1320</v>
      </c>
      <c r="AZ189" s="67">
        <v>0</v>
      </c>
      <c r="BA189" s="67">
        <v>28387.1</v>
      </c>
      <c r="BB189" s="67">
        <v>0</v>
      </c>
      <c r="BC189" s="67">
        <v>16478</v>
      </c>
      <c r="BD189" s="67">
        <v>800</v>
      </c>
      <c r="BE189" s="67">
        <v>0</v>
      </c>
      <c r="BF189" s="67">
        <v>0</v>
      </c>
      <c r="BG189" s="67">
        <v>12396.21</v>
      </c>
      <c r="BH189" s="67">
        <v>0</v>
      </c>
      <c r="BI189" s="67">
        <v>78110</v>
      </c>
      <c r="BJ189" s="67">
        <v>0</v>
      </c>
      <c r="BK189" s="67">
        <v>0</v>
      </c>
      <c r="BL189" s="67">
        <v>2600</v>
      </c>
      <c r="BM189" s="67">
        <v>3136.53</v>
      </c>
      <c r="BN189" s="67">
        <v>50775.81</v>
      </c>
      <c r="BO189" s="67">
        <v>34000</v>
      </c>
      <c r="BP189" s="67">
        <v>346260</v>
      </c>
      <c r="BQ189" s="67">
        <v>0</v>
      </c>
      <c r="BR189" s="67">
        <v>0</v>
      </c>
      <c r="BS189" s="67">
        <v>0</v>
      </c>
      <c r="BT189" s="67">
        <v>0</v>
      </c>
      <c r="BU189" s="67">
        <v>27338.400000000001</v>
      </c>
      <c r="BV189" s="67">
        <v>0</v>
      </c>
      <c r="BW189" s="67">
        <v>5000</v>
      </c>
      <c r="BX189" s="67">
        <v>0</v>
      </c>
      <c r="BY189" s="101">
        <v>15382486.489999998</v>
      </c>
    </row>
    <row r="190" spans="1:77">
      <c r="A190" s="65" t="s">
        <v>552</v>
      </c>
      <c r="B190" s="66" t="s">
        <v>573</v>
      </c>
      <c r="C190" s="65" t="s">
        <v>574</v>
      </c>
      <c r="D190" s="67">
        <v>132342.95000000001</v>
      </c>
      <c r="E190" s="67">
        <v>0</v>
      </c>
      <c r="F190" s="67">
        <v>0</v>
      </c>
      <c r="G190" s="67">
        <v>0</v>
      </c>
      <c r="H190" s="67">
        <v>0</v>
      </c>
      <c r="I190" s="67">
        <v>0</v>
      </c>
      <c r="J190" s="67">
        <v>0</v>
      </c>
      <c r="K190" s="67">
        <v>35370</v>
      </c>
      <c r="L190" s="67">
        <v>0</v>
      </c>
      <c r="M190" s="67">
        <v>0</v>
      </c>
      <c r="N190" s="67">
        <v>0</v>
      </c>
      <c r="O190" s="67">
        <v>0</v>
      </c>
      <c r="P190" s="67">
        <v>0</v>
      </c>
      <c r="Q190" s="67">
        <v>0</v>
      </c>
      <c r="R190" s="67">
        <v>0</v>
      </c>
      <c r="S190" s="67">
        <v>0</v>
      </c>
      <c r="T190" s="67">
        <v>0</v>
      </c>
      <c r="U190" s="67">
        <v>0</v>
      </c>
      <c r="V190" s="67">
        <v>0</v>
      </c>
      <c r="W190" s="67">
        <v>0</v>
      </c>
      <c r="X190" s="67">
        <v>0</v>
      </c>
      <c r="Y190" s="67">
        <v>46500</v>
      </c>
      <c r="Z190" s="67">
        <v>0</v>
      </c>
      <c r="AA190" s="67">
        <v>0</v>
      </c>
      <c r="AB190" s="67">
        <v>15650</v>
      </c>
      <c r="AC190" s="67">
        <v>0</v>
      </c>
      <c r="AD190" s="67">
        <v>0</v>
      </c>
      <c r="AE190" s="67">
        <v>7490</v>
      </c>
      <c r="AF190" s="67">
        <v>0</v>
      </c>
      <c r="AG190" s="67">
        <v>0</v>
      </c>
      <c r="AH190" s="67">
        <v>3200</v>
      </c>
      <c r="AI190" s="67">
        <v>3735</v>
      </c>
      <c r="AJ190" s="67">
        <v>0</v>
      </c>
      <c r="AK190" s="67">
        <v>1000</v>
      </c>
      <c r="AL190" s="67">
        <v>0</v>
      </c>
      <c r="AM190" s="67">
        <v>0</v>
      </c>
      <c r="AN190" s="67">
        <v>4500</v>
      </c>
      <c r="AO190" s="67">
        <v>0</v>
      </c>
      <c r="AP190" s="67">
        <v>0</v>
      </c>
      <c r="AQ190" s="67">
        <v>3200</v>
      </c>
      <c r="AR190" s="67">
        <v>0</v>
      </c>
      <c r="AS190" s="67">
        <v>0</v>
      </c>
      <c r="AT190" s="67">
        <v>0</v>
      </c>
      <c r="AU190" s="67">
        <v>5380</v>
      </c>
      <c r="AV190" s="67">
        <v>0</v>
      </c>
      <c r="AW190" s="67">
        <v>0</v>
      </c>
      <c r="AX190" s="67">
        <v>0</v>
      </c>
      <c r="AY190" s="67">
        <v>0</v>
      </c>
      <c r="AZ190" s="67">
        <v>74846.5</v>
      </c>
      <c r="BA190" s="67">
        <v>10486</v>
      </c>
      <c r="BB190" s="67">
        <v>0</v>
      </c>
      <c r="BC190" s="67">
        <v>0</v>
      </c>
      <c r="BD190" s="67">
        <v>0</v>
      </c>
      <c r="BE190" s="67">
        <v>0</v>
      </c>
      <c r="BF190" s="67">
        <v>0</v>
      </c>
      <c r="BG190" s="67">
        <v>3420</v>
      </c>
      <c r="BH190" s="67">
        <v>0</v>
      </c>
      <c r="BI190" s="67">
        <v>0</v>
      </c>
      <c r="BJ190" s="67">
        <v>0</v>
      </c>
      <c r="BK190" s="67">
        <v>59920</v>
      </c>
      <c r="BL190" s="67">
        <v>0</v>
      </c>
      <c r="BM190" s="67">
        <v>13800</v>
      </c>
      <c r="BN190" s="67">
        <v>0</v>
      </c>
      <c r="BO190" s="67">
        <v>0</v>
      </c>
      <c r="BP190" s="67">
        <v>0</v>
      </c>
      <c r="BQ190" s="67">
        <v>1900</v>
      </c>
      <c r="BR190" s="67">
        <v>0</v>
      </c>
      <c r="BS190" s="67">
        <v>0</v>
      </c>
      <c r="BT190" s="67">
        <v>0</v>
      </c>
      <c r="BU190" s="67">
        <v>43540</v>
      </c>
      <c r="BV190" s="67">
        <v>0</v>
      </c>
      <c r="BW190" s="67">
        <v>0</v>
      </c>
      <c r="BX190" s="67">
        <v>0</v>
      </c>
      <c r="BY190" s="101">
        <v>5564394.1299999999</v>
      </c>
    </row>
    <row r="191" spans="1:77">
      <c r="A191" s="65" t="s">
        <v>552</v>
      </c>
      <c r="B191" s="66" t="s">
        <v>575</v>
      </c>
      <c r="C191" s="65" t="s">
        <v>576</v>
      </c>
      <c r="D191" s="67">
        <v>2644825.66</v>
      </c>
      <c r="E191" s="67">
        <v>26429</v>
      </c>
      <c r="F191" s="67">
        <v>236455.64</v>
      </c>
      <c r="G191" s="67">
        <v>167550</v>
      </c>
      <c r="H191" s="67">
        <v>97990</v>
      </c>
      <c r="I191" s="67">
        <v>96385</v>
      </c>
      <c r="J191" s="67">
        <v>3152941</v>
      </c>
      <c r="K191" s="67">
        <v>211859</v>
      </c>
      <c r="L191" s="67">
        <v>0</v>
      </c>
      <c r="M191" s="67">
        <v>231848.83</v>
      </c>
      <c r="N191" s="67">
        <v>90470</v>
      </c>
      <c r="O191" s="67">
        <v>160440</v>
      </c>
      <c r="P191" s="67">
        <v>224355.7</v>
      </c>
      <c r="Q191" s="67">
        <v>164833.34</v>
      </c>
      <c r="R191" s="67">
        <v>49500</v>
      </c>
      <c r="S191" s="67">
        <v>12000</v>
      </c>
      <c r="T191" s="67">
        <v>0</v>
      </c>
      <c r="U191" s="67">
        <v>140995</v>
      </c>
      <c r="V191" s="67">
        <v>161505</v>
      </c>
      <c r="W191" s="67">
        <v>431044.25</v>
      </c>
      <c r="X191" s="67">
        <v>69605.75</v>
      </c>
      <c r="Y191" s="67">
        <v>67732.899999999994</v>
      </c>
      <c r="Z191" s="67">
        <v>0</v>
      </c>
      <c r="AA191" s="67">
        <v>8040</v>
      </c>
      <c r="AB191" s="67">
        <v>106276.64</v>
      </c>
      <c r="AC191" s="67">
        <v>0</v>
      </c>
      <c r="AD191" s="67">
        <v>185971.28</v>
      </c>
      <c r="AE191" s="67">
        <v>3013238.05</v>
      </c>
      <c r="AF191" s="67">
        <v>144417.32999999999</v>
      </c>
      <c r="AG191" s="67">
        <v>79270</v>
      </c>
      <c r="AH191" s="67">
        <v>70096.179999999993</v>
      </c>
      <c r="AI191" s="67">
        <v>64360.55</v>
      </c>
      <c r="AJ191" s="67">
        <v>0</v>
      </c>
      <c r="AK191" s="67">
        <v>141323</v>
      </c>
      <c r="AL191" s="67">
        <v>84848</v>
      </c>
      <c r="AM191" s="67">
        <v>45552.25</v>
      </c>
      <c r="AN191" s="67">
        <v>116088.06</v>
      </c>
      <c r="AO191" s="67">
        <v>43790</v>
      </c>
      <c r="AP191" s="67">
        <v>18762</v>
      </c>
      <c r="AQ191" s="67">
        <v>684178.5</v>
      </c>
      <c r="AR191" s="67">
        <v>75580</v>
      </c>
      <c r="AS191" s="67">
        <v>84683.5</v>
      </c>
      <c r="AT191" s="67">
        <v>28450</v>
      </c>
      <c r="AU191" s="67">
        <v>116890</v>
      </c>
      <c r="AV191" s="67">
        <v>5000</v>
      </c>
      <c r="AW191" s="67">
        <v>0</v>
      </c>
      <c r="AX191" s="67">
        <v>2552606.25</v>
      </c>
      <c r="AY191" s="67">
        <v>0</v>
      </c>
      <c r="AZ191" s="67">
        <v>187220</v>
      </c>
      <c r="BA191" s="67">
        <v>246228.8</v>
      </c>
      <c r="BB191" s="67">
        <v>114880</v>
      </c>
      <c r="BC191" s="67">
        <v>78314</v>
      </c>
      <c r="BD191" s="67">
        <v>234695</v>
      </c>
      <c r="BE191" s="67">
        <v>296080.24</v>
      </c>
      <c r="BF191" s="67">
        <v>43001</v>
      </c>
      <c r="BG191" s="67">
        <v>17620</v>
      </c>
      <c r="BH191" s="67">
        <v>6400</v>
      </c>
      <c r="BI191" s="67">
        <v>1807028.7</v>
      </c>
      <c r="BJ191" s="67">
        <v>287356</v>
      </c>
      <c r="BK191" s="67">
        <v>86289.5</v>
      </c>
      <c r="BL191" s="67">
        <v>47365</v>
      </c>
      <c r="BM191" s="67">
        <v>50820</v>
      </c>
      <c r="BN191" s="67">
        <v>53239</v>
      </c>
      <c r="BO191" s="67">
        <v>22858.07</v>
      </c>
      <c r="BP191" s="67">
        <v>2071671.91</v>
      </c>
      <c r="BQ191" s="67">
        <v>1938.3</v>
      </c>
      <c r="BR191" s="67">
        <v>56260</v>
      </c>
      <c r="BS191" s="67">
        <v>72800</v>
      </c>
      <c r="BT191" s="67">
        <v>18585</v>
      </c>
      <c r="BU191" s="67">
        <v>287314.5</v>
      </c>
      <c r="BV191" s="67">
        <v>21517.7</v>
      </c>
      <c r="BW191" s="67">
        <v>38580</v>
      </c>
      <c r="BX191" s="67">
        <v>0</v>
      </c>
      <c r="BY191" s="101">
        <v>7480583.4800000023</v>
      </c>
    </row>
    <row r="192" spans="1:77">
      <c r="A192" s="65" t="s">
        <v>552</v>
      </c>
      <c r="B192" s="66" t="s">
        <v>577</v>
      </c>
      <c r="C192" s="65" t="s">
        <v>578</v>
      </c>
      <c r="D192" s="67">
        <v>0</v>
      </c>
      <c r="E192" s="67">
        <v>0</v>
      </c>
      <c r="F192" s="67">
        <v>31030</v>
      </c>
      <c r="G192" s="67">
        <v>0</v>
      </c>
      <c r="H192" s="67">
        <v>0</v>
      </c>
      <c r="I192" s="67">
        <v>3638</v>
      </c>
      <c r="J192" s="67">
        <v>0</v>
      </c>
      <c r="K192" s="67">
        <v>91538.5</v>
      </c>
      <c r="L192" s="67">
        <v>0</v>
      </c>
      <c r="M192" s="67">
        <v>9041.5</v>
      </c>
      <c r="N192" s="67">
        <v>0</v>
      </c>
      <c r="O192" s="67">
        <v>0</v>
      </c>
      <c r="P192" s="67">
        <v>0</v>
      </c>
      <c r="Q192" s="67">
        <v>0</v>
      </c>
      <c r="R192" s="67">
        <v>0</v>
      </c>
      <c r="S192" s="67">
        <v>0</v>
      </c>
      <c r="T192" s="67">
        <v>2974.6</v>
      </c>
      <c r="U192" s="67">
        <v>0</v>
      </c>
      <c r="V192" s="67">
        <v>0</v>
      </c>
      <c r="W192" s="67">
        <v>36166</v>
      </c>
      <c r="X192" s="67">
        <v>0</v>
      </c>
      <c r="Y192" s="67">
        <v>12251.5</v>
      </c>
      <c r="Z192" s="67">
        <v>428</v>
      </c>
      <c r="AA192" s="67">
        <v>856</v>
      </c>
      <c r="AB192" s="67">
        <v>6150</v>
      </c>
      <c r="AC192" s="67">
        <v>481.5</v>
      </c>
      <c r="AD192" s="67">
        <v>0</v>
      </c>
      <c r="AE192" s="67">
        <v>0</v>
      </c>
      <c r="AF192" s="67">
        <v>0</v>
      </c>
      <c r="AG192" s="67">
        <v>1500</v>
      </c>
      <c r="AH192" s="67">
        <v>0</v>
      </c>
      <c r="AI192" s="67">
        <v>785</v>
      </c>
      <c r="AJ192" s="67">
        <v>0</v>
      </c>
      <c r="AK192" s="67">
        <v>0</v>
      </c>
      <c r="AL192" s="67">
        <v>0</v>
      </c>
      <c r="AM192" s="67">
        <v>7740</v>
      </c>
      <c r="AN192" s="67">
        <v>0</v>
      </c>
      <c r="AO192" s="67">
        <v>1200</v>
      </c>
      <c r="AP192" s="67">
        <v>0</v>
      </c>
      <c r="AQ192" s="67">
        <v>0</v>
      </c>
      <c r="AR192" s="67">
        <v>1183</v>
      </c>
      <c r="AS192" s="67">
        <v>4268</v>
      </c>
      <c r="AT192" s="67">
        <v>0</v>
      </c>
      <c r="AU192" s="67">
        <v>450</v>
      </c>
      <c r="AV192" s="67">
        <v>2185</v>
      </c>
      <c r="AW192" s="67">
        <v>0</v>
      </c>
      <c r="AX192" s="67">
        <v>0</v>
      </c>
      <c r="AY192" s="67">
        <v>0</v>
      </c>
      <c r="AZ192" s="67">
        <v>0</v>
      </c>
      <c r="BA192" s="67">
        <v>5992</v>
      </c>
      <c r="BB192" s="67">
        <v>7918</v>
      </c>
      <c r="BC192" s="67">
        <v>10800</v>
      </c>
      <c r="BD192" s="67">
        <v>0</v>
      </c>
      <c r="BE192" s="67">
        <v>0</v>
      </c>
      <c r="BF192" s="67">
        <v>0</v>
      </c>
      <c r="BG192" s="67">
        <v>22900</v>
      </c>
      <c r="BH192" s="67">
        <v>0</v>
      </c>
      <c r="BI192" s="67">
        <v>0</v>
      </c>
      <c r="BJ192" s="67">
        <v>0</v>
      </c>
      <c r="BK192" s="67">
        <v>25758</v>
      </c>
      <c r="BL192" s="67">
        <v>10690</v>
      </c>
      <c r="BM192" s="67">
        <v>0</v>
      </c>
      <c r="BN192" s="67">
        <v>0</v>
      </c>
      <c r="BO192" s="67">
        <v>750</v>
      </c>
      <c r="BP192" s="67">
        <v>47478</v>
      </c>
      <c r="BQ192" s="67">
        <v>11220</v>
      </c>
      <c r="BR192" s="67">
        <v>0</v>
      </c>
      <c r="BS192" s="67">
        <v>0</v>
      </c>
      <c r="BT192" s="67">
        <v>3750</v>
      </c>
      <c r="BU192" s="67">
        <v>0</v>
      </c>
      <c r="BV192" s="67">
        <v>0</v>
      </c>
      <c r="BW192" s="67">
        <v>0</v>
      </c>
      <c r="BX192" s="67">
        <v>0</v>
      </c>
      <c r="BY192" s="101">
        <v>1318344.19</v>
      </c>
    </row>
    <row r="193" spans="1:77">
      <c r="A193" s="65" t="s">
        <v>552</v>
      </c>
      <c r="B193" s="66" t="s">
        <v>579</v>
      </c>
      <c r="C193" s="65" t="s">
        <v>580</v>
      </c>
      <c r="D193" s="67">
        <v>214174.26</v>
      </c>
      <c r="E193" s="67">
        <v>0</v>
      </c>
      <c r="F193" s="67">
        <v>412209.67</v>
      </c>
      <c r="G193" s="67">
        <v>65817.66</v>
      </c>
      <c r="H193" s="67">
        <v>171093.79</v>
      </c>
      <c r="I193" s="67">
        <v>12176.6</v>
      </c>
      <c r="J193" s="67">
        <v>955919.35</v>
      </c>
      <c r="K193" s="67">
        <v>133566</v>
      </c>
      <c r="L193" s="67">
        <v>0</v>
      </c>
      <c r="M193" s="67">
        <v>36548.78</v>
      </c>
      <c r="N193" s="67">
        <v>1300</v>
      </c>
      <c r="O193" s="67">
        <v>259865</v>
      </c>
      <c r="P193" s="67">
        <v>39348</v>
      </c>
      <c r="Q193" s="67">
        <v>0</v>
      </c>
      <c r="R193" s="67">
        <v>30000</v>
      </c>
      <c r="S193" s="67">
        <v>5250</v>
      </c>
      <c r="T193" s="67">
        <v>130689</v>
      </c>
      <c r="U193" s="67">
        <v>27071</v>
      </c>
      <c r="V193" s="67">
        <v>0</v>
      </c>
      <c r="W193" s="67">
        <v>24021</v>
      </c>
      <c r="X193" s="67">
        <v>5992.1</v>
      </c>
      <c r="Y193" s="67">
        <v>8613.5</v>
      </c>
      <c r="Z193" s="67">
        <v>114528</v>
      </c>
      <c r="AA193" s="67">
        <v>0</v>
      </c>
      <c r="AB193" s="67">
        <v>67335.100000000006</v>
      </c>
      <c r="AC193" s="67">
        <v>0</v>
      </c>
      <c r="AD193" s="67">
        <v>17300</v>
      </c>
      <c r="AE193" s="67">
        <v>60726.8</v>
      </c>
      <c r="AF193" s="67">
        <v>5820.8</v>
      </c>
      <c r="AG193" s="67">
        <v>7300</v>
      </c>
      <c r="AH193" s="67">
        <v>44539</v>
      </c>
      <c r="AI193" s="67">
        <v>6420</v>
      </c>
      <c r="AJ193" s="67">
        <v>820</v>
      </c>
      <c r="AK193" s="67">
        <v>3600</v>
      </c>
      <c r="AL193" s="67">
        <v>5210</v>
      </c>
      <c r="AM193" s="67">
        <v>830</v>
      </c>
      <c r="AN193" s="67">
        <v>37115</v>
      </c>
      <c r="AO193" s="67">
        <v>0</v>
      </c>
      <c r="AP193" s="67">
        <v>6300</v>
      </c>
      <c r="AQ193" s="67">
        <v>194202</v>
      </c>
      <c r="AR193" s="67">
        <v>35624</v>
      </c>
      <c r="AS193" s="67">
        <v>400</v>
      </c>
      <c r="AT193" s="67">
        <v>0</v>
      </c>
      <c r="AU193" s="67">
        <v>152127</v>
      </c>
      <c r="AV193" s="67">
        <v>1930</v>
      </c>
      <c r="AW193" s="67">
        <v>7260</v>
      </c>
      <c r="AX193" s="67">
        <v>0</v>
      </c>
      <c r="AY193" s="67">
        <v>0</v>
      </c>
      <c r="AZ193" s="67">
        <v>11770</v>
      </c>
      <c r="BA193" s="67">
        <v>31634.05</v>
      </c>
      <c r="BB193" s="67">
        <v>62316.41</v>
      </c>
      <c r="BC193" s="67">
        <v>64183.62</v>
      </c>
      <c r="BD193" s="67">
        <v>9300</v>
      </c>
      <c r="BE193" s="67">
        <v>260868.85</v>
      </c>
      <c r="BF193" s="67">
        <v>0</v>
      </c>
      <c r="BG193" s="67">
        <v>10103.4</v>
      </c>
      <c r="BH193" s="67">
        <v>2300</v>
      </c>
      <c r="BI193" s="67">
        <v>179353.24</v>
      </c>
      <c r="BJ193" s="67">
        <v>0</v>
      </c>
      <c r="BK193" s="67">
        <v>44940</v>
      </c>
      <c r="BL193" s="67">
        <v>3103</v>
      </c>
      <c r="BM193" s="67">
        <v>0</v>
      </c>
      <c r="BN193" s="67">
        <v>153263.21</v>
      </c>
      <c r="BO193" s="67">
        <v>44094.7</v>
      </c>
      <c r="BP193" s="67">
        <v>94795.6</v>
      </c>
      <c r="BQ193" s="67">
        <v>9097</v>
      </c>
      <c r="BR193" s="67">
        <v>0</v>
      </c>
      <c r="BS193" s="67">
        <v>10165</v>
      </c>
      <c r="BT193" s="67">
        <v>2020</v>
      </c>
      <c r="BU193" s="67">
        <v>0</v>
      </c>
      <c r="BV193" s="67">
        <v>4494</v>
      </c>
      <c r="BW193" s="67">
        <v>0</v>
      </c>
      <c r="BX193" s="67">
        <v>0</v>
      </c>
      <c r="BY193" s="101">
        <v>138787.5</v>
      </c>
    </row>
    <row r="194" spans="1:77">
      <c r="A194" s="65" t="s">
        <v>552</v>
      </c>
      <c r="B194" s="66" t="s">
        <v>581</v>
      </c>
      <c r="C194" s="65" t="s">
        <v>582</v>
      </c>
      <c r="D194" s="67">
        <v>208942.5</v>
      </c>
      <c r="E194" s="67">
        <v>0</v>
      </c>
      <c r="F194" s="67">
        <v>811927.04000000004</v>
      </c>
      <c r="G194" s="67">
        <v>106037</v>
      </c>
      <c r="H194" s="67">
        <v>31030</v>
      </c>
      <c r="I194" s="67">
        <v>0</v>
      </c>
      <c r="J194" s="67">
        <v>231767.86</v>
      </c>
      <c r="K194" s="67">
        <v>33812</v>
      </c>
      <c r="L194" s="67">
        <v>0</v>
      </c>
      <c r="M194" s="67">
        <v>113206</v>
      </c>
      <c r="N194" s="67">
        <v>0</v>
      </c>
      <c r="O194" s="67">
        <v>66800</v>
      </c>
      <c r="P194" s="67">
        <v>434781.13</v>
      </c>
      <c r="Q194" s="67">
        <v>116416</v>
      </c>
      <c r="R194" s="67">
        <v>0</v>
      </c>
      <c r="S194" s="67">
        <v>16333.32</v>
      </c>
      <c r="T194" s="67">
        <v>0</v>
      </c>
      <c r="U194" s="67">
        <v>0</v>
      </c>
      <c r="V194" s="67">
        <v>148523.4</v>
      </c>
      <c r="W194" s="67">
        <v>169462.7</v>
      </c>
      <c r="X194" s="67">
        <v>0</v>
      </c>
      <c r="Y194" s="67">
        <v>201267</v>
      </c>
      <c r="Z194" s="67">
        <v>0</v>
      </c>
      <c r="AA194" s="67">
        <v>13375</v>
      </c>
      <c r="AB194" s="67">
        <v>1407.05</v>
      </c>
      <c r="AC194" s="67">
        <v>0</v>
      </c>
      <c r="AD194" s="67">
        <v>29960</v>
      </c>
      <c r="AE194" s="67">
        <v>37022</v>
      </c>
      <c r="AF194" s="67">
        <v>0</v>
      </c>
      <c r="AG194" s="67">
        <v>0</v>
      </c>
      <c r="AH194" s="67">
        <v>0</v>
      </c>
      <c r="AI194" s="67">
        <v>0</v>
      </c>
      <c r="AJ194" s="67">
        <v>24800</v>
      </c>
      <c r="AK194" s="67">
        <v>0</v>
      </c>
      <c r="AL194" s="67">
        <v>0</v>
      </c>
      <c r="AM194" s="67">
        <v>0</v>
      </c>
      <c r="AN194" s="67">
        <v>0</v>
      </c>
      <c r="AO194" s="67">
        <v>0</v>
      </c>
      <c r="AP194" s="67">
        <v>0</v>
      </c>
      <c r="AQ194" s="67">
        <v>0</v>
      </c>
      <c r="AR194" s="67">
        <v>0</v>
      </c>
      <c r="AS194" s="67">
        <v>0</v>
      </c>
      <c r="AT194" s="67">
        <v>0</v>
      </c>
      <c r="AU194" s="67">
        <v>0</v>
      </c>
      <c r="AV194" s="67">
        <v>0</v>
      </c>
      <c r="AW194" s="67">
        <v>0</v>
      </c>
      <c r="AX194" s="67">
        <v>0</v>
      </c>
      <c r="AY194" s="67">
        <v>0</v>
      </c>
      <c r="AZ194" s="67">
        <v>0</v>
      </c>
      <c r="BA194" s="67">
        <v>0</v>
      </c>
      <c r="BB194" s="67">
        <v>537580</v>
      </c>
      <c r="BC194" s="67">
        <v>10737.45</v>
      </c>
      <c r="BD194" s="67">
        <v>49754.97</v>
      </c>
      <c r="BE194" s="67">
        <v>0</v>
      </c>
      <c r="BF194" s="67">
        <v>0</v>
      </c>
      <c r="BG194" s="67">
        <v>0</v>
      </c>
      <c r="BH194" s="67">
        <v>0</v>
      </c>
      <c r="BI194" s="67">
        <v>410374.1</v>
      </c>
      <c r="BJ194" s="67">
        <v>89551.4</v>
      </c>
      <c r="BK194" s="67">
        <v>0</v>
      </c>
      <c r="BL194" s="67">
        <v>0</v>
      </c>
      <c r="BM194" s="67">
        <v>0</v>
      </c>
      <c r="BN194" s="67">
        <v>0</v>
      </c>
      <c r="BO194" s="67">
        <v>0</v>
      </c>
      <c r="BP194" s="67">
        <v>0</v>
      </c>
      <c r="BQ194" s="67">
        <v>0</v>
      </c>
      <c r="BR194" s="67">
        <v>0</v>
      </c>
      <c r="BS194" s="67">
        <v>0</v>
      </c>
      <c r="BT194" s="67">
        <v>0</v>
      </c>
      <c r="BU194" s="67">
        <v>72503.199999999997</v>
      </c>
      <c r="BV194" s="67">
        <v>0</v>
      </c>
      <c r="BW194" s="67">
        <v>0</v>
      </c>
      <c r="BX194" s="67">
        <v>0</v>
      </c>
      <c r="BY194" s="101">
        <v>28840716.359999999</v>
      </c>
    </row>
    <row r="195" spans="1:77">
      <c r="A195" s="65" t="s">
        <v>552</v>
      </c>
      <c r="B195" s="66" t="s">
        <v>583</v>
      </c>
      <c r="C195" s="65" t="s">
        <v>584</v>
      </c>
      <c r="D195" s="67">
        <v>0</v>
      </c>
      <c r="E195" s="67">
        <v>0</v>
      </c>
      <c r="F195" s="67">
        <v>0</v>
      </c>
      <c r="G195" s="67">
        <v>0</v>
      </c>
      <c r="H195" s="67">
        <v>0</v>
      </c>
      <c r="I195" s="67">
        <v>0</v>
      </c>
      <c r="J195" s="67">
        <v>0</v>
      </c>
      <c r="K195" s="67">
        <v>0</v>
      </c>
      <c r="L195" s="67">
        <v>7000</v>
      </c>
      <c r="M195" s="67">
        <v>0</v>
      </c>
      <c r="N195" s="67">
        <v>4000</v>
      </c>
      <c r="O195" s="67">
        <v>34423.919999999998</v>
      </c>
      <c r="P195" s="67">
        <v>58500</v>
      </c>
      <c r="Q195" s="67">
        <v>72000</v>
      </c>
      <c r="R195" s="67">
        <v>6000</v>
      </c>
      <c r="S195" s="67">
        <v>0</v>
      </c>
      <c r="T195" s="67">
        <v>37620</v>
      </c>
      <c r="U195" s="67">
        <v>0</v>
      </c>
      <c r="V195" s="67">
        <v>0</v>
      </c>
      <c r="W195" s="67">
        <v>0</v>
      </c>
      <c r="X195" s="67">
        <v>0</v>
      </c>
      <c r="Y195" s="67">
        <v>80000</v>
      </c>
      <c r="Z195" s="67">
        <v>156744</v>
      </c>
      <c r="AA195" s="67">
        <v>0</v>
      </c>
      <c r="AB195" s="67">
        <v>0</v>
      </c>
      <c r="AC195" s="67">
        <v>0</v>
      </c>
      <c r="AD195" s="67">
        <v>17250</v>
      </c>
      <c r="AE195" s="67">
        <v>0</v>
      </c>
      <c r="AF195" s="67">
        <v>0</v>
      </c>
      <c r="AG195" s="67">
        <v>0</v>
      </c>
      <c r="AH195" s="67">
        <v>0</v>
      </c>
      <c r="AI195" s="67">
        <v>0</v>
      </c>
      <c r="AJ195" s="67">
        <v>0</v>
      </c>
      <c r="AK195" s="67">
        <v>0</v>
      </c>
      <c r="AL195" s="67">
        <v>0</v>
      </c>
      <c r="AM195" s="67">
        <v>66000</v>
      </c>
      <c r="AN195" s="67">
        <v>40000</v>
      </c>
      <c r="AO195" s="67">
        <v>25500</v>
      </c>
      <c r="AP195" s="67">
        <v>0</v>
      </c>
      <c r="AQ195" s="67">
        <v>0</v>
      </c>
      <c r="AR195" s="67">
        <v>178540</v>
      </c>
      <c r="AS195" s="67">
        <v>0</v>
      </c>
      <c r="AT195" s="67">
        <v>0</v>
      </c>
      <c r="AU195" s="67">
        <v>0</v>
      </c>
      <c r="AV195" s="67">
        <v>0</v>
      </c>
      <c r="AW195" s="67">
        <v>0</v>
      </c>
      <c r="AX195" s="67">
        <v>0</v>
      </c>
      <c r="AY195" s="67">
        <v>129000</v>
      </c>
      <c r="AZ195" s="67">
        <v>0</v>
      </c>
      <c r="BA195" s="67">
        <v>0</v>
      </c>
      <c r="BB195" s="67">
        <v>27990</v>
      </c>
      <c r="BC195" s="67">
        <v>0</v>
      </c>
      <c r="BD195" s="67">
        <v>0</v>
      </c>
      <c r="BE195" s="67">
        <v>56000</v>
      </c>
      <c r="BF195" s="67">
        <v>115200</v>
      </c>
      <c r="BG195" s="67">
        <v>0</v>
      </c>
      <c r="BH195" s="67">
        <v>0</v>
      </c>
      <c r="BI195" s="67">
        <v>76000</v>
      </c>
      <c r="BJ195" s="67">
        <v>0</v>
      </c>
      <c r="BK195" s="67">
        <v>16000</v>
      </c>
      <c r="BL195" s="67">
        <v>2400</v>
      </c>
      <c r="BM195" s="67">
        <v>0</v>
      </c>
      <c r="BN195" s="67">
        <v>0</v>
      </c>
      <c r="BO195" s="67">
        <v>0</v>
      </c>
      <c r="BP195" s="67">
        <v>0</v>
      </c>
      <c r="BQ195" s="67">
        <v>0</v>
      </c>
      <c r="BR195" s="67">
        <v>0</v>
      </c>
      <c r="BS195" s="67">
        <v>0</v>
      </c>
      <c r="BT195" s="67">
        <v>0</v>
      </c>
      <c r="BU195" s="67">
        <v>0</v>
      </c>
      <c r="BV195" s="67">
        <v>0</v>
      </c>
      <c r="BW195" s="67">
        <v>0</v>
      </c>
      <c r="BX195" s="67">
        <v>0</v>
      </c>
      <c r="BY195" s="101">
        <v>709519.40000000014</v>
      </c>
    </row>
    <row r="196" spans="1:77">
      <c r="A196" s="65" t="s">
        <v>552</v>
      </c>
      <c r="B196" s="66" t="s">
        <v>585</v>
      </c>
      <c r="C196" s="65" t="s">
        <v>586</v>
      </c>
      <c r="D196" s="67">
        <v>4485603.66</v>
      </c>
      <c r="E196" s="67">
        <v>0</v>
      </c>
      <c r="F196" s="67">
        <v>0</v>
      </c>
      <c r="G196" s="67">
        <v>0</v>
      </c>
      <c r="H196" s="67">
        <v>0</v>
      </c>
      <c r="I196" s="67">
        <v>0</v>
      </c>
      <c r="J196" s="67">
        <v>1689170</v>
      </c>
      <c r="K196" s="67">
        <v>224104.5</v>
      </c>
      <c r="L196" s="67">
        <v>0</v>
      </c>
      <c r="M196" s="67">
        <v>43010</v>
      </c>
      <c r="N196" s="67">
        <v>0</v>
      </c>
      <c r="O196" s="67">
        <v>104250</v>
      </c>
      <c r="P196" s="67">
        <v>12500</v>
      </c>
      <c r="Q196" s="67">
        <v>383367.67</v>
      </c>
      <c r="R196" s="67">
        <v>0</v>
      </c>
      <c r="S196" s="67">
        <v>0</v>
      </c>
      <c r="T196" s="67">
        <v>0</v>
      </c>
      <c r="U196" s="67">
        <v>0</v>
      </c>
      <c r="V196" s="67">
        <v>0</v>
      </c>
      <c r="W196" s="67">
        <v>125424</v>
      </c>
      <c r="X196" s="67">
        <v>0</v>
      </c>
      <c r="Y196" s="67">
        <v>40000</v>
      </c>
      <c r="Z196" s="67">
        <v>6000</v>
      </c>
      <c r="AA196" s="67">
        <v>0</v>
      </c>
      <c r="AB196" s="67">
        <v>0</v>
      </c>
      <c r="AC196" s="67">
        <v>0</v>
      </c>
      <c r="AD196" s="67">
        <v>0</v>
      </c>
      <c r="AE196" s="67">
        <v>1243000</v>
      </c>
      <c r="AF196" s="67">
        <v>10000</v>
      </c>
      <c r="AG196" s="67">
        <v>0</v>
      </c>
      <c r="AH196" s="67">
        <v>6905</v>
      </c>
      <c r="AI196" s="67">
        <v>4000</v>
      </c>
      <c r="AJ196" s="67">
        <v>20000</v>
      </c>
      <c r="AK196" s="67">
        <v>0</v>
      </c>
      <c r="AL196" s="67">
        <v>0</v>
      </c>
      <c r="AM196" s="67">
        <v>62066.67</v>
      </c>
      <c r="AN196" s="67">
        <v>0</v>
      </c>
      <c r="AO196" s="67">
        <v>0</v>
      </c>
      <c r="AP196" s="67">
        <v>0</v>
      </c>
      <c r="AQ196" s="67">
        <v>0</v>
      </c>
      <c r="AR196" s="67">
        <v>0</v>
      </c>
      <c r="AS196" s="67">
        <v>0</v>
      </c>
      <c r="AT196" s="67">
        <v>0</v>
      </c>
      <c r="AU196" s="67">
        <v>650</v>
      </c>
      <c r="AV196" s="67">
        <v>0</v>
      </c>
      <c r="AW196" s="67">
        <v>72000</v>
      </c>
      <c r="AX196" s="67">
        <v>0</v>
      </c>
      <c r="AY196" s="67">
        <v>0</v>
      </c>
      <c r="AZ196" s="67">
        <v>6926</v>
      </c>
      <c r="BA196" s="67">
        <v>15000</v>
      </c>
      <c r="BB196" s="67">
        <v>0</v>
      </c>
      <c r="BC196" s="67">
        <v>0</v>
      </c>
      <c r="BD196" s="67">
        <v>0</v>
      </c>
      <c r="BE196" s="67">
        <v>0</v>
      </c>
      <c r="BF196" s="67">
        <v>0</v>
      </c>
      <c r="BG196" s="67">
        <v>0</v>
      </c>
      <c r="BH196" s="67">
        <v>0</v>
      </c>
      <c r="BI196" s="67">
        <v>1073880</v>
      </c>
      <c r="BJ196" s="67">
        <v>0</v>
      </c>
      <c r="BK196" s="67">
        <v>0</v>
      </c>
      <c r="BL196" s="67">
        <v>199020</v>
      </c>
      <c r="BM196" s="67">
        <v>0</v>
      </c>
      <c r="BN196" s="67">
        <v>0</v>
      </c>
      <c r="BO196" s="67">
        <v>5044.8900000000003</v>
      </c>
      <c r="BP196" s="67">
        <v>1370915.87</v>
      </c>
      <c r="BQ196" s="67">
        <v>0</v>
      </c>
      <c r="BR196" s="67">
        <v>0</v>
      </c>
      <c r="BS196" s="67">
        <v>0</v>
      </c>
      <c r="BT196" s="67">
        <v>0</v>
      </c>
      <c r="BU196" s="67">
        <v>0</v>
      </c>
      <c r="BV196" s="67">
        <v>0</v>
      </c>
      <c r="BW196" s="67">
        <v>0</v>
      </c>
      <c r="BX196" s="67">
        <v>0</v>
      </c>
      <c r="BY196" s="101">
        <v>7283915.7899999991</v>
      </c>
    </row>
    <row r="197" spans="1:77">
      <c r="A197" s="65" t="s">
        <v>552</v>
      </c>
      <c r="B197" s="66" t="s">
        <v>587</v>
      </c>
      <c r="C197" s="65" t="s">
        <v>588</v>
      </c>
      <c r="D197" s="67">
        <v>434004</v>
      </c>
      <c r="E197" s="67">
        <v>0</v>
      </c>
      <c r="F197" s="67">
        <v>426068.65</v>
      </c>
      <c r="G197" s="67">
        <v>7900</v>
      </c>
      <c r="H197" s="67">
        <v>0</v>
      </c>
      <c r="I197" s="67">
        <v>0</v>
      </c>
      <c r="J197" s="67">
        <v>175961.5</v>
      </c>
      <c r="K197" s="67">
        <v>0</v>
      </c>
      <c r="L197" s="67">
        <v>0</v>
      </c>
      <c r="M197" s="67">
        <v>28355</v>
      </c>
      <c r="N197" s="67">
        <v>7250</v>
      </c>
      <c r="O197" s="67">
        <v>94000</v>
      </c>
      <c r="P197" s="67">
        <v>178375.9</v>
      </c>
      <c r="Q197" s="67">
        <v>227792.36</v>
      </c>
      <c r="R197" s="67">
        <v>27285</v>
      </c>
      <c r="S197" s="67">
        <v>0</v>
      </c>
      <c r="T197" s="67">
        <v>24300</v>
      </c>
      <c r="U197" s="67">
        <v>17500</v>
      </c>
      <c r="V197" s="67">
        <v>424233.6</v>
      </c>
      <c r="W197" s="67">
        <v>12450</v>
      </c>
      <c r="X197" s="67">
        <v>11150</v>
      </c>
      <c r="Y197" s="67">
        <v>0</v>
      </c>
      <c r="Z197" s="67">
        <v>3317</v>
      </c>
      <c r="AA197" s="67">
        <v>137426</v>
      </c>
      <c r="AB197" s="67">
        <v>0</v>
      </c>
      <c r="AC197" s="67">
        <v>0</v>
      </c>
      <c r="AD197" s="67">
        <v>38340</v>
      </c>
      <c r="AE197" s="67">
        <v>49650</v>
      </c>
      <c r="AF197" s="67">
        <v>0</v>
      </c>
      <c r="AG197" s="67">
        <v>4450</v>
      </c>
      <c r="AH197" s="67">
        <v>0</v>
      </c>
      <c r="AI197" s="67">
        <v>0</v>
      </c>
      <c r="AJ197" s="67">
        <v>33200</v>
      </c>
      <c r="AK197" s="67">
        <v>0</v>
      </c>
      <c r="AL197" s="67">
        <v>13500</v>
      </c>
      <c r="AM197" s="67">
        <v>0</v>
      </c>
      <c r="AN197" s="67">
        <v>0</v>
      </c>
      <c r="AO197" s="67">
        <v>0</v>
      </c>
      <c r="AP197" s="67">
        <v>0</v>
      </c>
      <c r="AQ197" s="67">
        <v>0</v>
      </c>
      <c r="AR197" s="67">
        <v>0</v>
      </c>
      <c r="AS197" s="67">
        <v>14250</v>
      </c>
      <c r="AT197" s="67">
        <v>0</v>
      </c>
      <c r="AU197" s="67">
        <v>19700</v>
      </c>
      <c r="AV197" s="67">
        <v>4400</v>
      </c>
      <c r="AW197" s="67">
        <v>15450</v>
      </c>
      <c r="AX197" s="67">
        <v>0</v>
      </c>
      <c r="AY197" s="67">
        <v>0</v>
      </c>
      <c r="AZ197" s="67">
        <v>22195</v>
      </c>
      <c r="BA197" s="67">
        <v>2782</v>
      </c>
      <c r="BB197" s="67">
        <v>0</v>
      </c>
      <c r="BC197" s="67">
        <v>71262</v>
      </c>
      <c r="BD197" s="67">
        <v>12500</v>
      </c>
      <c r="BE197" s="67">
        <v>0</v>
      </c>
      <c r="BF197" s="67">
        <v>59600</v>
      </c>
      <c r="BG197" s="67">
        <v>0</v>
      </c>
      <c r="BH197" s="67">
        <v>14926.5</v>
      </c>
      <c r="BI197" s="67">
        <v>0</v>
      </c>
      <c r="BJ197" s="67">
        <v>427900</v>
      </c>
      <c r="BK197" s="67">
        <v>0</v>
      </c>
      <c r="BL197" s="67">
        <v>42550</v>
      </c>
      <c r="BM197" s="67">
        <v>15200</v>
      </c>
      <c r="BN197" s="67">
        <v>75200</v>
      </c>
      <c r="BO197" s="67">
        <v>20300</v>
      </c>
      <c r="BP197" s="67">
        <v>278015.88</v>
      </c>
      <c r="BQ197" s="67">
        <v>0</v>
      </c>
      <c r="BR197" s="67">
        <v>0</v>
      </c>
      <c r="BS197" s="67">
        <v>0</v>
      </c>
      <c r="BT197" s="67">
        <v>15975.1</v>
      </c>
      <c r="BU197" s="67">
        <v>0</v>
      </c>
      <c r="BV197" s="67">
        <v>16105</v>
      </c>
      <c r="BW197" s="67">
        <v>2300</v>
      </c>
      <c r="BX197" s="67">
        <v>0</v>
      </c>
      <c r="BY197" s="101">
        <v>2710273.8700000006</v>
      </c>
    </row>
    <row r="198" spans="1:77">
      <c r="A198" s="65" t="s">
        <v>552</v>
      </c>
      <c r="B198" s="66" t="s">
        <v>589</v>
      </c>
      <c r="C198" s="65" t="s">
        <v>590</v>
      </c>
      <c r="D198" s="67">
        <v>166420</v>
      </c>
      <c r="E198" s="67">
        <v>0</v>
      </c>
      <c r="F198" s="67">
        <v>0</v>
      </c>
      <c r="G198" s="67">
        <v>0</v>
      </c>
      <c r="H198" s="67">
        <v>0</v>
      </c>
      <c r="I198" s="67">
        <v>0</v>
      </c>
      <c r="J198" s="67">
        <v>0</v>
      </c>
      <c r="K198" s="67">
        <v>0</v>
      </c>
      <c r="L198" s="67">
        <v>0</v>
      </c>
      <c r="M198" s="67">
        <v>0</v>
      </c>
      <c r="N198" s="67">
        <v>0</v>
      </c>
      <c r="O198" s="67">
        <v>0</v>
      </c>
      <c r="P198" s="67">
        <v>357481</v>
      </c>
      <c r="Q198" s="67">
        <v>0</v>
      </c>
      <c r="R198" s="67">
        <v>0</v>
      </c>
      <c r="S198" s="67">
        <v>0</v>
      </c>
      <c r="T198" s="67">
        <v>0</v>
      </c>
      <c r="U198" s="67">
        <v>0</v>
      </c>
      <c r="V198" s="67">
        <v>0</v>
      </c>
      <c r="W198" s="67">
        <v>0</v>
      </c>
      <c r="X198" s="67">
        <v>0</v>
      </c>
      <c r="Y198" s="67">
        <v>0</v>
      </c>
      <c r="Z198" s="67">
        <v>0</v>
      </c>
      <c r="AA198" s="67">
        <v>0</v>
      </c>
      <c r="AB198" s="67">
        <v>0</v>
      </c>
      <c r="AC198" s="67">
        <v>0</v>
      </c>
      <c r="AD198" s="67">
        <v>0</v>
      </c>
      <c r="AE198" s="67">
        <v>0</v>
      </c>
      <c r="AF198" s="67">
        <v>0</v>
      </c>
      <c r="AG198" s="67">
        <v>9000</v>
      </c>
      <c r="AH198" s="67">
        <v>0</v>
      </c>
      <c r="AI198" s="67">
        <v>0</v>
      </c>
      <c r="AJ198" s="67">
        <v>0</v>
      </c>
      <c r="AK198" s="67">
        <v>0</v>
      </c>
      <c r="AL198" s="67">
        <v>0</v>
      </c>
      <c r="AM198" s="67">
        <v>0</v>
      </c>
      <c r="AN198" s="67">
        <v>83800</v>
      </c>
      <c r="AO198" s="67">
        <v>0</v>
      </c>
      <c r="AP198" s="67">
        <v>0</v>
      </c>
      <c r="AQ198" s="67">
        <v>0</v>
      </c>
      <c r="AR198" s="67">
        <v>0</v>
      </c>
      <c r="AS198" s="67">
        <v>0</v>
      </c>
      <c r="AT198" s="67">
        <v>0</v>
      </c>
      <c r="AU198" s="67">
        <v>80600</v>
      </c>
      <c r="AV198" s="67">
        <v>0</v>
      </c>
      <c r="AW198" s="67">
        <v>0</v>
      </c>
      <c r="AX198" s="67">
        <v>0</v>
      </c>
      <c r="AY198" s="67">
        <v>0</v>
      </c>
      <c r="AZ198" s="67">
        <v>0</v>
      </c>
      <c r="BA198" s="67">
        <v>0</v>
      </c>
      <c r="BB198" s="67">
        <v>0</v>
      </c>
      <c r="BC198" s="67">
        <v>0</v>
      </c>
      <c r="BD198" s="67">
        <v>0</v>
      </c>
      <c r="BE198" s="67">
        <v>0</v>
      </c>
      <c r="BF198" s="67">
        <v>0</v>
      </c>
      <c r="BG198" s="67">
        <v>0</v>
      </c>
      <c r="BH198" s="67">
        <v>1500</v>
      </c>
      <c r="BI198" s="67">
        <v>0</v>
      </c>
      <c r="BJ198" s="67">
        <v>0</v>
      </c>
      <c r="BK198" s="67">
        <v>0</v>
      </c>
      <c r="BL198" s="67">
        <v>0</v>
      </c>
      <c r="BM198" s="67">
        <v>0</v>
      </c>
      <c r="BN198" s="67">
        <v>0</v>
      </c>
      <c r="BO198" s="67">
        <v>0</v>
      </c>
      <c r="BP198" s="67">
        <v>0</v>
      </c>
      <c r="BQ198" s="67">
        <v>0</v>
      </c>
      <c r="BR198" s="67">
        <v>0</v>
      </c>
      <c r="BS198" s="67">
        <v>0</v>
      </c>
      <c r="BT198" s="67">
        <v>0</v>
      </c>
      <c r="BU198" s="67">
        <v>0</v>
      </c>
      <c r="BV198" s="67">
        <v>0</v>
      </c>
      <c r="BW198" s="67">
        <v>0</v>
      </c>
      <c r="BX198" s="67">
        <v>0</v>
      </c>
      <c r="BY198" s="101">
        <v>1203969.95</v>
      </c>
    </row>
    <row r="199" spans="1:77">
      <c r="A199" s="65" t="s">
        <v>552</v>
      </c>
      <c r="B199" s="66" t="s">
        <v>591</v>
      </c>
      <c r="C199" s="65" t="s">
        <v>592</v>
      </c>
      <c r="D199" s="67">
        <v>4660800</v>
      </c>
      <c r="E199" s="67">
        <v>0</v>
      </c>
      <c r="F199" s="67">
        <v>1396960</v>
      </c>
      <c r="G199" s="67">
        <v>798000</v>
      </c>
      <c r="H199" s="67">
        <v>489000</v>
      </c>
      <c r="I199" s="67">
        <v>0</v>
      </c>
      <c r="J199" s="67">
        <v>225730</v>
      </c>
      <c r="K199" s="67">
        <v>1454352.7</v>
      </c>
      <c r="L199" s="67">
        <v>0</v>
      </c>
      <c r="M199" s="67">
        <v>2859892.68</v>
      </c>
      <c r="N199" s="67">
        <v>449820</v>
      </c>
      <c r="O199" s="67">
        <v>70653.240000000005</v>
      </c>
      <c r="P199" s="67">
        <v>1413612.17</v>
      </c>
      <c r="Q199" s="67">
        <v>1593825</v>
      </c>
      <c r="R199" s="67">
        <v>2100</v>
      </c>
      <c r="S199" s="67">
        <v>481608.45</v>
      </c>
      <c r="T199" s="67">
        <v>460556.25</v>
      </c>
      <c r="U199" s="67">
        <v>0</v>
      </c>
      <c r="V199" s="67">
        <v>6783476.3799999999</v>
      </c>
      <c r="W199" s="67">
        <v>0</v>
      </c>
      <c r="X199" s="67">
        <v>131610</v>
      </c>
      <c r="Y199" s="67">
        <v>45000</v>
      </c>
      <c r="Z199" s="67">
        <v>399600</v>
      </c>
      <c r="AA199" s="67">
        <v>0</v>
      </c>
      <c r="AB199" s="67">
        <v>0</v>
      </c>
      <c r="AC199" s="67">
        <v>0</v>
      </c>
      <c r="AD199" s="67">
        <v>90000</v>
      </c>
      <c r="AE199" s="67">
        <v>4230248</v>
      </c>
      <c r="AF199" s="67">
        <v>393854.36</v>
      </c>
      <c r="AG199" s="67">
        <v>266109</v>
      </c>
      <c r="AH199" s="67">
        <v>0</v>
      </c>
      <c r="AI199" s="67">
        <v>255996.5</v>
      </c>
      <c r="AJ199" s="67">
        <v>0</v>
      </c>
      <c r="AK199" s="67">
        <v>378335.76</v>
      </c>
      <c r="AL199" s="67">
        <v>0</v>
      </c>
      <c r="AM199" s="67">
        <v>111860</v>
      </c>
      <c r="AN199" s="67">
        <v>0</v>
      </c>
      <c r="AO199" s="67">
        <v>290655</v>
      </c>
      <c r="AP199" s="67">
        <v>0</v>
      </c>
      <c r="AQ199" s="67">
        <v>470080</v>
      </c>
      <c r="AR199" s="67">
        <v>298070</v>
      </c>
      <c r="AS199" s="67">
        <v>0</v>
      </c>
      <c r="AT199" s="67">
        <v>216000</v>
      </c>
      <c r="AU199" s="67">
        <v>0</v>
      </c>
      <c r="AV199" s="67">
        <v>0</v>
      </c>
      <c r="AW199" s="67">
        <v>180000</v>
      </c>
      <c r="AX199" s="67">
        <v>1821797.06</v>
      </c>
      <c r="AY199" s="67">
        <v>320760</v>
      </c>
      <c r="AZ199" s="67">
        <v>0</v>
      </c>
      <c r="BA199" s="67">
        <v>32000</v>
      </c>
      <c r="BB199" s="67">
        <v>888900</v>
      </c>
      <c r="BC199" s="67">
        <v>269188</v>
      </c>
      <c r="BD199" s="67">
        <v>1546401.34</v>
      </c>
      <c r="BE199" s="67">
        <v>678199.5</v>
      </c>
      <c r="BF199" s="67">
        <v>122488</v>
      </c>
      <c r="BG199" s="67">
        <v>0</v>
      </c>
      <c r="BH199" s="67">
        <v>62496</v>
      </c>
      <c r="BI199" s="67">
        <v>2435427.6</v>
      </c>
      <c r="BJ199" s="67">
        <v>0</v>
      </c>
      <c r="BK199" s="67">
        <v>23400</v>
      </c>
      <c r="BL199" s="67">
        <v>0</v>
      </c>
      <c r="BM199" s="67">
        <v>0</v>
      </c>
      <c r="BN199" s="67">
        <v>0</v>
      </c>
      <c r="BO199" s="67">
        <v>46200</v>
      </c>
      <c r="BP199" s="67">
        <v>0</v>
      </c>
      <c r="BQ199" s="67">
        <v>0</v>
      </c>
      <c r="BR199" s="67">
        <v>0</v>
      </c>
      <c r="BS199" s="67">
        <v>0</v>
      </c>
      <c r="BT199" s="67">
        <v>0</v>
      </c>
      <c r="BU199" s="67">
        <v>0</v>
      </c>
      <c r="BV199" s="67">
        <v>415695</v>
      </c>
      <c r="BW199" s="67">
        <v>0</v>
      </c>
      <c r="BX199" s="67">
        <v>0</v>
      </c>
      <c r="BY199" s="101">
        <v>8067208.25</v>
      </c>
    </row>
    <row r="200" spans="1:77">
      <c r="A200" s="65" t="s">
        <v>552</v>
      </c>
      <c r="B200" s="66" t="s">
        <v>593</v>
      </c>
      <c r="C200" s="65" t="s">
        <v>594</v>
      </c>
      <c r="D200" s="67">
        <v>0</v>
      </c>
      <c r="E200" s="67">
        <v>0</v>
      </c>
      <c r="F200" s="67">
        <v>0</v>
      </c>
      <c r="G200" s="67">
        <v>0</v>
      </c>
      <c r="H200" s="67">
        <v>0</v>
      </c>
      <c r="I200" s="67">
        <v>43390</v>
      </c>
      <c r="J200" s="67">
        <v>0</v>
      </c>
      <c r="K200" s="67">
        <v>0</v>
      </c>
      <c r="L200" s="67">
        <v>61150</v>
      </c>
      <c r="M200" s="67">
        <v>0</v>
      </c>
      <c r="N200" s="67">
        <v>0</v>
      </c>
      <c r="O200" s="67">
        <v>206569.60000000001</v>
      </c>
      <c r="P200" s="67">
        <v>0</v>
      </c>
      <c r="Q200" s="67">
        <v>1252217.48</v>
      </c>
      <c r="R200" s="67">
        <v>74910</v>
      </c>
      <c r="S200" s="67">
        <v>327758</v>
      </c>
      <c r="T200" s="67">
        <v>0</v>
      </c>
      <c r="U200" s="67">
        <v>0</v>
      </c>
      <c r="V200" s="67">
        <v>0</v>
      </c>
      <c r="W200" s="67">
        <v>0</v>
      </c>
      <c r="X200" s="67">
        <v>0</v>
      </c>
      <c r="Y200" s="67">
        <v>0</v>
      </c>
      <c r="Z200" s="67">
        <v>0</v>
      </c>
      <c r="AA200" s="67">
        <v>0</v>
      </c>
      <c r="AB200" s="67">
        <v>0</v>
      </c>
      <c r="AC200" s="67">
        <v>0</v>
      </c>
      <c r="AD200" s="67">
        <v>113750</v>
      </c>
      <c r="AE200" s="67">
        <v>0</v>
      </c>
      <c r="AF200" s="67">
        <v>0</v>
      </c>
      <c r="AG200" s="67">
        <v>0</v>
      </c>
      <c r="AH200" s="67">
        <v>0</v>
      </c>
      <c r="AI200" s="67">
        <v>0</v>
      </c>
      <c r="AJ200" s="67">
        <v>0</v>
      </c>
      <c r="AK200" s="67">
        <v>0</v>
      </c>
      <c r="AL200" s="67">
        <v>0</v>
      </c>
      <c r="AM200" s="67">
        <v>0</v>
      </c>
      <c r="AN200" s="67">
        <v>206529.52</v>
      </c>
      <c r="AO200" s="67">
        <v>0</v>
      </c>
      <c r="AP200" s="67">
        <v>0</v>
      </c>
      <c r="AQ200" s="67">
        <v>0</v>
      </c>
      <c r="AR200" s="67">
        <v>0</v>
      </c>
      <c r="AS200" s="67">
        <v>0</v>
      </c>
      <c r="AT200" s="67">
        <v>0</v>
      </c>
      <c r="AU200" s="67">
        <v>0</v>
      </c>
      <c r="AV200" s="67">
        <v>16950</v>
      </c>
      <c r="AW200" s="67">
        <v>0</v>
      </c>
      <c r="AX200" s="67">
        <v>0</v>
      </c>
      <c r="AY200" s="67">
        <v>163635</v>
      </c>
      <c r="AZ200" s="67">
        <v>547737</v>
      </c>
      <c r="BA200" s="67">
        <v>0</v>
      </c>
      <c r="BB200" s="67">
        <v>0</v>
      </c>
      <c r="BC200" s="67">
        <v>0</v>
      </c>
      <c r="BD200" s="67">
        <v>0</v>
      </c>
      <c r="BE200" s="67">
        <v>0</v>
      </c>
      <c r="BF200" s="67">
        <v>0</v>
      </c>
      <c r="BG200" s="67">
        <v>47287.8</v>
      </c>
      <c r="BH200" s="67">
        <v>58860</v>
      </c>
      <c r="BI200" s="67">
        <v>0</v>
      </c>
      <c r="BJ200" s="67">
        <v>0</v>
      </c>
      <c r="BK200" s="67">
        <v>0</v>
      </c>
      <c r="BL200" s="67">
        <v>6000</v>
      </c>
      <c r="BM200" s="67">
        <v>133650</v>
      </c>
      <c r="BN200" s="67">
        <v>0</v>
      </c>
      <c r="BO200" s="67">
        <v>18600</v>
      </c>
      <c r="BP200" s="67">
        <v>0</v>
      </c>
      <c r="BQ200" s="67">
        <v>0</v>
      </c>
      <c r="BR200" s="67">
        <v>0</v>
      </c>
      <c r="BS200" s="67">
        <v>0</v>
      </c>
      <c r="BT200" s="67">
        <v>0</v>
      </c>
      <c r="BU200" s="67">
        <v>0</v>
      </c>
      <c r="BV200" s="67">
        <v>296698</v>
      </c>
      <c r="BW200" s="67">
        <v>106820</v>
      </c>
      <c r="BX200" s="67">
        <v>0</v>
      </c>
      <c r="BY200" s="101">
        <v>3463781.63</v>
      </c>
    </row>
    <row r="201" spans="1:77">
      <c r="A201" s="65" t="s">
        <v>552</v>
      </c>
      <c r="B201" s="66" t="s">
        <v>595</v>
      </c>
      <c r="C201" s="65" t="s">
        <v>596</v>
      </c>
      <c r="D201" s="67">
        <v>32400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226919</v>
      </c>
      <c r="K201" s="67">
        <v>0</v>
      </c>
      <c r="L201" s="67">
        <v>0</v>
      </c>
      <c r="M201" s="67">
        <v>0</v>
      </c>
      <c r="N201" s="67">
        <v>0</v>
      </c>
      <c r="O201" s="67">
        <v>0</v>
      </c>
      <c r="P201" s="67">
        <v>0</v>
      </c>
      <c r="Q201" s="67">
        <v>41440</v>
      </c>
      <c r="R201" s="67">
        <v>0</v>
      </c>
      <c r="S201" s="67">
        <v>0</v>
      </c>
      <c r="T201" s="67">
        <v>0</v>
      </c>
      <c r="U201" s="67">
        <v>0</v>
      </c>
      <c r="V201" s="67">
        <v>0</v>
      </c>
      <c r="W201" s="67">
        <v>0</v>
      </c>
      <c r="X201" s="67">
        <v>0</v>
      </c>
      <c r="Y201" s="67">
        <v>48000</v>
      </c>
      <c r="Z201" s="67">
        <v>0</v>
      </c>
      <c r="AA201" s="67">
        <v>0</v>
      </c>
      <c r="AB201" s="67">
        <v>0</v>
      </c>
      <c r="AC201" s="67">
        <v>0</v>
      </c>
      <c r="AD201" s="67">
        <v>0</v>
      </c>
      <c r="AE201" s="67">
        <v>38200</v>
      </c>
      <c r="AF201" s="67">
        <v>0</v>
      </c>
      <c r="AG201" s="67">
        <v>8000</v>
      </c>
      <c r="AH201" s="67">
        <v>0</v>
      </c>
      <c r="AI201" s="67">
        <v>0</v>
      </c>
      <c r="AJ201" s="67">
        <v>0</v>
      </c>
      <c r="AK201" s="67">
        <v>0</v>
      </c>
      <c r="AL201" s="67">
        <v>0</v>
      </c>
      <c r="AM201" s="67">
        <v>0</v>
      </c>
      <c r="AN201" s="67">
        <v>0</v>
      </c>
      <c r="AO201" s="67">
        <v>0</v>
      </c>
      <c r="AP201" s="67">
        <v>0</v>
      </c>
      <c r="AQ201" s="67">
        <v>14000</v>
      </c>
      <c r="AR201" s="67">
        <v>0</v>
      </c>
      <c r="AS201" s="67">
        <v>0</v>
      </c>
      <c r="AT201" s="67">
        <v>0</v>
      </c>
      <c r="AU201" s="67">
        <v>0</v>
      </c>
      <c r="AV201" s="67">
        <v>0</v>
      </c>
      <c r="AW201" s="67">
        <v>0</v>
      </c>
      <c r="AX201" s="67">
        <v>0</v>
      </c>
      <c r="AY201" s="67">
        <v>0</v>
      </c>
      <c r="AZ201" s="67">
        <v>0</v>
      </c>
      <c r="BA201" s="67">
        <v>0</v>
      </c>
      <c r="BB201" s="67">
        <v>0</v>
      </c>
      <c r="BC201" s="67">
        <v>0</v>
      </c>
      <c r="BD201" s="67">
        <v>0</v>
      </c>
      <c r="BE201" s="67">
        <v>22400</v>
      </c>
      <c r="BF201" s="67">
        <v>3800</v>
      </c>
      <c r="BG201" s="67">
        <v>0</v>
      </c>
      <c r="BH201" s="67">
        <v>0</v>
      </c>
      <c r="BI201" s="67">
        <v>7000</v>
      </c>
      <c r="BJ201" s="67">
        <v>0</v>
      </c>
      <c r="BK201" s="67">
        <v>0</v>
      </c>
      <c r="BL201" s="67">
        <v>0</v>
      </c>
      <c r="BM201" s="67">
        <v>37986</v>
      </c>
      <c r="BN201" s="67">
        <v>0</v>
      </c>
      <c r="BO201" s="67">
        <v>0</v>
      </c>
      <c r="BP201" s="67">
        <v>0</v>
      </c>
      <c r="BQ201" s="67">
        <v>0</v>
      </c>
      <c r="BR201" s="67">
        <v>0</v>
      </c>
      <c r="BS201" s="67">
        <v>0</v>
      </c>
      <c r="BT201" s="67">
        <v>0</v>
      </c>
      <c r="BU201" s="67">
        <v>0</v>
      </c>
      <c r="BV201" s="67">
        <v>0</v>
      </c>
      <c r="BW201" s="67">
        <v>0</v>
      </c>
      <c r="BX201" s="67">
        <v>0</v>
      </c>
      <c r="BY201" s="101">
        <v>758410</v>
      </c>
    </row>
    <row r="202" spans="1:77">
      <c r="A202" s="65" t="s">
        <v>552</v>
      </c>
      <c r="B202" s="66" t="s">
        <v>597</v>
      </c>
      <c r="C202" s="65" t="s">
        <v>598</v>
      </c>
      <c r="D202" s="67">
        <v>0</v>
      </c>
      <c r="E202" s="67">
        <v>0</v>
      </c>
      <c r="F202" s="67">
        <v>403200</v>
      </c>
      <c r="G202" s="67">
        <v>248312</v>
      </c>
      <c r="H202" s="67">
        <v>0</v>
      </c>
      <c r="I202" s="67">
        <v>0</v>
      </c>
      <c r="J202" s="67">
        <v>0</v>
      </c>
      <c r="K202" s="67">
        <v>954597</v>
      </c>
      <c r="L202" s="67">
        <v>0</v>
      </c>
      <c r="M202" s="67">
        <v>0</v>
      </c>
      <c r="N202" s="67">
        <v>75000</v>
      </c>
      <c r="O202" s="67">
        <v>502208</v>
      </c>
      <c r="P202" s="67">
        <v>0</v>
      </c>
      <c r="Q202" s="67">
        <v>461324</v>
      </c>
      <c r="R202" s="67">
        <v>0</v>
      </c>
      <c r="S202" s="67">
        <v>0</v>
      </c>
      <c r="T202" s="67">
        <v>98670</v>
      </c>
      <c r="U202" s="67">
        <v>0</v>
      </c>
      <c r="V202" s="67">
        <v>1324793.76</v>
      </c>
      <c r="W202" s="67">
        <v>785848.5</v>
      </c>
      <c r="X202" s="67">
        <v>0</v>
      </c>
      <c r="Y202" s="67">
        <v>0</v>
      </c>
      <c r="Z202" s="67">
        <v>0</v>
      </c>
      <c r="AA202" s="67">
        <v>0</v>
      </c>
      <c r="AB202" s="67">
        <v>0</v>
      </c>
      <c r="AC202" s="67">
        <v>0</v>
      </c>
      <c r="AD202" s="67">
        <v>0</v>
      </c>
      <c r="AE202" s="67">
        <v>0</v>
      </c>
      <c r="AF202" s="67">
        <v>250650</v>
      </c>
      <c r="AG202" s="67">
        <v>0</v>
      </c>
      <c r="AH202" s="67">
        <v>54000</v>
      </c>
      <c r="AI202" s="67">
        <v>0</v>
      </c>
      <c r="AJ202" s="67">
        <v>0</v>
      </c>
      <c r="AK202" s="67">
        <v>0</v>
      </c>
      <c r="AL202" s="67">
        <v>0</v>
      </c>
      <c r="AM202" s="67">
        <v>0</v>
      </c>
      <c r="AN202" s="67">
        <v>0</v>
      </c>
      <c r="AO202" s="67">
        <v>0</v>
      </c>
      <c r="AP202" s="67">
        <v>0</v>
      </c>
      <c r="AQ202" s="67">
        <v>0</v>
      </c>
      <c r="AR202" s="67">
        <v>0</v>
      </c>
      <c r="AS202" s="67">
        <v>0</v>
      </c>
      <c r="AT202" s="67">
        <v>0</v>
      </c>
      <c r="AU202" s="67">
        <v>0</v>
      </c>
      <c r="AV202" s="67">
        <v>0</v>
      </c>
      <c r="AW202" s="67">
        <v>0</v>
      </c>
      <c r="AX202" s="67">
        <v>240000</v>
      </c>
      <c r="AY202" s="67">
        <v>110000</v>
      </c>
      <c r="AZ202" s="67">
        <v>0</v>
      </c>
      <c r="BA202" s="67">
        <v>0</v>
      </c>
      <c r="BB202" s="67">
        <v>0</v>
      </c>
      <c r="BC202" s="67">
        <v>0</v>
      </c>
      <c r="BD202" s="67">
        <v>0</v>
      </c>
      <c r="BE202" s="67">
        <v>0</v>
      </c>
      <c r="BF202" s="67">
        <v>154080</v>
      </c>
      <c r="BG202" s="67">
        <v>0</v>
      </c>
      <c r="BH202" s="67">
        <v>0</v>
      </c>
      <c r="BI202" s="67">
        <v>0</v>
      </c>
      <c r="BJ202" s="67">
        <v>0</v>
      </c>
      <c r="BK202" s="67">
        <v>196880</v>
      </c>
      <c r="BL202" s="67">
        <v>0</v>
      </c>
      <c r="BM202" s="67">
        <v>57600</v>
      </c>
      <c r="BN202" s="67">
        <v>155500</v>
      </c>
      <c r="BO202" s="67">
        <v>77700</v>
      </c>
      <c r="BP202" s="67">
        <v>0</v>
      </c>
      <c r="BQ202" s="67">
        <v>0</v>
      </c>
      <c r="BR202" s="67">
        <v>0</v>
      </c>
      <c r="BS202" s="67">
        <v>0</v>
      </c>
      <c r="BT202" s="67">
        <v>0</v>
      </c>
      <c r="BU202" s="67">
        <v>146760</v>
      </c>
      <c r="BV202" s="67">
        <v>0</v>
      </c>
      <c r="BW202" s="67">
        <v>0</v>
      </c>
      <c r="BX202" s="67">
        <v>0</v>
      </c>
      <c r="BY202" s="101">
        <v>27270519.689900003</v>
      </c>
    </row>
    <row r="203" spans="1:77">
      <c r="A203" s="65" t="s">
        <v>552</v>
      </c>
      <c r="B203" s="66" t="s">
        <v>599</v>
      </c>
      <c r="C203" s="65" t="s">
        <v>600</v>
      </c>
      <c r="D203" s="67">
        <v>2246398.64</v>
      </c>
      <c r="E203" s="67">
        <v>302334</v>
      </c>
      <c r="F203" s="67">
        <v>1091452.71</v>
      </c>
      <c r="G203" s="67">
        <v>0</v>
      </c>
      <c r="H203" s="67">
        <v>0</v>
      </c>
      <c r="I203" s="67">
        <v>0</v>
      </c>
      <c r="J203" s="67">
        <v>0</v>
      </c>
      <c r="K203" s="67">
        <v>802387.4</v>
      </c>
      <c r="L203" s="67">
        <v>0</v>
      </c>
      <c r="M203" s="67">
        <v>729075.19999999995</v>
      </c>
      <c r="N203" s="67">
        <v>0</v>
      </c>
      <c r="O203" s="67">
        <v>0</v>
      </c>
      <c r="P203" s="67">
        <v>1137283.93</v>
      </c>
      <c r="Q203" s="67">
        <v>438495</v>
      </c>
      <c r="R203" s="67">
        <v>0</v>
      </c>
      <c r="S203" s="67">
        <v>205478.52</v>
      </c>
      <c r="T203" s="67">
        <v>74559.360000000001</v>
      </c>
      <c r="U203" s="67">
        <v>0</v>
      </c>
      <c r="V203" s="67">
        <v>2496249.37</v>
      </c>
      <c r="W203" s="67">
        <v>0</v>
      </c>
      <c r="X203" s="67">
        <v>0</v>
      </c>
      <c r="Y203" s="67">
        <v>0</v>
      </c>
      <c r="Z203" s="67">
        <v>0</v>
      </c>
      <c r="AA203" s="67">
        <v>0</v>
      </c>
      <c r="AB203" s="67">
        <v>0</v>
      </c>
      <c r="AC203" s="67">
        <v>0</v>
      </c>
      <c r="AD203" s="67">
        <v>0</v>
      </c>
      <c r="AE203" s="67">
        <v>6324245.7999999998</v>
      </c>
      <c r="AF203" s="67">
        <v>0</v>
      </c>
      <c r="AG203" s="67">
        <v>0</v>
      </c>
      <c r="AH203" s="67">
        <v>0</v>
      </c>
      <c r="AI203" s="67">
        <v>0</v>
      </c>
      <c r="AJ203" s="67">
        <v>0</v>
      </c>
      <c r="AK203" s="67">
        <v>0</v>
      </c>
      <c r="AL203" s="67">
        <v>0</v>
      </c>
      <c r="AM203" s="67">
        <v>0</v>
      </c>
      <c r="AN203" s="67">
        <v>0</v>
      </c>
      <c r="AO203" s="67">
        <v>0</v>
      </c>
      <c r="AP203" s="67">
        <v>0</v>
      </c>
      <c r="AQ203" s="67">
        <v>0</v>
      </c>
      <c r="AR203" s="67">
        <v>0</v>
      </c>
      <c r="AS203" s="67">
        <v>0</v>
      </c>
      <c r="AT203" s="67">
        <v>0</v>
      </c>
      <c r="AU203" s="67">
        <v>0</v>
      </c>
      <c r="AV203" s="67">
        <v>0</v>
      </c>
      <c r="AW203" s="67">
        <v>0</v>
      </c>
      <c r="AX203" s="67">
        <v>2264115.42</v>
      </c>
      <c r="AY203" s="67">
        <v>0</v>
      </c>
      <c r="AZ203" s="67">
        <v>151125</v>
      </c>
      <c r="BA203" s="67">
        <v>289533.75</v>
      </c>
      <c r="BB203" s="67">
        <v>0</v>
      </c>
      <c r="BC203" s="67">
        <v>0</v>
      </c>
      <c r="BD203" s="67">
        <v>0</v>
      </c>
      <c r="BE203" s="67">
        <v>580958</v>
      </c>
      <c r="BF203" s="67">
        <v>210334.6</v>
      </c>
      <c r="BG203" s="67">
        <v>0</v>
      </c>
      <c r="BH203" s="67">
        <v>31200</v>
      </c>
      <c r="BI203" s="67">
        <v>0</v>
      </c>
      <c r="BJ203" s="67">
        <v>0</v>
      </c>
      <c r="BK203" s="67">
        <v>0</v>
      </c>
      <c r="BL203" s="67">
        <v>0</v>
      </c>
      <c r="BM203" s="67">
        <v>0</v>
      </c>
      <c r="BN203" s="67">
        <v>0</v>
      </c>
      <c r="BO203" s="67">
        <v>0</v>
      </c>
      <c r="BP203" s="67">
        <v>0</v>
      </c>
      <c r="BQ203" s="67">
        <v>0</v>
      </c>
      <c r="BR203" s="67">
        <v>0</v>
      </c>
      <c r="BS203" s="67">
        <v>0</v>
      </c>
      <c r="BT203" s="67">
        <v>0</v>
      </c>
      <c r="BU203" s="67">
        <v>0</v>
      </c>
      <c r="BV203" s="67">
        <v>0</v>
      </c>
      <c r="BW203" s="67">
        <v>0</v>
      </c>
      <c r="BX203" s="67">
        <v>0</v>
      </c>
      <c r="BY203" s="101">
        <v>43462402.189999998</v>
      </c>
    </row>
    <row r="204" spans="1:77">
      <c r="A204" s="65" t="s">
        <v>552</v>
      </c>
      <c r="B204" s="66" t="s">
        <v>601</v>
      </c>
      <c r="C204" s="65" t="s">
        <v>602</v>
      </c>
      <c r="D204" s="67">
        <v>655986.38</v>
      </c>
      <c r="E204" s="67">
        <v>228163</v>
      </c>
      <c r="F204" s="67">
        <v>173073.55</v>
      </c>
      <c r="G204" s="67">
        <v>68280</v>
      </c>
      <c r="H204" s="67">
        <v>113540</v>
      </c>
      <c r="I204" s="67">
        <v>63108</v>
      </c>
      <c r="J204" s="67">
        <v>0</v>
      </c>
      <c r="K204" s="67">
        <v>339260</v>
      </c>
      <c r="L204" s="67">
        <v>2700</v>
      </c>
      <c r="M204" s="67">
        <v>788528</v>
      </c>
      <c r="N204" s="67">
        <v>18212</v>
      </c>
      <c r="O204" s="67">
        <v>142440</v>
      </c>
      <c r="P204" s="67">
        <v>183592</v>
      </c>
      <c r="Q204" s="67">
        <v>72000</v>
      </c>
      <c r="R204" s="67">
        <v>4200</v>
      </c>
      <c r="S204" s="67">
        <v>74784</v>
      </c>
      <c r="T204" s="67">
        <v>160922</v>
      </c>
      <c r="U204" s="67">
        <v>27352.5</v>
      </c>
      <c r="V204" s="67">
        <v>175204.5</v>
      </c>
      <c r="W204" s="67">
        <v>164610</v>
      </c>
      <c r="X204" s="67">
        <v>97230</v>
      </c>
      <c r="Y204" s="67">
        <v>180619.5</v>
      </c>
      <c r="Z204" s="67">
        <v>28562.5</v>
      </c>
      <c r="AA204" s="67">
        <v>37235</v>
      </c>
      <c r="AB204" s="67">
        <v>158080</v>
      </c>
      <c r="AC204" s="67">
        <v>24550</v>
      </c>
      <c r="AD204" s="67">
        <v>49215</v>
      </c>
      <c r="AE204" s="67">
        <v>971845.6</v>
      </c>
      <c r="AF204" s="67">
        <v>53792</v>
      </c>
      <c r="AG204" s="67">
        <v>39455</v>
      </c>
      <c r="AH204" s="67">
        <v>45309</v>
      </c>
      <c r="AI204" s="67">
        <v>34584</v>
      </c>
      <c r="AJ204" s="67">
        <v>86231</v>
      </c>
      <c r="AK204" s="67">
        <v>64780</v>
      </c>
      <c r="AL204" s="67">
        <v>58160</v>
      </c>
      <c r="AM204" s="67">
        <v>71520</v>
      </c>
      <c r="AN204" s="67">
        <v>54994.5</v>
      </c>
      <c r="AO204" s="67">
        <v>94592</v>
      </c>
      <c r="AP204" s="67">
        <v>51710</v>
      </c>
      <c r="AQ204" s="67">
        <v>192997.5</v>
      </c>
      <c r="AR204" s="67">
        <v>2000</v>
      </c>
      <c r="AS204" s="67">
        <v>30072</v>
      </c>
      <c r="AT204" s="67">
        <v>21816</v>
      </c>
      <c r="AU204" s="67">
        <v>21504</v>
      </c>
      <c r="AV204" s="67">
        <v>0</v>
      </c>
      <c r="AW204" s="67">
        <v>14448</v>
      </c>
      <c r="AX204" s="67">
        <v>390456</v>
      </c>
      <c r="AY204" s="67">
        <v>76047.5</v>
      </c>
      <c r="AZ204" s="67">
        <v>75793</v>
      </c>
      <c r="BA204" s="67">
        <v>266822.75</v>
      </c>
      <c r="BB204" s="67">
        <v>153199.20000000001</v>
      </c>
      <c r="BC204" s="67">
        <v>64480.5</v>
      </c>
      <c r="BD204" s="67">
        <v>116143</v>
      </c>
      <c r="BE204" s="67">
        <v>137214</v>
      </c>
      <c r="BF204" s="67">
        <v>109800</v>
      </c>
      <c r="BG204" s="67">
        <v>16714</v>
      </c>
      <c r="BH204" s="67">
        <v>12287</v>
      </c>
      <c r="BI204" s="67">
        <v>580916</v>
      </c>
      <c r="BJ204" s="67">
        <v>367032</v>
      </c>
      <c r="BK204" s="67">
        <v>45536</v>
      </c>
      <c r="BL204" s="67">
        <v>28260</v>
      </c>
      <c r="BM204" s="67">
        <v>30204</v>
      </c>
      <c r="BN204" s="67">
        <v>50224</v>
      </c>
      <c r="BO204" s="67">
        <v>23061</v>
      </c>
      <c r="BP204" s="67">
        <v>502760.5</v>
      </c>
      <c r="BQ204" s="67">
        <v>36607</v>
      </c>
      <c r="BR204" s="67">
        <v>44096</v>
      </c>
      <c r="BS204" s="67">
        <v>151036</v>
      </c>
      <c r="BT204" s="67">
        <v>54632</v>
      </c>
      <c r="BU204" s="67">
        <v>178992</v>
      </c>
      <c r="BV204" s="67">
        <v>62414</v>
      </c>
      <c r="BW204" s="67">
        <v>14804.9</v>
      </c>
      <c r="BX204" s="67">
        <v>50024</v>
      </c>
      <c r="BY204" s="101">
        <v>4761001.5999999996</v>
      </c>
    </row>
    <row r="205" spans="1:77">
      <c r="A205" s="65" t="s">
        <v>552</v>
      </c>
      <c r="B205" s="66" t="s">
        <v>603</v>
      </c>
      <c r="C205" s="65" t="s">
        <v>604</v>
      </c>
      <c r="D205" s="67">
        <v>1861284.7</v>
      </c>
      <c r="E205" s="67">
        <v>204442</v>
      </c>
      <c r="F205" s="67">
        <v>0</v>
      </c>
      <c r="G205" s="67">
        <v>0</v>
      </c>
      <c r="H205" s="67">
        <v>90340.32</v>
      </c>
      <c r="I205" s="67">
        <v>299243.5</v>
      </c>
      <c r="J205" s="67">
        <v>2956546.67</v>
      </c>
      <c r="K205" s="67">
        <v>0</v>
      </c>
      <c r="L205" s="67">
        <v>0</v>
      </c>
      <c r="M205" s="67">
        <v>40640</v>
      </c>
      <c r="N205" s="67">
        <v>0</v>
      </c>
      <c r="O205" s="67">
        <v>600000</v>
      </c>
      <c r="P205" s="67">
        <v>0</v>
      </c>
      <c r="Q205" s="67">
        <v>0</v>
      </c>
      <c r="R205" s="67">
        <v>0</v>
      </c>
      <c r="S205" s="67">
        <v>0</v>
      </c>
      <c r="T205" s="67">
        <v>0</v>
      </c>
      <c r="U205" s="67">
        <v>0</v>
      </c>
      <c r="V205" s="67">
        <v>1547789</v>
      </c>
      <c r="W205" s="67">
        <v>0</v>
      </c>
      <c r="X205" s="67">
        <v>0</v>
      </c>
      <c r="Y205" s="67">
        <v>0</v>
      </c>
      <c r="Z205" s="67">
        <v>4443533.2</v>
      </c>
      <c r="AA205" s="67">
        <v>3600</v>
      </c>
      <c r="AB205" s="67">
        <v>188340</v>
      </c>
      <c r="AC205" s="67">
        <v>0</v>
      </c>
      <c r="AD205" s="67">
        <v>0</v>
      </c>
      <c r="AE205" s="67">
        <v>242715</v>
      </c>
      <c r="AF205" s="67">
        <v>112000</v>
      </c>
      <c r="AG205" s="67">
        <v>11233.7</v>
      </c>
      <c r="AH205" s="67">
        <v>0</v>
      </c>
      <c r="AI205" s="67">
        <v>4400</v>
      </c>
      <c r="AJ205" s="67">
        <v>0</v>
      </c>
      <c r="AK205" s="67">
        <v>2040</v>
      </c>
      <c r="AL205" s="67">
        <v>0</v>
      </c>
      <c r="AM205" s="67">
        <v>0</v>
      </c>
      <c r="AN205" s="67">
        <v>634950</v>
      </c>
      <c r="AO205" s="67">
        <v>0</v>
      </c>
      <c r="AP205" s="67">
        <v>62000</v>
      </c>
      <c r="AQ205" s="67">
        <v>189270.55</v>
      </c>
      <c r="AR205" s="67">
        <v>63360</v>
      </c>
      <c r="AS205" s="67">
        <v>720</v>
      </c>
      <c r="AT205" s="67">
        <v>2400</v>
      </c>
      <c r="AU205" s="67">
        <v>0</v>
      </c>
      <c r="AV205" s="67">
        <v>0</v>
      </c>
      <c r="AW205" s="67">
        <v>0</v>
      </c>
      <c r="AX205" s="67">
        <v>367500</v>
      </c>
      <c r="AY205" s="67">
        <v>0</v>
      </c>
      <c r="AZ205" s="67">
        <v>1232480</v>
      </c>
      <c r="BA205" s="67">
        <v>0</v>
      </c>
      <c r="BB205" s="67">
        <v>0</v>
      </c>
      <c r="BC205" s="67">
        <v>0</v>
      </c>
      <c r="BD205" s="67">
        <v>82146</v>
      </c>
      <c r="BE205" s="67">
        <v>0</v>
      </c>
      <c r="BF205" s="67">
        <v>20725.900000000001</v>
      </c>
      <c r="BG205" s="67">
        <v>0</v>
      </c>
      <c r="BH205" s="67">
        <v>0</v>
      </c>
      <c r="BI205" s="67">
        <v>0</v>
      </c>
      <c r="BJ205" s="67">
        <v>0</v>
      </c>
      <c r="BK205" s="67">
        <v>0</v>
      </c>
      <c r="BL205" s="67">
        <v>0</v>
      </c>
      <c r="BM205" s="67">
        <v>0</v>
      </c>
      <c r="BN205" s="67">
        <v>169280</v>
      </c>
      <c r="BO205" s="67">
        <v>0</v>
      </c>
      <c r="BP205" s="67">
        <v>217340</v>
      </c>
      <c r="BQ205" s="67">
        <v>0</v>
      </c>
      <c r="BR205" s="67">
        <v>0</v>
      </c>
      <c r="BS205" s="67">
        <v>5000</v>
      </c>
      <c r="BT205" s="67">
        <v>0</v>
      </c>
      <c r="BU205" s="67">
        <v>5707660</v>
      </c>
      <c r="BV205" s="67">
        <v>0</v>
      </c>
      <c r="BW205" s="67">
        <v>25000</v>
      </c>
      <c r="BX205" s="67">
        <v>0</v>
      </c>
      <c r="BY205" s="101">
        <v>1432903</v>
      </c>
    </row>
    <row r="206" spans="1:77">
      <c r="A206" s="65" t="s">
        <v>552</v>
      </c>
      <c r="B206" s="66" t="s">
        <v>605</v>
      </c>
      <c r="C206" s="65" t="s">
        <v>606</v>
      </c>
      <c r="D206" s="67">
        <v>2362517.16</v>
      </c>
      <c r="E206" s="67">
        <v>1007160.88</v>
      </c>
      <c r="F206" s="67">
        <v>911493.7</v>
      </c>
      <c r="G206" s="67">
        <v>297404.09999999998</v>
      </c>
      <c r="H206" s="67">
        <v>1353187.28</v>
      </c>
      <c r="I206" s="67">
        <v>97525</v>
      </c>
      <c r="J206" s="67">
        <v>20446982.91</v>
      </c>
      <c r="K206" s="67">
        <v>3155950.53</v>
      </c>
      <c r="L206" s="67">
        <v>2258898.96</v>
      </c>
      <c r="M206" s="67">
        <v>1225702.79</v>
      </c>
      <c r="N206" s="67">
        <v>323480.87</v>
      </c>
      <c r="O206" s="67">
        <v>1668730.02</v>
      </c>
      <c r="P206" s="67">
        <v>933671.93</v>
      </c>
      <c r="Q206" s="67">
        <v>1791272.89</v>
      </c>
      <c r="R206" s="67">
        <v>226787.71</v>
      </c>
      <c r="S206" s="67">
        <v>560832.4</v>
      </c>
      <c r="T206" s="67">
        <v>686337.6</v>
      </c>
      <c r="U206" s="67">
        <v>1543877.9</v>
      </c>
      <c r="V206" s="67">
        <v>6616139.25</v>
      </c>
      <c r="W206" s="67">
        <v>1039110.52</v>
      </c>
      <c r="X206" s="67">
        <v>59609</v>
      </c>
      <c r="Y206" s="67">
        <v>734890.5</v>
      </c>
      <c r="Z206" s="67">
        <v>182381</v>
      </c>
      <c r="AA206" s="67">
        <v>32954</v>
      </c>
      <c r="AB206" s="67">
        <v>723752.69</v>
      </c>
      <c r="AC206" s="67">
        <v>173954.99</v>
      </c>
      <c r="AD206" s="67">
        <v>203684.89</v>
      </c>
      <c r="AE206" s="67">
        <v>8629661.8900000006</v>
      </c>
      <c r="AF206" s="67">
        <v>271975.92</v>
      </c>
      <c r="AG206" s="67">
        <v>205783.1</v>
      </c>
      <c r="AH206" s="67">
        <v>51297</v>
      </c>
      <c r="AI206" s="67">
        <v>264673</v>
      </c>
      <c r="AJ206" s="67">
        <v>82283.75</v>
      </c>
      <c r="AK206" s="67">
        <v>487063.44</v>
      </c>
      <c r="AL206" s="67">
        <v>21095</v>
      </c>
      <c r="AM206" s="67">
        <v>1247744.55</v>
      </c>
      <c r="AN206" s="67">
        <v>96865</v>
      </c>
      <c r="AO206" s="67">
        <v>1142769</v>
      </c>
      <c r="AP206" s="67">
        <v>121880</v>
      </c>
      <c r="AQ206" s="67">
        <v>1390620.92</v>
      </c>
      <c r="AR206" s="67">
        <v>349249.28000000003</v>
      </c>
      <c r="AS206" s="67">
        <v>9720</v>
      </c>
      <c r="AT206" s="67">
        <v>290985.5</v>
      </c>
      <c r="AU206" s="67">
        <v>272611.31</v>
      </c>
      <c r="AV206" s="67">
        <v>455229.39</v>
      </c>
      <c r="AW206" s="67">
        <v>375430</v>
      </c>
      <c r="AX206" s="67">
        <v>3151155.61</v>
      </c>
      <c r="AY206" s="67">
        <v>1797283.06</v>
      </c>
      <c r="AZ206" s="67">
        <v>33341</v>
      </c>
      <c r="BA206" s="67">
        <v>212230</v>
      </c>
      <c r="BB206" s="67">
        <v>576747.9</v>
      </c>
      <c r="BC206" s="67">
        <v>4811454.5999999996</v>
      </c>
      <c r="BD206" s="67">
        <v>577110.92000000004</v>
      </c>
      <c r="BE206" s="67">
        <v>2439617.48</v>
      </c>
      <c r="BF206" s="67">
        <v>29855</v>
      </c>
      <c r="BG206" s="67">
        <v>38610</v>
      </c>
      <c r="BH206" s="67">
        <v>184954</v>
      </c>
      <c r="BI206" s="67">
        <v>4682809.78</v>
      </c>
      <c r="BJ206" s="67">
        <v>1744009.1</v>
      </c>
      <c r="BK206" s="67">
        <v>789307.94</v>
      </c>
      <c r="BL206" s="67">
        <v>15040</v>
      </c>
      <c r="BM206" s="67">
        <v>462112</v>
      </c>
      <c r="BN206" s="67">
        <v>873867.5</v>
      </c>
      <c r="BO206" s="67">
        <v>148833.18</v>
      </c>
      <c r="BP206" s="67">
        <v>2114254.1</v>
      </c>
      <c r="BQ206" s="67">
        <v>70765</v>
      </c>
      <c r="BR206" s="67">
        <v>137308</v>
      </c>
      <c r="BS206" s="67">
        <v>137200.04999999999</v>
      </c>
      <c r="BT206" s="67">
        <v>69888.800000000003</v>
      </c>
      <c r="BU206" s="67">
        <v>162873.54999999999</v>
      </c>
      <c r="BV206" s="67">
        <v>73481.320000000007</v>
      </c>
      <c r="BW206" s="67">
        <v>89339.62</v>
      </c>
      <c r="BX206" s="67">
        <v>65481.15</v>
      </c>
      <c r="BY206" s="101">
        <v>10529769.5</v>
      </c>
    </row>
    <row r="207" spans="1:77">
      <c r="A207" s="65" t="s">
        <v>552</v>
      </c>
      <c r="B207" s="66" t="s">
        <v>607</v>
      </c>
      <c r="C207" s="65" t="s">
        <v>608</v>
      </c>
      <c r="D207" s="67">
        <v>1234214</v>
      </c>
      <c r="E207" s="67">
        <v>1635341.5</v>
      </c>
      <c r="F207" s="67">
        <v>1632091.2</v>
      </c>
      <c r="G207" s="67">
        <v>364293.7</v>
      </c>
      <c r="H207" s="67">
        <v>1514827.9</v>
      </c>
      <c r="I207" s="67">
        <v>0</v>
      </c>
      <c r="J207" s="67">
        <v>1626106</v>
      </c>
      <c r="K207" s="67">
        <v>629080</v>
      </c>
      <c r="L207" s="67">
        <v>294542</v>
      </c>
      <c r="M207" s="67">
        <v>3082660</v>
      </c>
      <c r="N207" s="67">
        <v>366765</v>
      </c>
      <c r="O207" s="67">
        <v>322935</v>
      </c>
      <c r="P207" s="67">
        <v>1373764.85</v>
      </c>
      <c r="Q207" s="67">
        <v>936820.3</v>
      </c>
      <c r="R207" s="67">
        <v>31733.9</v>
      </c>
      <c r="S207" s="67">
        <v>209818</v>
      </c>
      <c r="T207" s="67">
        <v>494597.75</v>
      </c>
      <c r="U207" s="67">
        <v>50230</v>
      </c>
      <c r="V207" s="67">
        <v>9538875.5</v>
      </c>
      <c r="W207" s="67">
        <v>4759060</v>
      </c>
      <c r="X207" s="67">
        <v>445582.6</v>
      </c>
      <c r="Y207" s="67">
        <v>1481221.1</v>
      </c>
      <c r="Z207" s="67">
        <v>4780</v>
      </c>
      <c r="AA207" s="67">
        <v>159315.04999999999</v>
      </c>
      <c r="AB207" s="67">
        <v>2711511.2</v>
      </c>
      <c r="AC207" s="67">
        <v>155438.79999999999</v>
      </c>
      <c r="AD207" s="67">
        <v>57300</v>
      </c>
      <c r="AE207" s="67">
        <v>4712271.13</v>
      </c>
      <c r="AF207" s="67">
        <v>571372</v>
      </c>
      <c r="AG207" s="67">
        <v>361928</v>
      </c>
      <c r="AH207" s="67">
        <v>459439.98</v>
      </c>
      <c r="AI207" s="67">
        <v>242573.1</v>
      </c>
      <c r="AJ207" s="67">
        <v>150552</v>
      </c>
      <c r="AK207" s="67">
        <v>490504.75</v>
      </c>
      <c r="AL207" s="67">
        <v>210948.25</v>
      </c>
      <c r="AM207" s="67">
        <v>27620</v>
      </c>
      <c r="AN207" s="67">
        <v>443760.1</v>
      </c>
      <c r="AO207" s="67">
        <v>247222</v>
      </c>
      <c r="AP207" s="67">
        <v>159934</v>
      </c>
      <c r="AQ207" s="67">
        <v>2525605</v>
      </c>
      <c r="AR207" s="67">
        <v>235275</v>
      </c>
      <c r="AS207" s="67">
        <v>197841.82</v>
      </c>
      <c r="AT207" s="67">
        <v>249528</v>
      </c>
      <c r="AU207" s="67">
        <v>272978.15000000002</v>
      </c>
      <c r="AV207" s="67">
        <v>29521.95</v>
      </c>
      <c r="AW207" s="67">
        <v>89745.9</v>
      </c>
      <c r="AX207" s="67">
        <v>3684537.3</v>
      </c>
      <c r="AY207" s="67">
        <v>171915</v>
      </c>
      <c r="AZ207" s="67">
        <v>364119.45</v>
      </c>
      <c r="BA207" s="67">
        <v>894050</v>
      </c>
      <c r="BB207" s="67">
        <v>1082090.2</v>
      </c>
      <c r="BC207" s="67">
        <v>843539.45</v>
      </c>
      <c r="BD207" s="67">
        <v>1612728.05</v>
      </c>
      <c r="BE207" s="67">
        <v>1362123.35</v>
      </c>
      <c r="BF207" s="67">
        <v>610639.80000000005</v>
      </c>
      <c r="BG207" s="67">
        <v>200839.45</v>
      </c>
      <c r="BH207" s="67">
        <v>145020</v>
      </c>
      <c r="BI207" s="67">
        <v>9781427.5</v>
      </c>
      <c r="BJ207" s="67">
        <v>1937220</v>
      </c>
      <c r="BK207" s="67">
        <v>344822</v>
      </c>
      <c r="BL207" s="67">
        <v>539145.5</v>
      </c>
      <c r="BM207" s="67">
        <v>0</v>
      </c>
      <c r="BN207" s="67">
        <v>504879.7</v>
      </c>
      <c r="BO207" s="67">
        <v>126557.05</v>
      </c>
      <c r="BP207" s="67">
        <v>2221490.7000000002</v>
      </c>
      <c r="BQ207" s="67">
        <v>381527</v>
      </c>
      <c r="BR207" s="67">
        <v>295168.5</v>
      </c>
      <c r="BS207" s="67">
        <v>226147.7</v>
      </c>
      <c r="BT207" s="67">
        <v>382282.7</v>
      </c>
      <c r="BU207" s="67">
        <v>862742.5</v>
      </c>
      <c r="BV207" s="67">
        <v>411818</v>
      </c>
      <c r="BW207" s="67">
        <v>278672.5</v>
      </c>
      <c r="BX207" s="67">
        <v>208270.7</v>
      </c>
      <c r="BY207" s="101">
        <v>23035961.059999999</v>
      </c>
    </row>
    <row r="208" spans="1:77">
      <c r="A208" s="65" t="s">
        <v>552</v>
      </c>
      <c r="B208" s="66" t="s">
        <v>609</v>
      </c>
      <c r="C208" s="65" t="s">
        <v>610</v>
      </c>
      <c r="D208" s="67">
        <v>10424848.6</v>
      </c>
      <c r="E208" s="67">
        <v>1665284.38</v>
      </c>
      <c r="F208" s="67">
        <v>87906692.549999997</v>
      </c>
      <c r="G208" s="67">
        <v>556250</v>
      </c>
      <c r="H208" s="67">
        <v>1414230</v>
      </c>
      <c r="I208" s="67">
        <v>121500</v>
      </c>
      <c r="J208" s="67">
        <v>1785148</v>
      </c>
      <c r="K208" s="67">
        <v>1482706.49</v>
      </c>
      <c r="L208" s="67">
        <v>147750</v>
      </c>
      <c r="M208" s="67">
        <v>4483719</v>
      </c>
      <c r="N208" s="67">
        <v>0</v>
      </c>
      <c r="O208" s="67">
        <v>0</v>
      </c>
      <c r="P208" s="67">
        <v>1761650</v>
      </c>
      <c r="Q208" s="67">
        <v>519650</v>
      </c>
      <c r="R208" s="67">
        <v>138566.23000000001</v>
      </c>
      <c r="S208" s="67">
        <v>0</v>
      </c>
      <c r="T208" s="67">
        <v>0</v>
      </c>
      <c r="U208" s="67">
        <v>0</v>
      </c>
      <c r="V208" s="67">
        <v>5913499</v>
      </c>
      <c r="W208" s="67">
        <v>1147245</v>
      </c>
      <c r="X208" s="67">
        <v>442705</v>
      </c>
      <c r="Y208" s="67">
        <v>4904789</v>
      </c>
      <c r="Z208" s="67">
        <v>150512.6</v>
      </c>
      <c r="AA208" s="67">
        <v>210110.8</v>
      </c>
      <c r="AB208" s="67">
        <v>1220390</v>
      </c>
      <c r="AC208" s="67">
        <v>0</v>
      </c>
      <c r="AD208" s="67">
        <v>0</v>
      </c>
      <c r="AE208" s="67">
        <v>4881500</v>
      </c>
      <c r="AF208" s="67">
        <v>657100</v>
      </c>
      <c r="AG208" s="67">
        <v>0</v>
      </c>
      <c r="AH208" s="67">
        <v>50500</v>
      </c>
      <c r="AI208" s="67">
        <v>0</v>
      </c>
      <c r="AJ208" s="67">
        <v>183900</v>
      </c>
      <c r="AK208" s="67">
        <v>173500</v>
      </c>
      <c r="AL208" s="67">
        <v>250200</v>
      </c>
      <c r="AM208" s="67">
        <v>111500</v>
      </c>
      <c r="AN208" s="67">
        <v>98000</v>
      </c>
      <c r="AO208" s="67">
        <v>160800</v>
      </c>
      <c r="AP208" s="67">
        <v>100300</v>
      </c>
      <c r="AQ208" s="67">
        <v>2468550.6</v>
      </c>
      <c r="AR208" s="67">
        <v>0</v>
      </c>
      <c r="AS208" s="67">
        <v>0</v>
      </c>
      <c r="AT208" s="67">
        <v>0</v>
      </c>
      <c r="AU208" s="67">
        <v>5000</v>
      </c>
      <c r="AV208" s="67">
        <v>0</v>
      </c>
      <c r="AW208" s="67">
        <v>0</v>
      </c>
      <c r="AX208" s="67">
        <v>9085026.1799999997</v>
      </c>
      <c r="AY208" s="67">
        <v>286259</v>
      </c>
      <c r="AZ208" s="67">
        <v>577194</v>
      </c>
      <c r="BA208" s="67">
        <v>558368</v>
      </c>
      <c r="BB208" s="67">
        <v>195970</v>
      </c>
      <c r="BC208" s="67">
        <v>321253</v>
      </c>
      <c r="BD208" s="67">
        <v>2040957</v>
      </c>
      <c r="BE208" s="67">
        <v>665000</v>
      </c>
      <c r="BF208" s="67">
        <v>220400</v>
      </c>
      <c r="BG208" s="67">
        <v>167813</v>
      </c>
      <c r="BH208" s="67">
        <v>80000</v>
      </c>
      <c r="BI208" s="67">
        <v>8140010</v>
      </c>
      <c r="BJ208" s="67">
        <v>2917050</v>
      </c>
      <c r="BK208" s="67">
        <v>722225</v>
      </c>
      <c r="BL208" s="67">
        <v>0</v>
      </c>
      <c r="BM208" s="67">
        <v>84750</v>
      </c>
      <c r="BN208" s="67">
        <v>0</v>
      </c>
      <c r="BO208" s="67">
        <v>180028.79999999999</v>
      </c>
      <c r="BP208" s="67">
        <v>8975998</v>
      </c>
      <c r="BQ208" s="67">
        <v>251390</v>
      </c>
      <c r="BR208" s="67">
        <v>125140</v>
      </c>
      <c r="BS208" s="67">
        <v>168790</v>
      </c>
      <c r="BT208" s="67">
        <v>259040</v>
      </c>
      <c r="BU208" s="67">
        <v>191400</v>
      </c>
      <c r="BV208" s="67">
        <v>581370</v>
      </c>
      <c r="BW208" s="67">
        <v>157320</v>
      </c>
      <c r="BX208" s="67">
        <v>40220</v>
      </c>
      <c r="BY208" s="101">
        <v>15328759.520000001</v>
      </c>
    </row>
    <row r="209" spans="1:77">
      <c r="A209" s="65" t="s">
        <v>552</v>
      </c>
      <c r="B209" s="66" t="s">
        <v>611</v>
      </c>
      <c r="C209" s="65" t="s">
        <v>612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67">
        <v>0</v>
      </c>
      <c r="M209" s="67">
        <v>0</v>
      </c>
      <c r="N209" s="67">
        <v>0</v>
      </c>
      <c r="O209" s="67">
        <v>0</v>
      </c>
      <c r="P209" s="67">
        <v>0</v>
      </c>
      <c r="Q209" s="67">
        <v>0</v>
      </c>
      <c r="R209" s="67">
        <v>0</v>
      </c>
      <c r="S209" s="67">
        <v>0</v>
      </c>
      <c r="T209" s="67">
        <v>0</v>
      </c>
      <c r="U209" s="67">
        <v>0</v>
      </c>
      <c r="V209" s="67">
        <v>0</v>
      </c>
      <c r="W209" s="67">
        <v>0</v>
      </c>
      <c r="X209" s="67">
        <v>0</v>
      </c>
      <c r="Y209" s="67">
        <v>0</v>
      </c>
      <c r="Z209" s="67">
        <v>6</v>
      </c>
      <c r="AA209" s="67">
        <v>0</v>
      </c>
      <c r="AB209" s="67">
        <v>0</v>
      </c>
      <c r="AC209" s="67">
        <v>0</v>
      </c>
      <c r="AD209" s="67">
        <v>0</v>
      </c>
      <c r="AE209" s="67">
        <v>0</v>
      </c>
      <c r="AF209" s="67">
        <v>0</v>
      </c>
      <c r="AG209" s="67">
        <v>0</v>
      </c>
      <c r="AH209" s="67">
        <v>0</v>
      </c>
      <c r="AI209" s="67">
        <v>0</v>
      </c>
      <c r="AJ209" s="67">
        <v>0</v>
      </c>
      <c r="AK209" s="67">
        <v>0</v>
      </c>
      <c r="AL209" s="67">
        <v>0</v>
      </c>
      <c r="AM209" s="67">
        <v>0</v>
      </c>
      <c r="AN209" s="67">
        <v>0</v>
      </c>
      <c r="AO209" s="67">
        <v>0</v>
      </c>
      <c r="AP209" s="67">
        <v>0</v>
      </c>
      <c r="AQ209" s="67">
        <v>0</v>
      </c>
      <c r="AR209" s="67">
        <v>0</v>
      </c>
      <c r="AS209" s="67">
        <v>0</v>
      </c>
      <c r="AT209" s="67">
        <v>0</v>
      </c>
      <c r="AU209" s="67">
        <v>0</v>
      </c>
      <c r="AV209" s="67">
        <v>0</v>
      </c>
      <c r="AW209" s="67">
        <v>0</v>
      </c>
      <c r="AX209" s="67">
        <v>0</v>
      </c>
      <c r="AY209" s="67">
        <v>0</v>
      </c>
      <c r="AZ209" s="67">
        <v>0</v>
      </c>
      <c r="BA209" s="67">
        <v>0</v>
      </c>
      <c r="BB209" s="67">
        <v>0</v>
      </c>
      <c r="BC209" s="67">
        <v>0</v>
      </c>
      <c r="BD209" s="67">
        <v>0</v>
      </c>
      <c r="BE209" s="67">
        <v>0</v>
      </c>
      <c r="BF209" s="67">
        <v>900</v>
      </c>
      <c r="BG209" s="67">
        <v>0</v>
      </c>
      <c r="BH209" s="67">
        <v>0</v>
      </c>
      <c r="BI209" s="67">
        <v>0</v>
      </c>
      <c r="BJ209" s="67">
        <v>0</v>
      </c>
      <c r="BK209" s="67">
        <v>0</v>
      </c>
      <c r="BL209" s="67">
        <v>0</v>
      </c>
      <c r="BM209" s="67">
        <v>0</v>
      </c>
      <c r="BN209" s="67">
        <v>0</v>
      </c>
      <c r="BO209" s="67">
        <v>0</v>
      </c>
      <c r="BP209" s="67">
        <v>0</v>
      </c>
      <c r="BQ209" s="67">
        <v>0</v>
      </c>
      <c r="BR209" s="67">
        <v>0</v>
      </c>
      <c r="BS209" s="67">
        <v>0</v>
      </c>
      <c r="BT209" s="67">
        <v>0</v>
      </c>
      <c r="BU209" s="67">
        <v>0</v>
      </c>
      <c r="BV209" s="67">
        <v>0</v>
      </c>
      <c r="BW209" s="67">
        <v>0</v>
      </c>
      <c r="BX209" s="67">
        <v>0</v>
      </c>
      <c r="BY209" s="101">
        <v>26821556.169999998</v>
      </c>
    </row>
    <row r="210" spans="1:77">
      <c r="A210" s="65" t="s">
        <v>552</v>
      </c>
      <c r="B210" s="66" t="s">
        <v>613</v>
      </c>
      <c r="C210" s="65" t="s">
        <v>614</v>
      </c>
      <c r="D210" s="67">
        <v>63878.41</v>
      </c>
      <c r="E210" s="67">
        <v>240</v>
      </c>
      <c r="F210" s="67">
        <v>0</v>
      </c>
      <c r="G210" s="67">
        <v>186</v>
      </c>
      <c r="H210" s="67">
        <v>120</v>
      </c>
      <c r="I210" s="67">
        <v>96</v>
      </c>
      <c r="J210" s="67">
        <v>12</v>
      </c>
      <c r="K210" s="67">
        <v>0</v>
      </c>
      <c r="L210" s="67">
        <v>170</v>
      </c>
      <c r="M210" s="67">
        <v>11356.18</v>
      </c>
      <c r="N210" s="67">
        <v>1082</v>
      </c>
      <c r="O210" s="67">
        <v>30</v>
      </c>
      <c r="P210" s="67">
        <v>98</v>
      </c>
      <c r="Q210" s="67">
        <v>357</v>
      </c>
      <c r="R210" s="67">
        <v>665.88</v>
      </c>
      <c r="S210" s="67">
        <v>0</v>
      </c>
      <c r="T210" s="67">
        <v>0</v>
      </c>
      <c r="U210" s="67">
        <v>0</v>
      </c>
      <c r="V210" s="67">
        <v>22533.77</v>
      </c>
      <c r="W210" s="67">
        <v>0</v>
      </c>
      <c r="X210" s="67">
        <v>0</v>
      </c>
      <c r="Y210" s="67">
        <v>0</v>
      </c>
      <c r="Z210" s="67">
        <v>30</v>
      </c>
      <c r="AA210" s="67">
        <v>0</v>
      </c>
      <c r="AB210" s="67">
        <v>0</v>
      </c>
      <c r="AC210" s="67">
        <v>0</v>
      </c>
      <c r="AD210" s="67">
        <v>0</v>
      </c>
      <c r="AE210" s="67">
        <v>284</v>
      </c>
      <c r="AF210" s="67">
        <v>0</v>
      </c>
      <c r="AG210" s="67">
        <v>0</v>
      </c>
      <c r="AH210" s="67">
        <v>126.85</v>
      </c>
      <c r="AI210" s="67">
        <v>0</v>
      </c>
      <c r="AJ210" s="67">
        <v>0</v>
      </c>
      <c r="AK210" s="67">
        <v>0</v>
      </c>
      <c r="AL210" s="67">
        <v>0</v>
      </c>
      <c r="AM210" s="67">
        <v>0</v>
      </c>
      <c r="AN210" s="67">
        <v>0</v>
      </c>
      <c r="AO210" s="67">
        <v>0</v>
      </c>
      <c r="AP210" s="67">
        <v>0</v>
      </c>
      <c r="AQ210" s="67">
        <v>57.44</v>
      </c>
      <c r="AR210" s="67">
        <v>0</v>
      </c>
      <c r="AS210" s="67">
        <v>0</v>
      </c>
      <c r="AT210" s="67">
        <v>0</v>
      </c>
      <c r="AU210" s="67">
        <v>85</v>
      </c>
      <c r="AV210" s="67">
        <v>0</v>
      </c>
      <c r="AW210" s="67">
        <v>0</v>
      </c>
      <c r="AX210" s="67">
        <v>33373.699999999997</v>
      </c>
      <c r="AY210" s="67">
        <v>108</v>
      </c>
      <c r="AZ210" s="67">
        <v>869</v>
      </c>
      <c r="BA210" s="67">
        <v>6</v>
      </c>
      <c r="BB210" s="67">
        <v>22</v>
      </c>
      <c r="BC210" s="67">
        <v>150</v>
      </c>
      <c r="BD210" s="67">
        <v>5389.03</v>
      </c>
      <c r="BE210" s="67">
        <v>116</v>
      </c>
      <c r="BF210" s="67">
        <v>20</v>
      </c>
      <c r="BG210" s="67">
        <v>108</v>
      </c>
      <c r="BH210" s="67">
        <v>0</v>
      </c>
      <c r="BI210" s="67">
        <v>626.04999999999995</v>
      </c>
      <c r="BJ210" s="67">
        <v>252</v>
      </c>
      <c r="BK210" s="67">
        <v>168</v>
      </c>
      <c r="BL210" s="67">
        <v>120</v>
      </c>
      <c r="BM210" s="67">
        <v>126</v>
      </c>
      <c r="BN210" s="67">
        <v>108</v>
      </c>
      <c r="BO210" s="67">
        <v>166.81</v>
      </c>
      <c r="BP210" s="67">
        <v>6019.27</v>
      </c>
      <c r="BQ210" s="67">
        <v>0</v>
      </c>
      <c r="BR210" s="67">
        <v>0</v>
      </c>
      <c r="BS210" s="67">
        <v>0</v>
      </c>
      <c r="BT210" s="67">
        <v>18</v>
      </c>
      <c r="BU210" s="67">
        <v>84</v>
      </c>
      <c r="BV210" s="67">
        <v>0</v>
      </c>
      <c r="BW210" s="67">
        <v>20</v>
      </c>
      <c r="BX210" s="67">
        <v>0</v>
      </c>
      <c r="BY210" s="101">
        <v>235803179.17999995</v>
      </c>
    </row>
    <row r="211" spans="1:77">
      <c r="A211" s="65" t="s">
        <v>552</v>
      </c>
      <c r="B211" s="66" t="s">
        <v>615</v>
      </c>
      <c r="C211" s="65" t="s">
        <v>616</v>
      </c>
      <c r="D211" s="67">
        <v>0</v>
      </c>
      <c r="E211" s="67">
        <v>0</v>
      </c>
      <c r="F211" s="67">
        <v>0</v>
      </c>
      <c r="G211" s="67">
        <v>15000</v>
      </c>
      <c r="H211" s="67">
        <v>0</v>
      </c>
      <c r="I211" s="67">
        <v>0</v>
      </c>
      <c r="J211" s="67">
        <v>815000</v>
      </c>
      <c r="K211" s="67">
        <v>0</v>
      </c>
      <c r="L211" s="67">
        <v>0</v>
      </c>
      <c r="M211" s="67">
        <v>0</v>
      </c>
      <c r="N211" s="67">
        <v>0</v>
      </c>
      <c r="O211" s="67">
        <v>0</v>
      </c>
      <c r="P211" s="67">
        <v>0</v>
      </c>
      <c r="Q211" s="67">
        <v>0</v>
      </c>
      <c r="R211" s="67">
        <v>0</v>
      </c>
      <c r="S211" s="67">
        <v>0</v>
      </c>
      <c r="T211" s="67">
        <v>0</v>
      </c>
      <c r="U211" s="67">
        <v>0</v>
      </c>
      <c r="V211" s="67">
        <v>0</v>
      </c>
      <c r="W211" s="67">
        <v>0</v>
      </c>
      <c r="X211" s="67">
        <v>0</v>
      </c>
      <c r="Y211" s="67">
        <v>0</v>
      </c>
      <c r="Z211" s="67">
        <v>0</v>
      </c>
      <c r="AA211" s="67">
        <v>0</v>
      </c>
      <c r="AB211" s="67">
        <v>0</v>
      </c>
      <c r="AC211" s="67">
        <v>0</v>
      </c>
      <c r="AD211" s="67">
        <v>0</v>
      </c>
      <c r="AE211" s="67">
        <v>0</v>
      </c>
      <c r="AF211" s="67">
        <v>0</v>
      </c>
      <c r="AG211" s="67">
        <v>0</v>
      </c>
      <c r="AH211" s="67">
        <v>0</v>
      </c>
      <c r="AI211" s="67">
        <v>0</v>
      </c>
      <c r="AJ211" s="67">
        <v>0</v>
      </c>
      <c r="AK211" s="67">
        <v>0</v>
      </c>
      <c r="AL211" s="67">
        <v>0</v>
      </c>
      <c r="AM211" s="67">
        <v>0</v>
      </c>
      <c r="AN211" s="67">
        <v>0</v>
      </c>
      <c r="AO211" s="67">
        <v>0</v>
      </c>
      <c r="AP211" s="67">
        <v>0</v>
      </c>
      <c r="AQ211" s="67">
        <v>0</v>
      </c>
      <c r="AR211" s="67">
        <v>0</v>
      </c>
      <c r="AS211" s="67">
        <v>0</v>
      </c>
      <c r="AT211" s="67">
        <v>0</v>
      </c>
      <c r="AU211" s="67">
        <v>0</v>
      </c>
      <c r="AV211" s="67">
        <v>0</v>
      </c>
      <c r="AW211" s="67">
        <v>0</v>
      </c>
      <c r="AX211" s="67">
        <v>0</v>
      </c>
      <c r="AY211" s="67">
        <v>0</v>
      </c>
      <c r="AZ211" s="67">
        <v>0</v>
      </c>
      <c r="BA211" s="67">
        <v>0</v>
      </c>
      <c r="BB211" s="67">
        <v>0</v>
      </c>
      <c r="BC211" s="67">
        <v>0</v>
      </c>
      <c r="BD211" s="67">
        <v>0</v>
      </c>
      <c r="BE211" s="67">
        <v>0</v>
      </c>
      <c r="BF211" s="67">
        <v>0</v>
      </c>
      <c r="BG211" s="67">
        <v>0</v>
      </c>
      <c r="BH211" s="67">
        <v>0</v>
      </c>
      <c r="BI211" s="67">
        <v>4777500</v>
      </c>
      <c r="BJ211" s="67">
        <v>0</v>
      </c>
      <c r="BK211" s="67">
        <v>0</v>
      </c>
      <c r="BL211" s="67">
        <v>0</v>
      </c>
      <c r="BM211" s="67">
        <v>0</v>
      </c>
      <c r="BN211" s="67">
        <v>0</v>
      </c>
      <c r="BO211" s="67">
        <v>0</v>
      </c>
      <c r="BP211" s="67">
        <v>0</v>
      </c>
      <c r="BQ211" s="67">
        <v>0</v>
      </c>
      <c r="BR211" s="67">
        <v>0</v>
      </c>
      <c r="BS211" s="67">
        <v>0</v>
      </c>
      <c r="BT211" s="67">
        <v>0</v>
      </c>
      <c r="BU211" s="67">
        <v>0</v>
      </c>
      <c r="BV211" s="67">
        <v>0</v>
      </c>
      <c r="BW211" s="67">
        <v>0</v>
      </c>
      <c r="BX211" s="67">
        <v>0</v>
      </c>
      <c r="BY211" s="101">
        <v>98343869.020000011</v>
      </c>
    </row>
    <row r="212" spans="1:77">
      <c r="A212" s="65" t="s">
        <v>552</v>
      </c>
      <c r="B212" s="66" t="s">
        <v>617</v>
      </c>
      <c r="C212" s="65" t="s">
        <v>618</v>
      </c>
      <c r="D212" s="67">
        <v>0</v>
      </c>
      <c r="E212" s="67">
        <v>0</v>
      </c>
      <c r="F212" s="67">
        <v>126470.79</v>
      </c>
      <c r="G212" s="67">
        <v>17494.689999999999</v>
      </c>
      <c r="H212" s="67">
        <v>0</v>
      </c>
      <c r="I212" s="67">
        <v>25553.74</v>
      </c>
      <c r="J212" s="67">
        <v>86988.81</v>
      </c>
      <c r="K212" s="67">
        <v>0</v>
      </c>
      <c r="L212" s="67">
        <v>0</v>
      </c>
      <c r="M212" s="67">
        <v>27179.07</v>
      </c>
      <c r="N212" s="67">
        <v>0</v>
      </c>
      <c r="O212" s="67">
        <v>8484.0300000000007</v>
      </c>
      <c r="P212" s="67">
        <v>0</v>
      </c>
      <c r="Q212" s="67">
        <v>0</v>
      </c>
      <c r="R212" s="67">
        <v>0</v>
      </c>
      <c r="S212" s="67">
        <v>0</v>
      </c>
      <c r="T212" s="67">
        <v>0</v>
      </c>
      <c r="U212" s="67">
        <v>0</v>
      </c>
      <c r="V212" s="67">
        <v>88508.09</v>
      </c>
      <c r="W212" s="67">
        <v>124423.93</v>
      </c>
      <c r="X212" s="67">
        <v>10109.36</v>
      </c>
      <c r="Y212" s="67">
        <v>0</v>
      </c>
      <c r="Z212" s="67">
        <v>0</v>
      </c>
      <c r="AA212" s="67">
        <v>70162.53</v>
      </c>
      <c r="AB212" s="67">
        <v>0</v>
      </c>
      <c r="AC212" s="67">
        <v>51562.13</v>
      </c>
      <c r="AD212" s="67">
        <v>0</v>
      </c>
      <c r="AE212" s="67">
        <v>117692.86</v>
      </c>
      <c r="AF212" s="67">
        <v>23012.54</v>
      </c>
      <c r="AG212" s="67">
        <v>25737.8</v>
      </c>
      <c r="AH212" s="67">
        <v>0</v>
      </c>
      <c r="AI212" s="67">
        <v>0</v>
      </c>
      <c r="AJ212" s="67">
        <v>0</v>
      </c>
      <c r="AK212" s="67">
        <v>36409.93</v>
      </c>
      <c r="AL212" s="67">
        <v>5736.01</v>
      </c>
      <c r="AM212" s="67">
        <v>0</v>
      </c>
      <c r="AN212" s="67">
        <v>24656.28</v>
      </c>
      <c r="AO212" s="67">
        <v>0</v>
      </c>
      <c r="AP212" s="67">
        <v>30924.07</v>
      </c>
      <c r="AQ212" s="67">
        <v>11895.54</v>
      </c>
      <c r="AR212" s="67">
        <v>51071.9</v>
      </c>
      <c r="AS212" s="67">
        <v>90603.26</v>
      </c>
      <c r="AT212" s="67">
        <v>89818.43</v>
      </c>
      <c r="AU212" s="67">
        <v>0</v>
      </c>
      <c r="AV212" s="67">
        <v>43218.93</v>
      </c>
      <c r="AW212" s="67">
        <v>0</v>
      </c>
      <c r="AX212" s="67">
        <v>117715.89</v>
      </c>
      <c r="AY212" s="67">
        <v>4766.9799999999996</v>
      </c>
      <c r="AZ212" s="67">
        <v>1182.3499999999999</v>
      </c>
      <c r="BA212" s="67">
        <v>0</v>
      </c>
      <c r="BB212" s="67">
        <v>0</v>
      </c>
      <c r="BC212" s="67">
        <v>0</v>
      </c>
      <c r="BD212" s="67">
        <v>0</v>
      </c>
      <c r="BE212" s="67">
        <v>52883.68</v>
      </c>
      <c r="BF212" s="67">
        <v>0</v>
      </c>
      <c r="BG212" s="67">
        <v>29152.55</v>
      </c>
      <c r="BH212" s="67">
        <v>33973.57</v>
      </c>
      <c r="BI212" s="67">
        <v>43733.89</v>
      </c>
      <c r="BJ212" s="67">
        <v>46114.33</v>
      </c>
      <c r="BK212" s="67">
        <v>84047.58</v>
      </c>
      <c r="BL212" s="67">
        <v>54133.440000000002</v>
      </c>
      <c r="BM212" s="67">
        <v>7954.38</v>
      </c>
      <c r="BN212" s="67">
        <v>86803.07</v>
      </c>
      <c r="BO212" s="67">
        <v>48400.38</v>
      </c>
      <c r="BP212" s="67">
        <v>99383.86</v>
      </c>
      <c r="BQ212" s="67">
        <v>0</v>
      </c>
      <c r="BR212" s="67">
        <v>47259.77</v>
      </c>
      <c r="BS212" s="67">
        <v>0</v>
      </c>
      <c r="BT212" s="67">
        <v>0</v>
      </c>
      <c r="BU212" s="67">
        <v>139929.25</v>
      </c>
      <c r="BV212" s="67">
        <v>645.21</v>
      </c>
      <c r="BW212" s="67">
        <v>0</v>
      </c>
      <c r="BX212" s="67">
        <v>0</v>
      </c>
      <c r="BY212" s="101">
        <v>83711804.180000007</v>
      </c>
    </row>
    <row r="213" spans="1:77">
      <c r="A213" s="65" t="s">
        <v>552</v>
      </c>
      <c r="B213" s="66" t="s">
        <v>619</v>
      </c>
      <c r="C213" s="65" t="s">
        <v>620</v>
      </c>
      <c r="D213" s="67">
        <v>0</v>
      </c>
      <c r="E213" s="67">
        <v>23750</v>
      </c>
      <c r="F213" s="67">
        <v>0</v>
      </c>
      <c r="G213" s="67">
        <v>0</v>
      </c>
      <c r="H213" s="67">
        <v>6300</v>
      </c>
      <c r="I213" s="67">
        <v>22500</v>
      </c>
      <c r="J213" s="67">
        <v>4900</v>
      </c>
      <c r="K213" s="67">
        <v>0</v>
      </c>
      <c r="L213" s="67">
        <v>0</v>
      </c>
      <c r="M213" s="67">
        <v>0</v>
      </c>
      <c r="N213" s="67">
        <v>0</v>
      </c>
      <c r="O213" s="67">
        <v>0</v>
      </c>
      <c r="P213" s="67">
        <v>0</v>
      </c>
      <c r="Q213" s="67">
        <v>0</v>
      </c>
      <c r="R213" s="67">
        <v>0</v>
      </c>
      <c r="S213" s="67">
        <v>0</v>
      </c>
      <c r="T213" s="67">
        <v>0</v>
      </c>
      <c r="U213" s="67">
        <v>0</v>
      </c>
      <c r="V213" s="67">
        <v>0</v>
      </c>
      <c r="W213" s="67">
        <v>0</v>
      </c>
      <c r="X213" s="67">
        <v>0</v>
      </c>
      <c r="Y213" s="67">
        <v>0</v>
      </c>
      <c r="Z213" s="67">
        <v>0</v>
      </c>
      <c r="AA213" s="67">
        <v>0</v>
      </c>
      <c r="AB213" s="67">
        <v>0</v>
      </c>
      <c r="AC213" s="67">
        <v>2205</v>
      </c>
      <c r="AD213" s="67">
        <v>0</v>
      </c>
      <c r="AE213" s="67">
        <v>50630</v>
      </c>
      <c r="AF213" s="67">
        <v>81252</v>
      </c>
      <c r="AG213" s="67">
        <v>0</v>
      </c>
      <c r="AH213" s="67">
        <v>0</v>
      </c>
      <c r="AI213" s="67">
        <v>0</v>
      </c>
      <c r="AJ213" s="67">
        <v>0</v>
      </c>
      <c r="AK213" s="67">
        <v>0</v>
      </c>
      <c r="AL213" s="67">
        <v>0</v>
      </c>
      <c r="AM213" s="67">
        <v>3425</v>
      </c>
      <c r="AN213" s="67">
        <v>0</v>
      </c>
      <c r="AO213" s="67">
        <v>0</v>
      </c>
      <c r="AP213" s="67">
        <v>0</v>
      </c>
      <c r="AQ213" s="67">
        <v>0</v>
      </c>
      <c r="AR213" s="67">
        <v>0</v>
      </c>
      <c r="AS213" s="67">
        <v>0</v>
      </c>
      <c r="AT213" s="67">
        <v>0</v>
      </c>
      <c r="AU213" s="67">
        <v>0</v>
      </c>
      <c r="AV213" s="67">
        <v>0</v>
      </c>
      <c r="AW213" s="67">
        <v>0</v>
      </c>
      <c r="AX213" s="67">
        <v>0</v>
      </c>
      <c r="AY213" s="67">
        <v>0</v>
      </c>
      <c r="AZ213" s="67">
        <v>6500</v>
      </c>
      <c r="BA213" s="67">
        <v>0</v>
      </c>
      <c r="BB213" s="67">
        <v>0</v>
      </c>
      <c r="BC213" s="67">
        <v>0</v>
      </c>
      <c r="BD213" s="67">
        <v>0</v>
      </c>
      <c r="BE213" s="67">
        <v>0</v>
      </c>
      <c r="BF213" s="67">
        <v>0</v>
      </c>
      <c r="BG213" s="67">
        <v>0</v>
      </c>
      <c r="BH213" s="67">
        <v>0</v>
      </c>
      <c r="BI213" s="67">
        <v>0</v>
      </c>
      <c r="BJ213" s="67">
        <v>0</v>
      </c>
      <c r="BK213" s="67">
        <v>0</v>
      </c>
      <c r="BL213" s="67">
        <v>0</v>
      </c>
      <c r="BM213" s="67">
        <v>0</v>
      </c>
      <c r="BN213" s="67">
        <v>0</v>
      </c>
      <c r="BO213" s="67">
        <v>0</v>
      </c>
      <c r="BP213" s="67">
        <v>0</v>
      </c>
      <c r="BQ213" s="67">
        <v>0</v>
      </c>
      <c r="BR213" s="67">
        <v>0</v>
      </c>
      <c r="BS213" s="67">
        <v>4200</v>
      </c>
      <c r="BT213" s="67">
        <v>0</v>
      </c>
      <c r="BU213" s="67">
        <v>0</v>
      </c>
      <c r="BV213" s="67">
        <v>0</v>
      </c>
      <c r="BW213" s="67">
        <v>0</v>
      </c>
      <c r="BX213" s="67">
        <v>0</v>
      </c>
      <c r="BY213" s="101">
        <v>3500</v>
      </c>
    </row>
    <row r="214" spans="1:77">
      <c r="A214" s="65" t="s">
        <v>552</v>
      </c>
      <c r="B214" s="66" t="s">
        <v>621</v>
      </c>
      <c r="C214" s="65" t="s">
        <v>622</v>
      </c>
      <c r="D214" s="67">
        <v>0</v>
      </c>
      <c r="E214" s="67">
        <v>124450</v>
      </c>
      <c r="F214" s="67">
        <v>0</v>
      </c>
      <c r="G214" s="67">
        <v>0</v>
      </c>
      <c r="H214" s="67">
        <v>0</v>
      </c>
      <c r="I214" s="67">
        <v>0</v>
      </c>
      <c r="J214" s="67">
        <v>0</v>
      </c>
      <c r="K214" s="67">
        <v>0</v>
      </c>
      <c r="L214" s="67">
        <v>0</v>
      </c>
      <c r="M214" s="67">
        <v>0</v>
      </c>
      <c r="N214" s="67">
        <v>0</v>
      </c>
      <c r="O214" s="67">
        <v>0</v>
      </c>
      <c r="P214" s="67">
        <v>0</v>
      </c>
      <c r="Q214" s="67">
        <v>0</v>
      </c>
      <c r="R214" s="67">
        <v>0</v>
      </c>
      <c r="S214" s="67">
        <v>0</v>
      </c>
      <c r="T214" s="67">
        <v>0</v>
      </c>
      <c r="U214" s="67">
        <v>0</v>
      </c>
      <c r="V214" s="67">
        <v>0</v>
      </c>
      <c r="W214" s="67">
        <v>0</v>
      </c>
      <c r="X214" s="67">
        <v>0</v>
      </c>
      <c r="Y214" s="67">
        <v>0</v>
      </c>
      <c r="Z214" s="67">
        <v>0</v>
      </c>
      <c r="AA214" s="67">
        <v>0</v>
      </c>
      <c r="AB214" s="67">
        <v>0</v>
      </c>
      <c r="AC214" s="67">
        <v>0</v>
      </c>
      <c r="AD214" s="67">
        <v>0</v>
      </c>
      <c r="AE214" s="67">
        <v>0</v>
      </c>
      <c r="AF214" s="67">
        <v>0</v>
      </c>
      <c r="AG214" s="67">
        <v>0</v>
      </c>
      <c r="AH214" s="67">
        <v>0</v>
      </c>
      <c r="AI214" s="67">
        <v>0</v>
      </c>
      <c r="AJ214" s="67">
        <v>0</v>
      </c>
      <c r="AK214" s="67">
        <v>0</v>
      </c>
      <c r="AL214" s="67">
        <v>0</v>
      </c>
      <c r="AM214" s="67">
        <v>0</v>
      </c>
      <c r="AN214" s="67">
        <v>0</v>
      </c>
      <c r="AO214" s="67">
        <v>0</v>
      </c>
      <c r="AP214" s="67">
        <v>0</v>
      </c>
      <c r="AQ214" s="67">
        <v>0</v>
      </c>
      <c r="AR214" s="67">
        <v>0</v>
      </c>
      <c r="AS214" s="67">
        <v>0</v>
      </c>
      <c r="AT214" s="67">
        <v>0</v>
      </c>
      <c r="AU214" s="67">
        <v>0</v>
      </c>
      <c r="AV214" s="67">
        <v>0</v>
      </c>
      <c r="AW214" s="67">
        <v>0</v>
      </c>
      <c r="AX214" s="67">
        <v>0</v>
      </c>
      <c r="AY214" s="67">
        <v>0</v>
      </c>
      <c r="AZ214" s="67">
        <v>0</v>
      </c>
      <c r="BA214" s="67">
        <v>0</v>
      </c>
      <c r="BB214" s="67">
        <v>0</v>
      </c>
      <c r="BC214" s="67">
        <v>0</v>
      </c>
      <c r="BD214" s="67">
        <v>0</v>
      </c>
      <c r="BE214" s="67">
        <v>0</v>
      </c>
      <c r="BF214" s="67">
        <v>0</v>
      </c>
      <c r="BG214" s="67">
        <v>0</v>
      </c>
      <c r="BH214" s="67">
        <v>0</v>
      </c>
      <c r="BI214" s="67">
        <v>0</v>
      </c>
      <c r="BJ214" s="67">
        <v>0</v>
      </c>
      <c r="BK214" s="67">
        <v>0</v>
      </c>
      <c r="BL214" s="67">
        <v>0</v>
      </c>
      <c r="BM214" s="67">
        <v>0</v>
      </c>
      <c r="BN214" s="67">
        <v>0</v>
      </c>
      <c r="BO214" s="67">
        <v>0</v>
      </c>
      <c r="BP214" s="67">
        <v>0</v>
      </c>
      <c r="BQ214" s="67">
        <v>0</v>
      </c>
      <c r="BR214" s="67">
        <v>0</v>
      </c>
      <c r="BS214" s="67">
        <v>0</v>
      </c>
      <c r="BT214" s="67">
        <v>0</v>
      </c>
      <c r="BU214" s="67">
        <v>0</v>
      </c>
      <c r="BV214" s="67">
        <v>0</v>
      </c>
      <c r="BW214" s="67">
        <v>0</v>
      </c>
      <c r="BX214" s="67">
        <v>0</v>
      </c>
      <c r="BY214" s="101">
        <v>175200.59</v>
      </c>
    </row>
    <row r="215" spans="1:77">
      <c r="A215" s="65" t="s">
        <v>552</v>
      </c>
      <c r="B215" s="66" t="s">
        <v>623</v>
      </c>
      <c r="C215" s="65" t="s">
        <v>624</v>
      </c>
      <c r="D215" s="67">
        <v>420000</v>
      </c>
      <c r="E215" s="67">
        <v>0</v>
      </c>
      <c r="F215" s="67">
        <v>0</v>
      </c>
      <c r="G215" s="67">
        <v>0</v>
      </c>
      <c r="H215" s="67">
        <v>0</v>
      </c>
      <c r="I215" s="67">
        <v>0</v>
      </c>
      <c r="J215" s="67">
        <v>0</v>
      </c>
      <c r="K215" s="67">
        <v>0</v>
      </c>
      <c r="L215" s="67">
        <v>0</v>
      </c>
      <c r="M215" s="67">
        <v>0</v>
      </c>
      <c r="N215" s="67">
        <v>0</v>
      </c>
      <c r="O215" s="67">
        <v>0</v>
      </c>
      <c r="P215" s="67">
        <v>0</v>
      </c>
      <c r="Q215" s="67">
        <v>0</v>
      </c>
      <c r="R215" s="67">
        <v>0</v>
      </c>
      <c r="S215" s="67">
        <v>0</v>
      </c>
      <c r="T215" s="67">
        <v>0</v>
      </c>
      <c r="U215" s="67">
        <v>0</v>
      </c>
      <c r="V215" s="67">
        <v>73890</v>
      </c>
      <c r="W215" s="67">
        <v>0</v>
      </c>
      <c r="X215" s="67">
        <v>0</v>
      </c>
      <c r="Y215" s="67">
        <v>0</v>
      </c>
      <c r="Z215" s="67">
        <v>0</v>
      </c>
      <c r="AA215" s="67">
        <v>0</v>
      </c>
      <c r="AB215" s="67">
        <v>0</v>
      </c>
      <c r="AC215" s="67">
        <v>0</v>
      </c>
      <c r="AD215" s="67">
        <v>0</v>
      </c>
      <c r="AE215" s="67">
        <v>0</v>
      </c>
      <c r="AF215" s="67">
        <v>0</v>
      </c>
      <c r="AG215" s="67">
        <v>0</v>
      </c>
      <c r="AH215" s="67">
        <v>0</v>
      </c>
      <c r="AI215" s="67">
        <v>0</v>
      </c>
      <c r="AJ215" s="67">
        <v>0</v>
      </c>
      <c r="AK215" s="67">
        <v>0</v>
      </c>
      <c r="AL215" s="67">
        <v>0</v>
      </c>
      <c r="AM215" s="67">
        <v>0</v>
      </c>
      <c r="AN215" s="67">
        <v>0</v>
      </c>
      <c r="AO215" s="67">
        <v>0</v>
      </c>
      <c r="AP215" s="67">
        <v>0</v>
      </c>
      <c r="AQ215" s="67">
        <v>0</v>
      </c>
      <c r="AR215" s="67">
        <v>0</v>
      </c>
      <c r="AS215" s="67">
        <v>0</v>
      </c>
      <c r="AT215" s="67">
        <v>0</v>
      </c>
      <c r="AU215" s="67">
        <v>0</v>
      </c>
      <c r="AV215" s="67">
        <v>0</v>
      </c>
      <c r="AW215" s="67">
        <v>0</v>
      </c>
      <c r="AX215" s="67">
        <v>0</v>
      </c>
      <c r="AY215" s="67">
        <v>0</v>
      </c>
      <c r="AZ215" s="67">
        <v>22000</v>
      </c>
      <c r="BA215" s="67">
        <v>0</v>
      </c>
      <c r="BB215" s="67">
        <v>0</v>
      </c>
      <c r="BC215" s="67">
        <v>0</v>
      </c>
      <c r="BD215" s="67">
        <v>0</v>
      </c>
      <c r="BE215" s="67">
        <v>0</v>
      </c>
      <c r="BF215" s="67">
        <v>0</v>
      </c>
      <c r="BG215" s="67">
        <v>0</v>
      </c>
      <c r="BH215" s="67">
        <v>0</v>
      </c>
      <c r="BI215" s="67">
        <v>56280</v>
      </c>
      <c r="BJ215" s="67">
        <v>0</v>
      </c>
      <c r="BK215" s="67">
        <v>0</v>
      </c>
      <c r="BL215" s="67">
        <v>0</v>
      </c>
      <c r="BM215" s="67">
        <v>0</v>
      </c>
      <c r="BN215" s="67">
        <v>0</v>
      </c>
      <c r="BO215" s="67">
        <v>0</v>
      </c>
      <c r="BP215" s="67">
        <v>0</v>
      </c>
      <c r="BQ215" s="67">
        <v>0</v>
      </c>
      <c r="BR215" s="67">
        <v>0</v>
      </c>
      <c r="BS215" s="67">
        <v>0</v>
      </c>
      <c r="BT215" s="67">
        <v>0</v>
      </c>
      <c r="BU215" s="67">
        <v>0</v>
      </c>
      <c r="BV215" s="67">
        <v>0</v>
      </c>
      <c r="BW215" s="67">
        <v>0</v>
      </c>
      <c r="BX215" s="67">
        <v>0</v>
      </c>
      <c r="BY215" s="101">
        <v>209621631.65000007</v>
      </c>
    </row>
    <row r="216" spans="1:77">
      <c r="A216" s="65" t="s">
        <v>552</v>
      </c>
      <c r="B216" s="66" t="s">
        <v>625</v>
      </c>
      <c r="C216" s="65" t="s">
        <v>626</v>
      </c>
      <c r="D216" s="67">
        <v>0</v>
      </c>
      <c r="E216" s="67">
        <v>0</v>
      </c>
      <c r="F216" s="67">
        <v>0</v>
      </c>
      <c r="G216" s="67">
        <v>0</v>
      </c>
      <c r="H216" s="67">
        <v>0</v>
      </c>
      <c r="I216" s="67">
        <v>0</v>
      </c>
      <c r="J216" s="67">
        <v>0</v>
      </c>
      <c r="K216" s="67">
        <v>0</v>
      </c>
      <c r="L216" s="67">
        <v>0</v>
      </c>
      <c r="M216" s="67">
        <v>324023.21999999997</v>
      </c>
      <c r="N216" s="67">
        <v>0</v>
      </c>
      <c r="O216" s="67">
        <v>0</v>
      </c>
      <c r="P216" s="67">
        <v>0</v>
      </c>
      <c r="Q216" s="67">
        <v>0</v>
      </c>
      <c r="R216" s="67">
        <v>0</v>
      </c>
      <c r="S216" s="67">
        <v>0</v>
      </c>
      <c r="T216" s="67">
        <v>0</v>
      </c>
      <c r="U216" s="67">
        <v>0</v>
      </c>
      <c r="V216" s="67">
        <v>2126863.42</v>
      </c>
      <c r="W216" s="67">
        <v>0</v>
      </c>
      <c r="X216" s="67">
        <v>14980</v>
      </c>
      <c r="Y216" s="67">
        <v>0</v>
      </c>
      <c r="Z216" s="67">
        <v>230000</v>
      </c>
      <c r="AA216" s="67">
        <v>56000</v>
      </c>
      <c r="AB216" s="67">
        <v>558750</v>
      </c>
      <c r="AC216" s="67">
        <v>0</v>
      </c>
      <c r="AD216" s="67">
        <v>0</v>
      </c>
      <c r="AE216" s="67">
        <v>1838543.02</v>
      </c>
      <c r="AF216" s="67">
        <v>0</v>
      </c>
      <c r="AG216" s="67">
        <v>53000</v>
      </c>
      <c r="AH216" s="67">
        <v>143200</v>
      </c>
      <c r="AI216" s="67">
        <v>0</v>
      </c>
      <c r="AJ216" s="67">
        <v>0</v>
      </c>
      <c r="AK216" s="67">
        <v>0</v>
      </c>
      <c r="AL216" s="67">
        <v>90000</v>
      </c>
      <c r="AM216" s="67">
        <v>130517.9</v>
      </c>
      <c r="AN216" s="67">
        <v>146416</v>
      </c>
      <c r="AO216" s="67">
        <v>115500</v>
      </c>
      <c r="AP216" s="67">
        <v>30000</v>
      </c>
      <c r="AQ216" s="67">
        <v>0</v>
      </c>
      <c r="AR216" s="67">
        <v>0</v>
      </c>
      <c r="AS216" s="67">
        <v>111600</v>
      </c>
      <c r="AT216" s="67">
        <v>96000</v>
      </c>
      <c r="AU216" s="67">
        <v>104000</v>
      </c>
      <c r="AV216" s="67">
        <v>72000</v>
      </c>
      <c r="AW216" s="67">
        <v>3000</v>
      </c>
      <c r="AX216" s="67">
        <v>0</v>
      </c>
      <c r="AY216" s="67">
        <v>0</v>
      </c>
      <c r="AZ216" s="67">
        <v>0</v>
      </c>
      <c r="BA216" s="67">
        <v>0</v>
      </c>
      <c r="BB216" s="67">
        <v>0</v>
      </c>
      <c r="BC216" s="67">
        <v>0</v>
      </c>
      <c r="BD216" s="67">
        <v>0</v>
      </c>
      <c r="BE216" s="67">
        <v>13577.35</v>
      </c>
      <c r="BF216" s="67">
        <v>0</v>
      </c>
      <c r="BG216" s="67">
        <v>0</v>
      </c>
      <c r="BH216" s="67">
        <v>0</v>
      </c>
      <c r="BI216" s="67">
        <v>30000</v>
      </c>
      <c r="BJ216" s="67">
        <v>0</v>
      </c>
      <c r="BK216" s="67">
        <v>0</v>
      </c>
      <c r="BL216" s="67">
        <v>0</v>
      </c>
      <c r="BM216" s="67">
        <v>0</v>
      </c>
      <c r="BN216" s="67">
        <v>0</v>
      </c>
      <c r="BO216" s="67">
        <v>0</v>
      </c>
      <c r="BP216" s="67">
        <v>108664.8</v>
      </c>
      <c r="BQ216" s="67">
        <v>0</v>
      </c>
      <c r="BR216" s="67">
        <v>0</v>
      </c>
      <c r="BS216" s="67">
        <v>0</v>
      </c>
      <c r="BT216" s="67">
        <v>0</v>
      </c>
      <c r="BU216" s="67">
        <v>15000</v>
      </c>
      <c r="BV216" s="67">
        <v>0</v>
      </c>
      <c r="BW216" s="67">
        <v>0</v>
      </c>
      <c r="BX216" s="67">
        <v>0</v>
      </c>
      <c r="BY216" s="101">
        <v>31323373.629900001</v>
      </c>
    </row>
    <row r="217" spans="1:77">
      <c r="A217" s="65" t="s">
        <v>552</v>
      </c>
      <c r="B217" s="66" t="s">
        <v>627</v>
      </c>
      <c r="C217" s="65" t="s">
        <v>628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67">
        <v>0</v>
      </c>
      <c r="M217" s="67">
        <v>0</v>
      </c>
      <c r="N217" s="67">
        <v>0</v>
      </c>
      <c r="O217" s="67">
        <v>0</v>
      </c>
      <c r="P217" s="67">
        <v>0</v>
      </c>
      <c r="Q217" s="67">
        <v>0</v>
      </c>
      <c r="R217" s="67">
        <v>0</v>
      </c>
      <c r="S217" s="67">
        <v>0</v>
      </c>
      <c r="T217" s="67">
        <v>0</v>
      </c>
      <c r="U217" s="67">
        <v>0</v>
      </c>
      <c r="V217" s="67">
        <v>0</v>
      </c>
      <c r="W217" s="67">
        <v>0</v>
      </c>
      <c r="X217" s="67">
        <v>0</v>
      </c>
      <c r="Y217" s="67">
        <v>0</v>
      </c>
      <c r="Z217" s="67">
        <v>0</v>
      </c>
      <c r="AA217" s="67">
        <v>0</v>
      </c>
      <c r="AB217" s="67">
        <v>0</v>
      </c>
      <c r="AC217" s="67">
        <v>0</v>
      </c>
      <c r="AD217" s="67">
        <v>0</v>
      </c>
      <c r="AE217" s="67">
        <v>0</v>
      </c>
      <c r="AF217" s="67">
        <v>0</v>
      </c>
      <c r="AG217" s="67">
        <v>0</v>
      </c>
      <c r="AH217" s="67">
        <v>0</v>
      </c>
      <c r="AI217" s="67">
        <v>0</v>
      </c>
      <c r="AJ217" s="67">
        <v>0</v>
      </c>
      <c r="AK217" s="67">
        <v>0</v>
      </c>
      <c r="AL217" s="67">
        <v>0</v>
      </c>
      <c r="AM217" s="67">
        <v>0</v>
      </c>
      <c r="AN217" s="67">
        <v>0</v>
      </c>
      <c r="AO217" s="67">
        <v>0</v>
      </c>
      <c r="AP217" s="67">
        <v>0</v>
      </c>
      <c r="AQ217" s="67">
        <v>0</v>
      </c>
      <c r="AR217" s="67">
        <v>0</v>
      </c>
      <c r="AS217" s="67">
        <v>0</v>
      </c>
      <c r="AT217" s="67">
        <v>0</v>
      </c>
      <c r="AU217" s="67">
        <v>0</v>
      </c>
      <c r="AV217" s="67">
        <v>0</v>
      </c>
      <c r="AW217" s="67">
        <v>0</v>
      </c>
      <c r="AX217" s="67">
        <v>0</v>
      </c>
      <c r="AY217" s="67">
        <v>0</v>
      </c>
      <c r="AZ217" s="67">
        <v>0</v>
      </c>
      <c r="BA217" s="67">
        <v>0</v>
      </c>
      <c r="BB217" s="67">
        <v>0</v>
      </c>
      <c r="BC217" s="67">
        <v>0</v>
      </c>
      <c r="BD217" s="67">
        <v>0</v>
      </c>
      <c r="BE217" s="67">
        <v>0</v>
      </c>
      <c r="BF217" s="67">
        <v>0</v>
      </c>
      <c r="BG217" s="67">
        <v>0</v>
      </c>
      <c r="BH217" s="67">
        <v>0</v>
      </c>
      <c r="BI217" s="67">
        <v>0</v>
      </c>
      <c r="BJ217" s="67">
        <v>0</v>
      </c>
      <c r="BK217" s="67">
        <v>0</v>
      </c>
      <c r="BL217" s="67">
        <v>0</v>
      </c>
      <c r="BM217" s="67">
        <v>0</v>
      </c>
      <c r="BN217" s="67">
        <v>0</v>
      </c>
      <c r="BO217" s="67">
        <v>0</v>
      </c>
      <c r="BP217" s="67">
        <v>0</v>
      </c>
      <c r="BQ217" s="67">
        <v>0</v>
      </c>
      <c r="BR217" s="67">
        <v>0</v>
      </c>
      <c r="BS217" s="67">
        <v>0</v>
      </c>
      <c r="BT217" s="67">
        <v>0</v>
      </c>
      <c r="BU217" s="67">
        <v>0</v>
      </c>
      <c r="BV217" s="67">
        <v>0</v>
      </c>
      <c r="BW217" s="67">
        <v>0</v>
      </c>
      <c r="BX217" s="67">
        <v>0</v>
      </c>
      <c r="BY217" s="101">
        <v>7067189.2899999991</v>
      </c>
    </row>
    <row r="218" spans="1:77">
      <c r="A218" s="65" t="s">
        <v>552</v>
      </c>
      <c r="B218" s="66" t="s">
        <v>629</v>
      </c>
      <c r="C218" s="65" t="s">
        <v>630</v>
      </c>
      <c r="D218" s="67">
        <v>0</v>
      </c>
      <c r="E218" s="67">
        <v>0</v>
      </c>
      <c r="F218" s="67">
        <v>0</v>
      </c>
      <c r="G218" s="67">
        <v>0</v>
      </c>
      <c r="H218" s="67">
        <v>0</v>
      </c>
      <c r="I218" s="67">
        <v>0</v>
      </c>
      <c r="J218" s="67">
        <v>0</v>
      </c>
      <c r="K218" s="67">
        <v>0</v>
      </c>
      <c r="L218" s="67">
        <v>0</v>
      </c>
      <c r="M218" s="67">
        <v>0</v>
      </c>
      <c r="N218" s="67">
        <v>0</v>
      </c>
      <c r="O218" s="67">
        <v>0</v>
      </c>
      <c r="P218" s="67">
        <v>0</v>
      </c>
      <c r="Q218" s="67">
        <v>0</v>
      </c>
      <c r="R218" s="67">
        <v>0</v>
      </c>
      <c r="S218" s="67">
        <v>0</v>
      </c>
      <c r="T218" s="67">
        <v>0</v>
      </c>
      <c r="U218" s="67">
        <v>0</v>
      </c>
      <c r="V218" s="67">
        <v>0</v>
      </c>
      <c r="W218" s="67">
        <v>0</v>
      </c>
      <c r="X218" s="67">
        <v>0</v>
      </c>
      <c r="Y218" s="67">
        <v>0</v>
      </c>
      <c r="Z218" s="67">
        <v>0</v>
      </c>
      <c r="AA218" s="67">
        <v>0</v>
      </c>
      <c r="AB218" s="67">
        <v>0</v>
      </c>
      <c r="AC218" s="67">
        <v>0</v>
      </c>
      <c r="AD218" s="67">
        <v>0</v>
      </c>
      <c r="AE218" s="67">
        <v>0</v>
      </c>
      <c r="AF218" s="67">
        <v>0</v>
      </c>
      <c r="AG218" s="67">
        <v>0</v>
      </c>
      <c r="AH218" s="67">
        <v>0</v>
      </c>
      <c r="AI218" s="67">
        <v>7950</v>
      </c>
      <c r="AJ218" s="67">
        <v>5000</v>
      </c>
      <c r="AK218" s="67">
        <v>0</v>
      </c>
      <c r="AL218" s="67">
        <v>0</v>
      </c>
      <c r="AM218" s="67">
        <v>0</v>
      </c>
      <c r="AN218" s="67">
        <v>0</v>
      </c>
      <c r="AO218" s="67">
        <v>0</v>
      </c>
      <c r="AP218" s="67">
        <v>0</v>
      </c>
      <c r="AQ218" s="67">
        <v>0</v>
      </c>
      <c r="AR218" s="67">
        <v>0</v>
      </c>
      <c r="AS218" s="67">
        <v>0</v>
      </c>
      <c r="AT218" s="67">
        <v>0</v>
      </c>
      <c r="AU218" s="67">
        <v>0</v>
      </c>
      <c r="AV218" s="67">
        <v>0</v>
      </c>
      <c r="AW218" s="67">
        <v>0</v>
      </c>
      <c r="AX218" s="67">
        <v>0</v>
      </c>
      <c r="AY218" s="67">
        <v>0</v>
      </c>
      <c r="AZ218" s="67">
        <v>14395</v>
      </c>
      <c r="BA218" s="67">
        <v>0</v>
      </c>
      <c r="BB218" s="67">
        <v>0</v>
      </c>
      <c r="BC218" s="67">
        <v>0</v>
      </c>
      <c r="BD218" s="67">
        <v>0</v>
      </c>
      <c r="BE218" s="67">
        <v>0</v>
      </c>
      <c r="BF218" s="67">
        <v>0</v>
      </c>
      <c r="BG218" s="67">
        <v>0</v>
      </c>
      <c r="BH218" s="67">
        <v>0</v>
      </c>
      <c r="BI218" s="67">
        <v>0</v>
      </c>
      <c r="BJ218" s="67">
        <v>0</v>
      </c>
      <c r="BK218" s="67">
        <v>0</v>
      </c>
      <c r="BL218" s="67">
        <v>0</v>
      </c>
      <c r="BM218" s="67">
        <v>0</v>
      </c>
      <c r="BN218" s="67">
        <v>0</v>
      </c>
      <c r="BO218" s="67">
        <v>0</v>
      </c>
      <c r="BP218" s="67">
        <v>0</v>
      </c>
      <c r="BQ218" s="67">
        <v>0</v>
      </c>
      <c r="BR218" s="67">
        <v>0</v>
      </c>
      <c r="BS218" s="67">
        <v>0</v>
      </c>
      <c r="BT218" s="67">
        <v>0</v>
      </c>
      <c r="BU218" s="67">
        <v>0</v>
      </c>
      <c r="BV218" s="67">
        <v>0</v>
      </c>
      <c r="BW218" s="67">
        <v>0</v>
      </c>
      <c r="BX218" s="67">
        <v>0</v>
      </c>
      <c r="BY218" s="101">
        <v>3408297.5</v>
      </c>
    </row>
    <row r="219" spans="1:77">
      <c r="A219" s="65" t="s">
        <v>552</v>
      </c>
      <c r="B219" s="66" t="s">
        <v>631</v>
      </c>
      <c r="C219" s="65" t="s">
        <v>632</v>
      </c>
      <c r="D219" s="67">
        <v>0</v>
      </c>
      <c r="E219" s="67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67">
        <v>0</v>
      </c>
      <c r="M219" s="67">
        <v>0</v>
      </c>
      <c r="N219" s="67">
        <v>0</v>
      </c>
      <c r="O219" s="67">
        <v>0</v>
      </c>
      <c r="P219" s="67">
        <v>0</v>
      </c>
      <c r="Q219" s="67">
        <v>0</v>
      </c>
      <c r="R219" s="67">
        <v>0</v>
      </c>
      <c r="S219" s="67">
        <v>0</v>
      </c>
      <c r="T219" s="67">
        <v>0</v>
      </c>
      <c r="U219" s="67">
        <v>0</v>
      </c>
      <c r="V219" s="67">
        <v>0</v>
      </c>
      <c r="W219" s="67">
        <v>0</v>
      </c>
      <c r="X219" s="67">
        <v>0</v>
      </c>
      <c r="Y219" s="67">
        <v>0</v>
      </c>
      <c r="Z219" s="67">
        <v>0</v>
      </c>
      <c r="AA219" s="67">
        <v>0</v>
      </c>
      <c r="AB219" s="67">
        <v>0</v>
      </c>
      <c r="AC219" s="67">
        <v>0</v>
      </c>
      <c r="AD219" s="67">
        <v>0</v>
      </c>
      <c r="AE219" s="67">
        <v>0</v>
      </c>
      <c r="AF219" s="67">
        <v>0</v>
      </c>
      <c r="AG219" s="67">
        <v>0</v>
      </c>
      <c r="AH219" s="67">
        <v>0</v>
      </c>
      <c r="AI219" s="67">
        <v>0</v>
      </c>
      <c r="AJ219" s="67">
        <v>0</v>
      </c>
      <c r="AK219" s="67">
        <v>0</v>
      </c>
      <c r="AL219" s="67">
        <v>0</v>
      </c>
      <c r="AM219" s="67">
        <v>0</v>
      </c>
      <c r="AN219" s="67">
        <v>0</v>
      </c>
      <c r="AO219" s="67">
        <v>0</v>
      </c>
      <c r="AP219" s="67">
        <v>0</v>
      </c>
      <c r="AQ219" s="67">
        <v>0</v>
      </c>
      <c r="AR219" s="67">
        <v>0</v>
      </c>
      <c r="AS219" s="67">
        <v>0</v>
      </c>
      <c r="AT219" s="67">
        <v>0</v>
      </c>
      <c r="AU219" s="67">
        <v>0</v>
      </c>
      <c r="AV219" s="67">
        <v>0</v>
      </c>
      <c r="AW219" s="67">
        <v>0</v>
      </c>
      <c r="AX219" s="67">
        <v>0</v>
      </c>
      <c r="AY219" s="67">
        <v>0</v>
      </c>
      <c r="AZ219" s="67">
        <v>0</v>
      </c>
      <c r="BA219" s="67">
        <v>0</v>
      </c>
      <c r="BB219" s="67">
        <v>0</v>
      </c>
      <c r="BC219" s="67">
        <v>0</v>
      </c>
      <c r="BD219" s="67">
        <v>0</v>
      </c>
      <c r="BE219" s="67">
        <v>0</v>
      </c>
      <c r="BF219" s="67">
        <v>0</v>
      </c>
      <c r="BG219" s="67">
        <v>0</v>
      </c>
      <c r="BH219" s="67">
        <v>0</v>
      </c>
      <c r="BI219" s="67">
        <v>0</v>
      </c>
      <c r="BJ219" s="67">
        <v>0</v>
      </c>
      <c r="BK219" s="67">
        <v>0</v>
      </c>
      <c r="BL219" s="67">
        <v>0</v>
      </c>
      <c r="BM219" s="67">
        <v>0</v>
      </c>
      <c r="BN219" s="67">
        <v>0</v>
      </c>
      <c r="BO219" s="67">
        <v>0</v>
      </c>
      <c r="BP219" s="67">
        <v>0</v>
      </c>
      <c r="BQ219" s="67">
        <v>0</v>
      </c>
      <c r="BR219" s="67">
        <v>0</v>
      </c>
      <c r="BS219" s="67">
        <v>0</v>
      </c>
      <c r="BT219" s="67">
        <v>0</v>
      </c>
      <c r="BU219" s="67">
        <v>0</v>
      </c>
      <c r="BV219" s="67">
        <v>0</v>
      </c>
      <c r="BW219" s="67">
        <v>0</v>
      </c>
      <c r="BX219" s="67">
        <v>0</v>
      </c>
      <c r="BY219" s="101">
        <v>1694017.0300000003</v>
      </c>
    </row>
    <row r="220" spans="1:77">
      <c r="A220" s="65" t="s">
        <v>552</v>
      </c>
      <c r="B220" s="66" t="s">
        <v>633</v>
      </c>
      <c r="C220" s="65" t="s">
        <v>634</v>
      </c>
      <c r="D220" s="67">
        <v>25905</v>
      </c>
      <c r="E220" s="67">
        <v>0</v>
      </c>
      <c r="F220" s="67">
        <v>13600</v>
      </c>
      <c r="G220" s="67">
        <v>0</v>
      </c>
      <c r="H220" s="67">
        <v>7500</v>
      </c>
      <c r="I220" s="67">
        <v>440</v>
      </c>
      <c r="J220" s="67">
        <v>0</v>
      </c>
      <c r="K220" s="67">
        <v>0</v>
      </c>
      <c r="L220" s="67">
        <v>34066.28</v>
      </c>
      <c r="M220" s="67">
        <v>12700</v>
      </c>
      <c r="N220" s="67">
        <v>27700</v>
      </c>
      <c r="O220" s="67">
        <v>26040</v>
      </c>
      <c r="P220" s="67">
        <v>0</v>
      </c>
      <c r="Q220" s="67">
        <v>0</v>
      </c>
      <c r="R220" s="67">
        <v>0</v>
      </c>
      <c r="S220" s="67">
        <v>0</v>
      </c>
      <c r="T220" s="67">
        <v>0</v>
      </c>
      <c r="U220" s="67">
        <v>0</v>
      </c>
      <c r="V220" s="67">
        <v>0</v>
      </c>
      <c r="W220" s="67">
        <v>5208.7</v>
      </c>
      <c r="X220" s="67">
        <v>0</v>
      </c>
      <c r="Y220" s="67">
        <v>0</v>
      </c>
      <c r="Z220" s="67">
        <v>42606</v>
      </c>
      <c r="AA220" s="67">
        <v>447292.4</v>
      </c>
      <c r="AB220" s="67">
        <v>2950</v>
      </c>
      <c r="AC220" s="67">
        <v>0</v>
      </c>
      <c r="AD220" s="67">
        <v>1000</v>
      </c>
      <c r="AE220" s="67">
        <v>976006</v>
      </c>
      <c r="AF220" s="67">
        <v>943.03</v>
      </c>
      <c r="AG220" s="67">
        <v>0</v>
      </c>
      <c r="AH220" s="67">
        <v>0</v>
      </c>
      <c r="AI220" s="67">
        <v>2500</v>
      </c>
      <c r="AJ220" s="67">
        <v>200445.91</v>
      </c>
      <c r="AK220" s="67">
        <v>0</v>
      </c>
      <c r="AL220" s="67">
        <v>0</v>
      </c>
      <c r="AM220" s="67">
        <v>0</v>
      </c>
      <c r="AN220" s="67">
        <v>28888.01</v>
      </c>
      <c r="AO220" s="67">
        <v>0</v>
      </c>
      <c r="AP220" s="67">
        <v>0</v>
      </c>
      <c r="AQ220" s="67">
        <v>0</v>
      </c>
      <c r="AR220" s="67">
        <v>2500</v>
      </c>
      <c r="AS220" s="67">
        <v>2500</v>
      </c>
      <c r="AT220" s="67">
        <v>2400</v>
      </c>
      <c r="AU220" s="67">
        <v>0</v>
      </c>
      <c r="AV220" s="67">
        <v>2500</v>
      </c>
      <c r="AW220" s="67">
        <v>64320</v>
      </c>
      <c r="AX220" s="67">
        <v>0</v>
      </c>
      <c r="AY220" s="67">
        <v>0</v>
      </c>
      <c r="AZ220" s="67">
        <v>1200</v>
      </c>
      <c r="BA220" s="67">
        <v>0</v>
      </c>
      <c r="BB220" s="67">
        <v>0</v>
      </c>
      <c r="BC220" s="67">
        <v>5466</v>
      </c>
      <c r="BD220" s="67">
        <v>0</v>
      </c>
      <c r="BE220" s="67">
        <v>0</v>
      </c>
      <c r="BF220" s="67">
        <v>177800</v>
      </c>
      <c r="BG220" s="67">
        <v>0</v>
      </c>
      <c r="BH220" s="67">
        <v>0</v>
      </c>
      <c r="BI220" s="67">
        <v>933115</v>
      </c>
      <c r="BJ220" s="67">
        <v>0</v>
      </c>
      <c r="BK220" s="67">
        <v>30043</v>
      </c>
      <c r="BL220" s="67">
        <v>7383</v>
      </c>
      <c r="BM220" s="67">
        <v>0</v>
      </c>
      <c r="BN220" s="67">
        <v>0</v>
      </c>
      <c r="BO220" s="67">
        <v>9600</v>
      </c>
      <c r="BP220" s="67">
        <v>144090</v>
      </c>
      <c r="BQ220" s="67">
        <v>2500</v>
      </c>
      <c r="BR220" s="67">
        <v>0</v>
      </c>
      <c r="BS220" s="67">
        <v>0</v>
      </c>
      <c r="BT220" s="67">
        <v>0</v>
      </c>
      <c r="BU220" s="67">
        <v>0</v>
      </c>
      <c r="BV220" s="67">
        <v>0</v>
      </c>
      <c r="BW220" s="67">
        <v>0</v>
      </c>
      <c r="BX220" s="67">
        <v>0</v>
      </c>
      <c r="BY220" s="101">
        <v>939400</v>
      </c>
    </row>
    <row r="221" spans="1:77">
      <c r="A221" s="65" t="s">
        <v>552</v>
      </c>
      <c r="B221" s="66" t="s">
        <v>635</v>
      </c>
      <c r="C221" s="65" t="s">
        <v>636</v>
      </c>
      <c r="D221" s="67">
        <v>9497569.3300000001</v>
      </c>
      <c r="E221" s="67">
        <v>3587814.73</v>
      </c>
      <c r="F221" s="67">
        <v>3812614.89</v>
      </c>
      <c r="G221" s="67">
        <v>1275559.6000000001</v>
      </c>
      <c r="H221" s="67">
        <v>824704.21</v>
      </c>
      <c r="I221" s="67">
        <v>372596.91</v>
      </c>
      <c r="J221" s="67">
        <v>15437098.439999999</v>
      </c>
      <c r="K221" s="67">
        <v>2247986.0699999998</v>
      </c>
      <c r="L221" s="67">
        <v>522103.01</v>
      </c>
      <c r="M221" s="67">
        <v>7089146.1799999997</v>
      </c>
      <c r="N221" s="67">
        <v>516327.39</v>
      </c>
      <c r="O221" s="67">
        <v>1719883.56</v>
      </c>
      <c r="P221" s="67">
        <v>3489158.51</v>
      </c>
      <c r="Q221" s="67">
        <v>2875250.4</v>
      </c>
      <c r="R221" s="67">
        <v>268873.09999999998</v>
      </c>
      <c r="S221" s="67">
        <v>1323356.04</v>
      </c>
      <c r="T221" s="67">
        <v>915484.42</v>
      </c>
      <c r="U221" s="67">
        <v>638260.36</v>
      </c>
      <c r="V221" s="67">
        <v>9002198.0399999991</v>
      </c>
      <c r="W221" s="67">
        <v>2822112.07</v>
      </c>
      <c r="X221" s="67">
        <v>1467788.26</v>
      </c>
      <c r="Y221" s="67">
        <v>4282336.25</v>
      </c>
      <c r="Z221" s="67">
        <v>839428.38</v>
      </c>
      <c r="AA221" s="67">
        <v>921677.25</v>
      </c>
      <c r="AB221" s="67">
        <v>1240952.74</v>
      </c>
      <c r="AC221" s="67">
        <v>773326.89</v>
      </c>
      <c r="AD221" s="67">
        <v>470345.9</v>
      </c>
      <c r="AE221" s="67">
        <v>13072075.65</v>
      </c>
      <c r="AF221" s="67">
        <v>877722.11</v>
      </c>
      <c r="AG221" s="67">
        <v>415144.84</v>
      </c>
      <c r="AH221" s="67">
        <v>576984.63</v>
      </c>
      <c r="AI221" s="67">
        <v>310044.78999999998</v>
      </c>
      <c r="AJ221" s="67">
        <v>884255.36</v>
      </c>
      <c r="AK221" s="67">
        <v>690342.14</v>
      </c>
      <c r="AL221" s="67">
        <v>533660.74</v>
      </c>
      <c r="AM221" s="67">
        <v>885012.12</v>
      </c>
      <c r="AN221" s="67">
        <v>771907.16</v>
      </c>
      <c r="AO221" s="67">
        <v>727118.71</v>
      </c>
      <c r="AP221" s="67">
        <v>673066.8</v>
      </c>
      <c r="AQ221" s="67">
        <v>4777620.0999999996</v>
      </c>
      <c r="AR221" s="67">
        <v>656547.03</v>
      </c>
      <c r="AS221" s="67">
        <v>633320.67000000004</v>
      </c>
      <c r="AT221" s="67">
        <v>639800.62</v>
      </c>
      <c r="AU221" s="67">
        <v>498141.07</v>
      </c>
      <c r="AV221" s="67">
        <v>207003.94</v>
      </c>
      <c r="AW221" s="67">
        <v>364967.8</v>
      </c>
      <c r="AX221" s="67">
        <v>9749986.7100000009</v>
      </c>
      <c r="AY221" s="67">
        <v>1010172.02</v>
      </c>
      <c r="AZ221" s="67">
        <v>540481.61</v>
      </c>
      <c r="BA221" s="67">
        <v>1100955.55</v>
      </c>
      <c r="BB221" s="67">
        <v>1331104.49</v>
      </c>
      <c r="BC221" s="67">
        <v>955797.08</v>
      </c>
      <c r="BD221" s="67">
        <v>2511206.35</v>
      </c>
      <c r="BE221" s="67">
        <v>1692247.55</v>
      </c>
      <c r="BF221" s="67">
        <v>913056.57</v>
      </c>
      <c r="BG221" s="67">
        <v>137136.59</v>
      </c>
      <c r="BH221" s="67">
        <v>166422.48000000001</v>
      </c>
      <c r="BI221" s="67">
        <v>8690656.1199999992</v>
      </c>
      <c r="BJ221" s="67">
        <v>3665183.81</v>
      </c>
      <c r="BK221" s="67">
        <v>758820.34</v>
      </c>
      <c r="BL221" s="67">
        <v>342540.76</v>
      </c>
      <c r="BM221" s="67">
        <v>957403.25</v>
      </c>
      <c r="BN221" s="67">
        <v>1135021.2</v>
      </c>
      <c r="BO221" s="67">
        <v>417055.93</v>
      </c>
      <c r="BP221" s="67">
        <v>7875834.4699999997</v>
      </c>
      <c r="BQ221" s="67">
        <v>640226.97</v>
      </c>
      <c r="BR221" s="67">
        <v>572088.21</v>
      </c>
      <c r="BS221" s="67">
        <v>1153738.26</v>
      </c>
      <c r="BT221" s="67">
        <v>1129635.68</v>
      </c>
      <c r="BU221" s="67">
        <v>2339296.16</v>
      </c>
      <c r="BV221" s="67">
        <v>753566.9</v>
      </c>
      <c r="BW221" s="67">
        <v>346690.9</v>
      </c>
      <c r="BX221" s="67">
        <v>201063.67</v>
      </c>
      <c r="BY221" s="101">
        <v>3409662.5099999993</v>
      </c>
    </row>
    <row r="222" spans="1:77">
      <c r="A222" s="65" t="s">
        <v>552</v>
      </c>
      <c r="B222" s="66" t="s">
        <v>637</v>
      </c>
      <c r="C222" s="65" t="s">
        <v>638</v>
      </c>
      <c r="D222" s="67">
        <v>1309510.95</v>
      </c>
      <c r="E222" s="67">
        <v>350307.6</v>
      </c>
      <c r="F222" s="67">
        <v>298283.55</v>
      </c>
      <c r="G222" s="67">
        <v>163956.07</v>
      </c>
      <c r="H222" s="67">
        <v>126629.14</v>
      </c>
      <c r="I222" s="67">
        <v>18894.59</v>
      </c>
      <c r="J222" s="67">
        <v>2139213.54</v>
      </c>
      <c r="K222" s="67">
        <v>238247.9</v>
      </c>
      <c r="L222" s="67">
        <v>1057.9000000000001</v>
      </c>
      <c r="M222" s="67">
        <v>721119.11</v>
      </c>
      <c r="N222" s="67">
        <v>0</v>
      </c>
      <c r="O222" s="67">
        <v>119487.44</v>
      </c>
      <c r="P222" s="67">
        <v>635257.39</v>
      </c>
      <c r="Q222" s="67">
        <v>698386.4</v>
      </c>
      <c r="R222" s="67">
        <v>117160</v>
      </c>
      <c r="S222" s="67">
        <v>4367.37</v>
      </c>
      <c r="T222" s="67">
        <v>543594.23999999999</v>
      </c>
      <c r="U222" s="67">
        <v>113326.44</v>
      </c>
      <c r="V222" s="67">
        <v>2459424.0499999998</v>
      </c>
      <c r="W222" s="67">
        <v>590636.84</v>
      </c>
      <c r="X222" s="67">
        <v>254261.32</v>
      </c>
      <c r="Y222" s="67">
        <v>286553.95</v>
      </c>
      <c r="Z222" s="67">
        <v>3390</v>
      </c>
      <c r="AA222" s="67">
        <v>244201.82</v>
      </c>
      <c r="AB222" s="67">
        <v>41009.9</v>
      </c>
      <c r="AC222" s="67">
        <v>63220</v>
      </c>
      <c r="AD222" s="67">
        <v>0</v>
      </c>
      <c r="AE222" s="67">
        <v>1212014.33</v>
      </c>
      <c r="AF222" s="67">
        <v>14278</v>
      </c>
      <c r="AG222" s="67">
        <v>69661.279999999999</v>
      </c>
      <c r="AH222" s="67">
        <v>0</v>
      </c>
      <c r="AI222" s="67">
        <v>0</v>
      </c>
      <c r="AJ222" s="67">
        <v>8119</v>
      </c>
      <c r="AK222" s="67">
        <v>162707.42000000001</v>
      </c>
      <c r="AL222" s="67">
        <v>170976.27</v>
      </c>
      <c r="AM222" s="67">
        <v>80</v>
      </c>
      <c r="AN222" s="67">
        <v>0</v>
      </c>
      <c r="AO222" s="67">
        <v>74174.81</v>
      </c>
      <c r="AP222" s="67">
        <v>0</v>
      </c>
      <c r="AQ222" s="67">
        <v>1114904.33</v>
      </c>
      <c r="AR222" s="67">
        <v>64768.88</v>
      </c>
      <c r="AS222" s="67">
        <v>856</v>
      </c>
      <c r="AT222" s="67">
        <v>1027.2</v>
      </c>
      <c r="AU222" s="67">
        <v>44473.03</v>
      </c>
      <c r="AV222" s="67">
        <v>0</v>
      </c>
      <c r="AW222" s="67">
        <v>0</v>
      </c>
      <c r="AX222" s="67">
        <v>1191253.47</v>
      </c>
      <c r="AY222" s="67">
        <v>0</v>
      </c>
      <c r="AZ222" s="67">
        <v>129338.22</v>
      </c>
      <c r="BA222" s="67">
        <v>1610</v>
      </c>
      <c r="BB222" s="67">
        <v>228012.93</v>
      </c>
      <c r="BC222" s="67">
        <v>107534</v>
      </c>
      <c r="BD222" s="67">
        <v>246814.12</v>
      </c>
      <c r="BE222" s="67">
        <v>4069.6</v>
      </c>
      <c r="BF222" s="67">
        <v>45115.48</v>
      </c>
      <c r="BG222" s="67">
        <v>41627.61</v>
      </c>
      <c r="BH222" s="67">
        <v>33568.04</v>
      </c>
      <c r="BI222" s="67">
        <v>650006.94999999995</v>
      </c>
      <c r="BJ222" s="67">
        <v>398785.48</v>
      </c>
      <c r="BK222" s="67">
        <v>0</v>
      </c>
      <c r="BL222" s="67">
        <v>33421.449999999997</v>
      </c>
      <c r="BM222" s="67">
        <v>0</v>
      </c>
      <c r="BN222" s="67">
        <v>6273.62</v>
      </c>
      <c r="BO222" s="67">
        <v>53760.28</v>
      </c>
      <c r="BP222" s="67">
        <v>1716857.06</v>
      </c>
      <c r="BQ222" s="67">
        <v>642</v>
      </c>
      <c r="BR222" s="67">
        <v>3264</v>
      </c>
      <c r="BS222" s="67">
        <v>356697.88</v>
      </c>
      <c r="BT222" s="67">
        <v>235544.05</v>
      </c>
      <c r="BU222" s="67">
        <v>861261.97</v>
      </c>
      <c r="BV222" s="67">
        <v>238370.34</v>
      </c>
      <c r="BW222" s="67">
        <v>0</v>
      </c>
      <c r="BX222" s="67">
        <v>0</v>
      </c>
      <c r="BY222" s="101">
        <v>1652139411.5000005</v>
      </c>
    </row>
    <row r="223" spans="1:77">
      <c r="A223" s="65" t="s">
        <v>552</v>
      </c>
      <c r="B223" s="66" t="s">
        <v>639</v>
      </c>
      <c r="C223" s="65" t="s">
        <v>640</v>
      </c>
      <c r="D223" s="67">
        <v>139696.35</v>
      </c>
      <c r="E223" s="67">
        <v>53955.68</v>
      </c>
      <c r="F223" s="67">
        <v>151324.06</v>
      </c>
      <c r="G223" s="67">
        <v>94623.77</v>
      </c>
      <c r="H223" s="67">
        <v>55194.400000000001</v>
      </c>
      <c r="I223" s="67">
        <v>28769.11</v>
      </c>
      <c r="J223" s="67">
        <v>187839.78</v>
      </c>
      <c r="K223" s="67">
        <v>166056.49</v>
      </c>
      <c r="L223" s="67">
        <v>213650.45</v>
      </c>
      <c r="M223" s="67">
        <v>96827.75</v>
      </c>
      <c r="N223" s="67">
        <v>58831.75</v>
      </c>
      <c r="O223" s="67">
        <v>76481.100000000006</v>
      </c>
      <c r="P223" s="67">
        <v>131842.25</v>
      </c>
      <c r="Q223" s="67">
        <v>83283.89</v>
      </c>
      <c r="R223" s="67">
        <v>10681.57</v>
      </c>
      <c r="S223" s="67">
        <v>4673.87</v>
      </c>
      <c r="T223" s="67">
        <v>29941.11</v>
      </c>
      <c r="U223" s="67">
        <v>6092.58</v>
      </c>
      <c r="V223" s="67">
        <v>462930.11</v>
      </c>
      <c r="W223" s="67">
        <v>157011.62</v>
      </c>
      <c r="X223" s="67">
        <v>55633.05</v>
      </c>
      <c r="Y223" s="67">
        <v>79081.53</v>
      </c>
      <c r="Z223" s="67">
        <v>29075.82</v>
      </c>
      <c r="AA223" s="67">
        <v>70830.039999999994</v>
      </c>
      <c r="AB223" s="67">
        <v>29598.29</v>
      </c>
      <c r="AC223" s="67">
        <v>19847.88</v>
      </c>
      <c r="AD223" s="67">
        <v>29665.57</v>
      </c>
      <c r="AE223" s="67">
        <v>383012.45</v>
      </c>
      <c r="AF223" s="67">
        <v>8054.32</v>
      </c>
      <c r="AG223" s="67">
        <v>7008.51</v>
      </c>
      <c r="AH223" s="67">
        <v>8553.69</v>
      </c>
      <c r="AI223" s="67">
        <v>2706.83</v>
      </c>
      <c r="AJ223" s="67">
        <v>29884.31</v>
      </c>
      <c r="AK223" s="67">
        <v>11081.6</v>
      </c>
      <c r="AL223" s="67">
        <v>6943.38</v>
      </c>
      <c r="AM223" s="67">
        <v>25376.68</v>
      </c>
      <c r="AN223" s="67">
        <v>19277.88</v>
      </c>
      <c r="AO223" s="67">
        <v>15413.02</v>
      </c>
      <c r="AP223" s="67">
        <v>7471.23</v>
      </c>
      <c r="AQ223" s="67">
        <v>195870.88</v>
      </c>
      <c r="AR223" s="67">
        <v>38524.26</v>
      </c>
      <c r="AS223" s="67">
        <v>18314</v>
      </c>
      <c r="AT223" s="67">
        <v>22970.23</v>
      </c>
      <c r="AU223" s="67">
        <v>15309.14</v>
      </c>
      <c r="AV223" s="67">
        <v>8314.9699999999993</v>
      </c>
      <c r="AW223" s="67">
        <v>15670.17</v>
      </c>
      <c r="AX223" s="67">
        <v>110312.86</v>
      </c>
      <c r="AY223" s="67">
        <v>21345.38</v>
      </c>
      <c r="AZ223" s="67">
        <v>19464.75</v>
      </c>
      <c r="BA223" s="67">
        <v>23084.77</v>
      </c>
      <c r="BB223" s="67">
        <v>27312.53</v>
      </c>
      <c r="BC223" s="67">
        <v>2751.93</v>
      </c>
      <c r="BD223" s="67">
        <v>20655.029900000001</v>
      </c>
      <c r="BE223" s="67">
        <v>43285.55</v>
      </c>
      <c r="BF223" s="67">
        <v>10900</v>
      </c>
      <c r="BG223" s="67">
        <v>5126.1400000000003</v>
      </c>
      <c r="BH223" s="67">
        <v>914.85</v>
      </c>
      <c r="BI223" s="67">
        <v>365016.36</v>
      </c>
      <c r="BJ223" s="67">
        <v>111803.04</v>
      </c>
      <c r="BK223" s="67">
        <v>15816.53</v>
      </c>
      <c r="BL223" s="67">
        <v>3172.92</v>
      </c>
      <c r="BM223" s="67">
        <v>20731.7</v>
      </c>
      <c r="BN223" s="67">
        <v>26226.79</v>
      </c>
      <c r="BO223" s="67">
        <v>7785.92</v>
      </c>
      <c r="BP223" s="67">
        <v>287137.46000000002</v>
      </c>
      <c r="BQ223" s="67">
        <v>13277.48</v>
      </c>
      <c r="BR223" s="67">
        <v>15410.01</v>
      </c>
      <c r="BS223" s="67">
        <v>21938.14</v>
      </c>
      <c r="BT223" s="67">
        <v>43602.41</v>
      </c>
      <c r="BU223" s="67">
        <v>35944.75</v>
      </c>
      <c r="BV223" s="67">
        <v>21209.41</v>
      </c>
      <c r="BW223" s="67">
        <v>11326.34</v>
      </c>
      <c r="BX223" s="67">
        <v>5455.63</v>
      </c>
      <c r="BY223" s="101">
        <v>101828143.98</v>
      </c>
    </row>
    <row r="224" spans="1:77">
      <c r="A224" s="65" t="s">
        <v>552</v>
      </c>
      <c r="B224" s="66" t="s">
        <v>641</v>
      </c>
      <c r="C224" s="65" t="s">
        <v>642</v>
      </c>
      <c r="D224" s="67">
        <v>74432.800000000003</v>
      </c>
      <c r="E224" s="67">
        <v>10473.16</v>
      </c>
      <c r="F224" s="67">
        <v>19881.669999999998</v>
      </c>
      <c r="G224" s="67">
        <v>3730.02</v>
      </c>
      <c r="H224" s="67">
        <v>2991.72</v>
      </c>
      <c r="I224" s="67">
        <v>2679.28</v>
      </c>
      <c r="J224" s="67">
        <v>149800</v>
      </c>
      <c r="K224" s="67">
        <v>35584</v>
      </c>
      <c r="L224" s="67">
        <v>16050</v>
      </c>
      <c r="M224" s="67">
        <v>64849.9</v>
      </c>
      <c r="N224" s="67">
        <v>4494</v>
      </c>
      <c r="O224" s="67">
        <v>14766</v>
      </c>
      <c r="P224" s="67">
        <v>129626.7</v>
      </c>
      <c r="Q224" s="67">
        <v>66119</v>
      </c>
      <c r="R224" s="67">
        <v>14493.1</v>
      </c>
      <c r="S224" s="67">
        <v>17457.62</v>
      </c>
      <c r="T224" s="67">
        <v>4280</v>
      </c>
      <c r="U224" s="67">
        <v>59021.2</v>
      </c>
      <c r="V224" s="67">
        <v>0</v>
      </c>
      <c r="W224" s="67">
        <v>0</v>
      </c>
      <c r="X224" s="67">
        <v>2379.6799999999998</v>
      </c>
      <c r="Y224" s="67">
        <v>89666</v>
      </c>
      <c r="Z224" s="67">
        <v>19207.349999999999</v>
      </c>
      <c r="AA224" s="67">
        <v>0</v>
      </c>
      <c r="AB224" s="67">
        <v>14079.2</v>
      </c>
      <c r="AC224" s="67">
        <v>8560</v>
      </c>
      <c r="AD224" s="67">
        <v>0</v>
      </c>
      <c r="AE224" s="67">
        <v>199101.1</v>
      </c>
      <c r="AF224" s="67">
        <v>19260</v>
      </c>
      <c r="AG224" s="67">
        <v>11185.78</v>
      </c>
      <c r="AH224" s="67">
        <v>26322</v>
      </c>
      <c r="AI224" s="67">
        <v>3745</v>
      </c>
      <c r="AJ224" s="67">
        <v>17655</v>
      </c>
      <c r="AK224" s="67">
        <v>36981.89</v>
      </c>
      <c r="AL224" s="67">
        <v>29104</v>
      </c>
      <c r="AM224" s="67">
        <v>21400</v>
      </c>
      <c r="AN224" s="67">
        <v>36621.32</v>
      </c>
      <c r="AO224" s="67">
        <v>8127.72</v>
      </c>
      <c r="AP224" s="67">
        <v>16640.64</v>
      </c>
      <c r="AQ224" s="67">
        <v>32096</v>
      </c>
      <c r="AR224" s="67">
        <v>5778</v>
      </c>
      <c r="AS224" s="67">
        <v>12055.48</v>
      </c>
      <c r="AT224" s="67">
        <v>53799.6</v>
      </c>
      <c r="AU224" s="67">
        <v>11941.2</v>
      </c>
      <c r="AV224" s="67">
        <v>21842.98</v>
      </c>
      <c r="AW224" s="67">
        <v>15534.6</v>
      </c>
      <c r="AX224" s="67">
        <v>217589.85</v>
      </c>
      <c r="AY224" s="67">
        <v>0</v>
      </c>
      <c r="AZ224" s="67">
        <v>82646.8</v>
      </c>
      <c r="BA224" s="67">
        <v>44701</v>
      </c>
      <c r="BB224" s="67">
        <v>22501.11</v>
      </c>
      <c r="BC224" s="67">
        <v>16180.2</v>
      </c>
      <c r="BD224" s="67">
        <v>32604.5</v>
      </c>
      <c r="BE224" s="67">
        <v>5345.72</v>
      </c>
      <c r="BF224" s="67">
        <v>11508.92</v>
      </c>
      <c r="BG224" s="67">
        <v>2525.1999999999998</v>
      </c>
      <c r="BH224" s="67">
        <v>0</v>
      </c>
      <c r="BI224" s="67">
        <v>41688.160000000003</v>
      </c>
      <c r="BJ224" s="67">
        <v>47582.9</v>
      </c>
      <c r="BK224" s="67">
        <v>14646.12</v>
      </c>
      <c r="BL224" s="67">
        <v>61685.5</v>
      </c>
      <c r="BM224" s="67">
        <v>18239.900000000001</v>
      </c>
      <c r="BN224" s="67">
        <v>34646.6</v>
      </c>
      <c r="BO224" s="67">
        <v>28750.9</v>
      </c>
      <c r="BP224" s="67">
        <v>39783.199999999997</v>
      </c>
      <c r="BQ224" s="67">
        <v>25837.86</v>
      </c>
      <c r="BR224" s="67">
        <v>29532</v>
      </c>
      <c r="BS224" s="67">
        <v>42780.49</v>
      </c>
      <c r="BT224" s="67">
        <v>52023.3</v>
      </c>
      <c r="BU224" s="67">
        <v>20116</v>
      </c>
      <c r="BV224" s="67">
        <v>41149.99</v>
      </c>
      <c r="BW224" s="67">
        <v>9374.48</v>
      </c>
      <c r="BX224" s="67">
        <v>14552</v>
      </c>
      <c r="BY224" s="101">
        <v>542730743.24989986</v>
      </c>
    </row>
    <row r="225" spans="1:77">
      <c r="A225" s="65" t="s">
        <v>552</v>
      </c>
      <c r="B225" s="66" t="s">
        <v>643</v>
      </c>
      <c r="C225" s="65" t="s">
        <v>644</v>
      </c>
      <c r="D225" s="67">
        <v>42856</v>
      </c>
      <c r="E225" s="67">
        <v>11001</v>
      </c>
      <c r="F225" s="67">
        <v>20180</v>
      </c>
      <c r="G225" s="67">
        <v>7006</v>
      </c>
      <c r="H225" s="67">
        <v>3525</v>
      </c>
      <c r="I225" s="67">
        <v>938</v>
      </c>
      <c r="J225" s="67">
        <v>85432</v>
      </c>
      <c r="K225" s="67">
        <v>16038</v>
      </c>
      <c r="L225" s="67">
        <v>8133</v>
      </c>
      <c r="M225" s="67">
        <v>16417</v>
      </c>
      <c r="N225" s="67">
        <v>5117</v>
      </c>
      <c r="O225" s="67">
        <v>21397.7</v>
      </c>
      <c r="P225" s="67">
        <v>25403</v>
      </c>
      <c r="Q225" s="67">
        <v>68016</v>
      </c>
      <c r="R225" s="67">
        <v>6763</v>
      </c>
      <c r="S225" s="67">
        <v>5432</v>
      </c>
      <c r="T225" s="67">
        <v>4000</v>
      </c>
      <c r="U225" s="67">
        <v>0</v>
      </c>
      <c r="V225" s="67">
        <v>105687</v>
      </c>
      <c r="W225" s="67">
        <v>14362</v>
      </c>
      <c r="X225" s="67">
        <v>3379</v>
      </c>
      <c r="Y225" s="67">
        <v>36756</v>
      </c>
      <c r="Z225" s="67">
        <v>10698</v>
      </c>
      <c r="AA225" s="67">
        <v>7471.78</v>
      </c>
      <c r="AB225" s="67">
        <v>10641</v>
      </c>
      <c r="AC225" s="67">
        <v>4965</v>
      </c>
      <c r="AD225" s="67">
        <v>2589</v>
      </c>
      <c r="AE225" s="67">
        <v>231682</v>
      </c>
      <c r="AF225" s="67">
        <v>5524</v>
      </c>
      <c r="AG225" s="67">
        <v>900</v>
      </c>
      <c r="AH225" s="67">
        <v>2168</v>
      </c>
      <c r="AI225" s="67">
        <v>0</v>
      </c>
      <c r="AJ225" s="67">
        <v>6042</v>
      </c>
      <c r="AK225" s="67">
        <v>10757</v>
      </c>
      <c r="AL225" s="67">
        <v>7858</v>
      </c>
      <c r="AM225" s="67">
        <v>16238</v>
      </c>
      <c r="AN225" s="67">
        <v>0</v>
      </c>
      <c r="AO225" s="67">
        <v>6200</v>
      </c>
      <c r="AP225" s="67">
        <v>6786</v>
      </c>
      <c r="AQ225" s="67">
        <v>60296</v>
      </c>
      <c r="AR225" s="67">
        <v>9402</v>
      </c>
      <c r="AS225" s="67">
        <v>7583</v>
      </c>
      <c r="AT225" s="67">
        <v>11980</v>
      </c>
      <c r="AU225" s="67">
        <v>6116</v>
      </c>
      <c r="AV225" s="67">
        <v>1929</v>
      </c>
      <c r="AW225" s="67">
        <v>7266</v>
      </c>
      <c r="AX225" s="67">
        <v>54573</v>
      </c>
      <c r="AY225" s="67">
        <v>0</v>
      </c>
      <c r="AZ225" s="67">
        <v>3467.7</v>
      </c>
      <c r="BA225" s="67">
        <v>9958</v>
      </c>
      <c r="BB225" s="67">
        <v>4583.01</v>
      </c>
      <c r="BC225" s="67">
        <v>4777</v>
      </c>
      <c r="BD225" s="67">
        <v>15760</v>
      </c>
      <c r="BE225" s="67">
        <v>4256</v>
      </c>
      <c r="BF225" s="67">
        <v>7013</v>
      </c>
      <c r="BG225" s="67">
        <v>0</v>
      </c>
      <c r="BH225" s="67">
        <v>0</v>
      </c>
      <c r="BI225" s="67">
        <v>111420</v>
      </c>
      <c r="BJ225" s="67">
        <v>28304</v>
      </c>
      <c r="BK225" s="67">
        <v>0</v>
      </c>
      <c r="BL225" s="67">
        <v>3893</v>
      </c>
      <c r="BM225" s="67">
        <v>16927</v>
      </c>
      <c r="BN225" s="67">
        <v>7125</v>
      </c>
      <c r="BO225" s="67">
        <v>4023</v>
      </c>
      <c r="BP225" s="67">
        <v>65583</v>
      </c>
      <c r="BQ225" s="67">
        <v>2985</v>
      </c>
      <c r="BR225" s="67">
        <v>4804</v>
      </c>
      <c r="BS225" s="67">
        <v>7651</v>
      </c>
      <c r="BT225" s="67">
        <v>6106</v>
      </c>
      <c r="BU225" s="67">
        <v>13002</v>
      </c>
      <c r="BV225" s="67">
        <v>2325</v>
      </c>
      <c r="BW225" s="67">
        <v>6006</v>
      </c>
      <c r="BX225" s="67">
        <v>0</v>
      </c>
      <c r="BY225" s="101">
        <v>391914102.45999998</v>
      </c>
    </row>
    <row r="226" spans="1:77">
      <c r="A226" s="65" t="s">
        <v>552</v>
      </c>
      <c r="B226" s="66" t="s">
        <v>645</v>
      </c>
      <c r="C226" s="65" t="s">
        <v>646</v>
      </c>
      <c r="D226" s="67">
        <v>3222336.71</v>
      </c>
      <c r="E226" s="67">
        <v>477911.25</v>
      </c>
      <c r="F226" s="67">
        <v>818592.77</v>
      </c>
      <c r="G226" s="67">
        <v>404567.44</v>
      </c>
      <c r="H226" s="67">
        <v>336148.08</v>
      </c>
      <c r="I226" s="67">
        <v>143233.75</v>
      </c>
      <c r="J226" s="67">
        <v>2771408.62</v>
      </c>
      <c r="K226" s="67">
        <v>379302.88</v>
      </c>
      <c r="L226" s="67">
        <v>66861</v>
      </c>
      <c r="M226" s="67">
        <v>1239582.05</v>
      </c>
      <c r="N226" s="67">
        <v>238743.77</v>
      </c>
      <c r="O226" s="67">
        <v>365698.62</v>
      </c>
      <c r="P226" s="67">
        <v>916261.54</v>
      </c>
      <c r="Q226" s="67">
        <v>320524.5</v>
      </c>
      <c r="R226" s="67">
        <v>26604.9</v>
      </c>
      <c r="S226" s="67">
        <v>256535.41</v>
      </c>
      <c r="T226" s="67">
        <v>202382.57</v>
      </c>
      <c r="U226" s="67">
        <v>76521.39</v>
      </c>
      <c r="V226" s="67">
        <v>369357.23</v>
      </c>
      <c r="W226" s="67">
        <v>530741.4</v>
      </c>
      <c r="X226" s="67">
        <v>384353.96</v>
      </c>
      <c r="Y226" s="67">
        <v>605556.99</v>
      </c>
      <c r="Z226" s="67">
        <v>212966.03</v>
      </c>
      <c r="AA226" s="67">
        <v>138238.59</v>
      </c>
      <c r="AB226" s="67">
        <v>261889.43</v>
      </c>
      <c r="AC226" s="67">
        <v>44606.2</v>
      </c>
      <c r="AD226" s="67">
        <v>235859.78</v>
      </c>
      <c r="AE226" s="67">
        <v>1855895.84</v>
      </c>
      <c r="AF226" s="67">
        <v>94203.8</v>
      </c>
      <c r="AG226" s="67">
        <v>100739</v>
      </c>
      <c r="AH226" s="67">
        <v>84716</v>
      </c>
      <c r="AI226" s="67">
        <v>50351</v>
      </c>
      <c r="AJ226" s="67">
        <v>153305</v>
      </c>
      <c r="AK226" s="67">
        <v>338721</v>
      </c>
      <c r="AL226" s="67">
        <v>132069</v>
      </c>
      <c r="AM226" s="67">
        <v>342140.93</v>
      </c>
      <c r="AN226" s="67">
        <v>186763</v>
      </c>
      <c r="AO226" s="67">
        <v>99011</v>
      </c>
      <c r="AP226" s="67">
        <v>118399.21</v>
      </c>
      <c r="AQ226" s="67">
        <v>718487.75</v>
      </c>
      <c r="AR226" s="67">
        <v>150168.76</v>
      </c>
      <c r="AS226" s="67">
        <v>57490.2</v>
      </c>
      <c r="AT226" s="67">
        <v>125428.44</v>
      </c>
      <c r="AU226" s="67">
        <v>53340.800000000003</v>
      </c>
      <c r="AV226" s="67">
        <v>23035</v>
      </c>
      <c r="AW226" s="67">
        <v>48331.99</v>
      </c>
      <c r="AX226" s="67">
        <v>705717.52</v>
      </c>
      <c r="AY226" s="67">
        <v>184891.65</v>
      </c>
      <c r="AZ226" s="67">
        <v>147244.48000000001</v>
      </c>
      <c r="BA226" s="67">
        <v>162702.67000000001</v>
      </c>
      <c r="BB226" s="67">
        <v>285617.46999999997</v>
      </c>
      <c r="BC226" s="67">
        <v>138106.49</v>
      </c>
      <c r="BD226" s="67">
        <v>359611.66</v>
      </c>
      <c r="BE226" s="67">
        <v>458048.68</v>
      </c>
      <c r="BF226" s="67">
        <v>249541.26</v>
      </c>
      <c r="BG226" s="67">
        <v>154455.62</v>
      </c>
      <c r="BH226" s="67">
        <v>108516.09</v>
      </c>
      <c r="BI226" s="67">
        <v>1359839.15</v>
      </c>
      <c r="BJ226" s="67">
        <v>564931.5</v>
      </c>
      <c r="BK226" s="67">
        <v>140238.43</v>
      </c>
      <c r="BL226" s="67">
        <v>44106.21</v>
      </c>
      <c r="BM226" s="67">
        <v>145605.89000000001</v>
      </c>
      <c r="BN226" s="67">
        <v>177694.04</v>
      </c>
      <c r="BO226" s="67">
        <v>62383.63</v>
      </c>
      <c r="BP226" s="67">
        <v>1018296.2</v>
      </c>
      <c r="BQ226" s="67">
        <v>59528</v>
      </c>
      <c r="BR226" s="67">
        <v>97325</v>
      </c>
      <c r="BS226" s="67">
        <v>110439.67</v>
      </c>
      <c r="BT226" s="67">
        <v>233446.18</v>
      </c>
      <c r="BU226" s="67">
        <v>601673.35</v>
      </c>
      <c r="BV226" s="67">
        <v>73911.69</v>
      </c>
      <c r="BW226" s="67">
        <v>151337.67000000001</v>
      </c>
      <c r="BX226" s="67">
        <v>75519.740000000005</v>
      </c>
      <c r="BY226" s="101">
        <v>82571598.429999977</v>
      </c>
    </row>
    <row r="227" spans="1:77">
      <c r="A227" s="65" t="s">
        <v>552</v>
      </c>
      <c r="B227" s="66" t="s">
        <v>647</v>
      </c>
      <c r="C227" s="65" t="s">
        <v>648</v>
      </c>
      <c r="D227" s="67">
        <v>9694.2000000000007</v>
      </c>
      <c r="E227" s="67">
        <v>16800</v>
      </c>
      <c r="F227" s="67">
        <v>57566</v>
      </c>
      <c r="G227" s="67">
        <v>3777.1</v>
      </c>
      <c r="H227" s="67">
        <v>28090.01</v>
      </c>
      <c r="I227" s="67">
        <v>0</v>
      </c>
      <c r="J227" s="67">
        <v>31079.22</v>
      </c>
      <c r="K227" s="67">
        <v>0</v>
      </c>
      <c r="L227" s="67">
        <v>11374.4</v>
      </c>
      <c r="M227" s="67">
        <v>32080</v>
      </c>
      <c r="N227" s="67">
        <v>22380</v>
      </c>
      <c r="O227" s="67">
        <v>6500</v>
      </c>
      <c r="P227" s="67">
        <v>126392.4</v>
      </c>
      <c r="Q227" s="67">
        <v>19785</v>
      </c>
      <c r="R227" s="67">
        <v>12123.05</v>
      </c>
      <c r="S227" s="67">
        <v>27427.24</v>
      </c>
      <c r="T227" s="67">
        <v>4090</v>
      </c>
      <c r="U227" s="67">
        <v>0</v>
      </c>
      <c r="V227" s="67">
        <v>226350.07</v>
      </c>
      <c r="W227" s="67">
        <v>6350</v>
      </c>
      <c r="X227" s="67">
        <v>73734.600000000006</v>
      </c>
      <c r="Y227" s="67">
        <v>55147.62</v>
      </c>
      <c r="Z227" s="67">
        <v>42368.5</v>
      </c>
      <c r="AA227" s="67">
        <v>17010</v>
      </c>
      <c r="AB227" s="67">
        <v>0</v>
      </c>
      <c r="AC227" s="67">
        <v>11528.6</v>
      </c>
      <c r="AD227" s="67">
        <v>0</v>
      </c>
      <c r="AE227" s="67">
        <v>87860</v>
      </c>
      <c r="AF227" s="67">
        <v>0</v>
      </c>
      <c r="AG227" s="67">
        <v>3500</v>
      </c>
      <c r="AH227" s="67">
        <v>2825</v>
      </c>
      <c r="AI227" s="67">
        <v>0</v>
      </c>
      <c r="AJ227" s="67">
        <v>0</v>
      </c>
      <c r="AK227" s="67">
        <v>550</v>
      </c>
      <c r="AL227" s="67">
        <v>15750</v>
      </c>
      <c r="AM227" s="67">
        <v>27300</v>
      </c>
      <c r="AN227" s="67">
        <v>100</v>
      </c>
      <c r="AO227" s="67">
        <v>0</v>
      </c>
      <c r="AP227" s="67">
        <v>0</v>
      </c>
      <c r="AQ227" s="67">
        <v>34820</v>
      </c>
      <c r="AR227" s="67">
        <v>0</v>
      </c>
      <c r="AS227" s="67">
        <v>14300</v>
      </c>
      <c r="AT227" s="67">
        <v>1027.2</v>
      </c>
      <c r="AU227" s="67">
        <v>36</v>
      </c>
      <c r="AV227" s="67">
        <v>850</v>
      </c>
      <c r="AW227" s="67">
        <v>0</v>
      </c>
      <c r="AX227" s="67">
        <v>18571</v>
      </c>
      <c r="AY227" s="67">
        <v>11730</v>
      </c>
      <c r="AZ227" s="67">
        <v>2670</v>
      </c>
      <c r="BA227" s="67">
        <v>0</v>
      </c>
      <c r="BB227" s="67">
        <v>0</v>
      </c>
      <c r="BC227" s="67">
        <v>10200</v>
      </c>
      <c r="BD227" s="67">
        <v>20190.900000000001</v>
      </c>
      <c r="BE227" s="67">
        <v>0</v>
      </c>
      <c r="BF227" s="67">
        <v>26215</v>
      </c>
      <c r="BG227" s="67">
        <v>19667</v>
      </c>
      <c r="BH227" s="67">
        <v>3150</v>
      </c>
      <c r="BI227" s="67">
        <v>0</v>
      </c>
      <c r="BJ227" s="67">
        <v>0</v>
      </c>
      <c r="BK227" s="67">
        <v>23658.1</v>
      </c>
      <c r="BL227" s="67">
        <v>0</v>
      </c>
      <c r="BM227" s="67">
        <v>2700</v>
      </c>
      <c r="BN227" s="67">
        <v>0</v>
      </c>
      <c r="BO227" s="67">
        <v>2500</v>
      </c>
      <c r="BP227" s="67">
        <v>26109</v>
      </c>
      <c r="BQ227" s="67">
        <v>13599.02</v>
      </c>
      <c r="BR227" s="67">
        <v>0</v>
      </c>
      <c r="BS227" s="67">
        <v>0</v>
      </c>
      <c r="BT227" s="67">
        <v>10800</v>
      </c>
      <c r="BU227" s="67">
        <v>1010</v>
      </c>
      <c r="BV227" s="67">
        <v>0</v>
      </c>
      <c r="BW227" s="67">
        <v>23940</v>
      </c>
      <c r="BX227" s="67">
        <v>0</v>
      </c>
      <c r="BY227" s="101">
        <v>8622290.2100000009</v>
      </c>
    </row>
    <row r="228" spans="1:77">
      <c r="A228" s="65" t="s">
        <v>552</v>
      </c>
      <c r="B228" s="66" t="s">
        <v>649</v>
      </c>
      <c r="C228" s="65" t="s">
        <v>650</v>
      </c>
      <c r="D228" s="67">
        <v>735644.56</v>
      </c>
      <c r="E228" s="67">
        <v>46338</v>
      </c>
      <c r="F228" s="67">
        <v>141133</v>
      </c>
      <c r="G228" s="67">
        <v>51101.8</v>
      </c>
      <c r="H228" s="67">
        <v>8560</v>
      </c>
      <c r="I228" s="67">
        <v>0</v>
      </c>
      <c r="J228" s="67">
        <v>1526616.19</v>
      </c>
      <c r="K228" s="67">
        <v>128897.49</v>
      </c>
      <c r="L228" s="67">
        <v>20223.04</v>
      </c>
      <c r="M228" s="67">
        <v>280861.26</v>
      </c>
      <c r="N228" s="67">
        <v>4689</v>
      </c>
      <c r="O228" s="67">
        <v>6527</v>
      </c>
      <c r="P228" s="67">
        <v>158147.29999999999</v>
      </c>
      <c r="Q228" s="67">
        <v>567879.32999999996</v>
      </c>
      <c r="R228" s="67">
        <v>16929.080000000002</v>
      </c>
      <c r="S228" s="67">
        <v>21005.55</v>
      </c>
      <c r="T228" s="67">
        <v>8411.65</v>
      </c>
      <c r="U228" s="67">
        <v>0</v>
      </c>
      <c r="V228" s="67">
        <v>1624133.97</v>
      </c>
      <c r="W228" s="67">
        <v>158958.76</v>
      </c>
      <c r="X228" s="67">
        <v>62776.83</v>
      </c>
      <c r="Y228" s="67">
        <v>96789.2</v>
      </c>
      <c r="Z228" s="67">
        <v>6885.3</v>
      </c>
      <c r="AA228" s="67">
        <v>88749.3</v>
      </c>
      <c r="AB228" s="67">
        <v>53824.75</v>
      </c>
      <c r="AC228" s="67">
        <v>23038.32</v>
      </c>
      <c r="AD228" s="67">
        <v>15843.8</v>
      </c>
      <c r="AE228" s="67">
        <v>1482021</v>
      </c>
      <c r="AF228" s="67">
        <v>11513.66</v>
      </c>
      <c r="AG228" s="67">
        <v>3000</v>
      </c>
      <c r="AH228" s="67">
        <v>10477</v>
      </c>
      <c r="AI228" s="67">
        <v>25280</v>
      </c>
      <c r="AJ228" s="67">
        <v>50725</v>
      </c>
      <c r="AK228" s="67">
        <v>30913</v>
      </c>
      <c r="AL228" s="67">
        <v>12957.5</v>
      </c>
      <c r="AM228" s="67">
        <v>55660.65</v>
      </c>
      <c r="AN228" s="67">
        <v>32397.99</v>
      </c>
      <c r="AO228" s="67">
        <v>24641</v>
      </c>
      <c r="AP228" s="67">
        <v>21472</v>
      </c>
      <c r="AQ228" s="67">
        <v>197703</v>
      </c>
      <c r="AR228" s="67">
        <v>125660</v>
      </c>
      <c r="AS228" s="67">
        <v>22399</v>
      </c>
      <c r="AT228" s="67">
        <v>49337</v>
      </c>
      <c r="AU228" s="67">
        <v>9316.5</v>
      </c>
      <c r="AV228" s="67">
        <v>12164.5</v>
      </c>
      <c r="AW228" s="67">
        <v>11184</v>
      </c>
      <c r="AX228" s="67">
        <v>704023</v>
      </c>
      <c r="AY228" s="67">
        <v>6270.38</v>
      </c>
      <c r="AZ228" s="67">
        <v>48182.25</v>
      </c>
      <c r="BA228" s="67">
        <v>62465.4</v>
      </c>
      <c r="BB228" s="67">
        <v>12385.25</v>
      </c>
      <c r="BC228" s="67">
        <v>109213.8</v>
      </c>
      <c r="BD228" s="67">
        <v>100700.25</v>
      </c>
      <c r="BE228" s="67">
        <v>45320</v>
      </c>
      <c r="BF228" s="67">
        <v>39480.04</v>
      </c>
      <c r="BG228" s="67">
        <v>4410</v>
      </c>
      <c r="BH228" s="67">
        <v>0</v>
      </c>
      <c r="BI228" s="67">
        <v>665807.69999999995</v>
      </c>
      <c r="BJ228" s="67">
        <v>312745</v>
      </c>
      <c r="BK228" s="67">
        <v>100</v>
      </c>
      <c r="BL228" s="67">
        <v>1300</v>
      </c>
      <c r="BM228" s="67">
        <v>35430</v>
      </c>
      <c r="BN228" s="67">
        <v>12113</v>
      </c>
      <c r="BO228" s="67">
        <v>3407.55</v>
      </c>
      <c r="BP228" s="67">
        <v>32812</v>
      </c>
      <c r="BQ228" s="67">
        <v>19634</v>
      </c>
      <c r="BR228" s="67">
        <v>41500</v>
      </c>
      <c r="BS228" s="67">
        <v>11570</v>
      </c>
      <c r="BT228" s="67">
        <v>12065.25</v>
      </c>
      <c r="BU228" s="67">
        <v>10673.48</v>
      </c>
      <c r="BV228" s="67">
        <v>46400</v>
      </c>
      <c r="BW228" s="67">
        <v>7714</v>
      </c>
      <c r="BX228" s="67">
        <v>14648</v>
      </c>
      <c r="BY228" s="101">
        <v>24210390.23</v>
      </c>
    </row>
    <row r="229" spans="1:77">
      <c r="A229" s="65" t="s">
        <v>552</v>
      </c>
      <c r="B229" s="66" t="s">
        <v>651</v>
      </c>
      <c r="C229" s="65" t="s">
        <v>652</v>
      </c>
      <c r="D229" s="67">
        <v>102796.82</v>
      </c>
      <c r="E229" s="67">
        <v>5169</v>
      </c>
      <c r="F229" s="67">
        <v>20250</v>
      </c>
      <c r="G229" s="67">
        <v>0</v>
      </c>
      <c r="H229" s="67">
        <v>4080</v>
      </c>
      <c r="I229" s="67">
        <v>13400</v>
      </c>
      <c r="J229" s="67">
        <v>987</v>
      </c>
      <c r="K229" s="67">
        <v>0</v>
      </c>
      <c r="L229" s="67">
        <v>0</v>
      </c>
      <c r="M229" s="67">
        <v>51445.599999999999</v>
      </c>
      <c r="N229" s="67">
        <v>2700</v>
      </c>
      <c r="O229" s="67">
        <v>0</v>
      </c>
      <c r="P229" s="67">
        <v>0</v>
      </c>
      <c r="Q229" s="67">
        <v>13899.3</v>
      </c>
      <c r="R229" s="67">
        <v>2484</v>
      </c>
      <c r="S229" s="67">
        <v>0</v>
      </c>
      <c r="T229" s="67">
        <v>0</v>
      </c>
      <c r="U229" s="67">
        <v>24500</v>
      </c>
      <c r="V229" s="67">
        <v>2400</v>
      </c>
      <c r="W229" s="67">
        <v>0</v>
      </c>
      <c r="X229" s="67">
        <v>1450</v>
      </c>
      <c r="Y229" s="67">
        <v>0</v>
      </c>
      <c r="Z229" s="67">
        <v>0</v>
      </c>
      <c r="AA229" s="67">
        <v>4100</v>
      </c>
      <c r="AB229" s="67">
        <v>0</v>
      </c>
      <c r="AC229" s="67">
        <v>0</v>
      </c>
      <c r="AD229" s="67">
        <v>0</v>
      </c>
      <c r="AE229" s="67">
        <v>0</v>
      </c>
      <c r="AF229" s="67">
        <v>0</v>
      </c>
      <c r="AG229" s="67">
        <v>0</v>
      </c>
      <c r="AH229" s="67">
        <v>2900</v>
      </c>
      <c r="AI229" s="67">
        <v>2100</v>
      </c>
      <c r="AJ229" s="67">
        <v>0</v>
      </c>
      <c r="AK229" s="67">
        <v>590</v>
      </c>
      <c r="AL229" s="67">
        <v>0</v>
      </c>
      <c r="AM229" s="67">
        <v>26220</v>
      </c>
      <c r="AN229" s="67">
        <v>0</v>
      </c>
      <c r="AO229" s="67">
        <v>1580</v>
      </c>
      <c r="AP229" s="67">
        <v>0</v>
      </c>
      <c r="AQ229" s="67">
        <v>12852</v>
      </c>
      <c r="AR229" s="67">
        <v>1500</v>
      </c>
      <c r="AS229" s="67">
        <v>6550</v>
      </c>
      <c r="AT229" s="67">
        <v>1000</v>
      </c>
      <c r="AU229" s="67">
        <v>2420</v>
      </c>
      <c r="AV229" s="67">
        <v>0</v>
      </c>
      <c r="AW229" s="67">
        <v>0</v>
      </c>
      <c r="AX229" s="67">
        <v>12472</v>
      </c>
      <c r="AY229" s="67">
        <v>0</v>
      </c>
      <c r="AZ229" s="67">
        <v>0</v>
      </c>
      <c r="BA229" s="67">
        <v>0</v>
      </c>
      <c r="BB229" s="67">
        <v>0</v>
      </c>
      <c r="BC229" s="67">
        <v>0</v>
      </c>
      <c r="BD229" s="67">
        <v>2860</v>
      </c>
      <c r="BE229" s="67">
        <v>0</v>
      </c>
      <c r="BF229" s="67">
        <v>12000</v>
      </c>
      <c r="BG229" s="67">
        <v>6480</v>
      </c>
      <c r="BH229" s="67">
        <v>0</v>
      </c>
      <c r="BI229" s="67">
        <v>0</v>
      </c>
      <c r="BJ229" s="67">
        <v>0</v>
      </c>
      <c r="BK229" s="67">
        <v>0</v>
      </c>
      <c r="BL229" s="67">
        <v>56067</v>
      </c>
      <c r="BM229" s="67">
        <v>0</v>
      </c>
      <c r="BN229" s="67">
        <v>0</v>
      </c>
      <c r="BO229" s="67">
        <v>0</v>
      </c>
      <c r="BP229" s="67">
        <v>18700</v>
      </c>
      <c r="BQ229" s="67">
        <v>0</v>
      </c>
      <c r="BR229" s="67">
        <v>0</v>
      </c>
      <c r="BS229" s="67">
        <v>0</v>
      </c>
      <c r="BT229" s="67">
        <v>0</v>
      </c>
      <c r="BU229" s="67">
        <v>6251</v>
      </c>
      <c r="BV229" s="67">
        <v>4635</v>
      </c>
      <c r="BW229" s="67">
        <v>0</v>
      </c>
      <c r="BX229" s="67">
        <v>0</v>
      </c>
      <c r="BY229" s="101">
        <v>2274280.56</v>
      </c>
    </row>
    <row r="230" spans="1:77">
      <c r="A230" s="65" t="s">
        <v>552</v>
      </c>
      <c r="B230" s="66" t="s">
        <v>653</v>
      </c>
      <c r="C230" s="65" t="s">
        <v>654</v>
      </c>
      <c r="D230" s="67">
        <v>1694229.65</v>
      </c>
      <c r="E230" s="67">
        <v>63013.279999999999</v>
      </c>
      <c r="F230" s="67">
        <v>167999</v>
      </c>
      <c r="G230" s="67">
        <v>231908.3</v>
      </c>
      <c r="H230" s="67">
        <v>217988.45</v>
      </c>
      <c r="I230" s="67">
        <v>94569.98</v>
      </c>
      <c r="J230" s="67">
        <v>3276999</v>
      </c>
      <c r="K230" s="67">
        <v>492276.6</v>
      </c>
      <c r="L230" s="67">
        <v>83090</v>
      </c>
      <c r="M230" s="67">
        <v>984896.94</v>
      </c>
      <c r="N230" s="67">
        <v>169980</v>
      </c>
      <c r="O230" s="67">
        <v>359468.4</v>
      </c>
      <c r="P230" s="67">
        <v>336843.97</v>
      </c>
      <c r="Q230" s="67">
        <v>492203.7</v>
      </c>
      <c r="R230" s="67">
        <v>52115</v>
      </c>
      <c r="S230" s="67">
        <v>219389.41</v>
      </c>
      <c r="T230" s="67">
        <v>166884</v>
      </c>
      <c r="U230" s="67">
        <v>65917.5</v>
      </c>
      <c r="V230" s="67">
        <v>250085.9</v>
      </c>
      <c r="W230" s="67">
        <v>1078285.8</v>
      </c>
      <c r="X230" s="67">
        <v>160602.49</v>
      </c>
      <c r="Y230" s="67">
        <v>95520.93</v>
      </c>
      <c r="Z230" s="67">
        <v>131010</v>
      </c>
      <c r="AA230" s="67">
        <v>154431.6</v>
      </c>
      <c r="AB230" s="67">
        <v>0</v>
      </c>
      <c r="AC230" s="67">
        <v>61570</v>
      </c>
      <c r="AD230" s="67">
        <v>171910</v>
      </c>
      <c r="AE230" s="67">
        <v>615936.5</v>
      </c>
      <c r="AF230" s="67">
        <v>29250</v>
      </c>
      <c r="AG230" s="67">
        <v>109142</v>
      </c>
      <c r="AH230" s="67">
        <v>58454</v>
      </c>
      <c r="AI230" s="67">
        <v>46790</v>
      </c>
      <c r="AJ230" s="67">
        <v>120375.5</v>
      </c>
      <c r="AK230" s="67">
        <v>114018</v>
      </c>
      <c r="AL230" s="67">
        <v>76710</v>
      </c>
      <c r="AM230" s="67">
        <v>165592</v>
      </c>
      <c r="AN230" s="67">
        <v>89451.6</v>
      </c>
      <c r="AO230" s="67">
        <v>65620</v>
      </c>
      <c r="AP230" s="67">
        <v>107531</v>
      </c>
      <c r="AQ230" s="67">
        <v>355915</v>
      </c>
      <c r="AR230" s="67">
        <v>109805</v>
      </c>
      <c r="AS230" s="67">
        <v>84065</v>
      </c>
      <c r="AT230" s="67">
        <v>157560</v>
      </c>
      <c r="AU230" s="67">
        <v>18820</v>
      </c>
      <c r="AV230" s="67">
        <v>16540</v>
      </c>
      <c r="AW230" s="67">
        <v>50670</v>
      </c>
      <c r="AX230" s="67">
        <v>2007299.6</v>
      </c>
      <c r="AY230" s="67">
        <v>50526</v>
      </c>
      <c r="AZ230" s="67">
        <v>166928</v>
      </c>
      <c r="BA230" s="67">
        <v>250311.2</v>
      </c>
      <c r="BB230" s="67">
        <v>191923.76</v>
      </c>
      <c r="BC230" s="67">
        <v>66683.8</v>
      </c>
      <c r="BD230" s="67">
        <v>208109.8</v>
      </c>
      <c r="BE230" s="67">
        <v>92071.3</v>
      </c>
      <c r="BF230" s="67">
        <v>238881.63</v>
      </c>
      <c r="BG230" s="67">
        <v>91730</v>
      </c>
      <c r="BH230" s="67">
        <v>19250</v>
      </c>
      <c r="BI230" s="67">
        <v>355112.4</v>
      </c>
      <c r="BJ230" s="67">
        <v>0</v>
      </c>
      <c r="BK230" s="67">
        <v>45519</v>
      </c>
      <c r="BL230" s="67">
        <v>11832.05</v>
      </c>
      <c r="BM230" s="67">
        <v>85350</v>
      </c>
      <c r="BN230" s="67">
        <v>215144</v>
      </c>
      <c r="BO230" s="67">
        <v>49790</v>
      </c>
      <c r="BP230" s="67">
        <v>209700</v>
      </c>
      <c r="BQ230" s="67">
        <v>32464</v>
      </c>
      <c r="BR230" s="67">
        <v>102756</v>
      </c>
      <c r="BS230" s="67">
        <v>50341</v>
      </c>
      <c r="BT230" s="67">
        <v>59928.24</v>
      </c>
      <c r="BU230" s="67">
        <v>99770</v>
      </c>
      <c r="BV230" s="67">
        <v>146105.41</v>
      </c>
      <c r="BW230" s="67">
        <v>55760</v>
      </c>
      <c r="BX230" s="67">
        <v>116932</v>
      </c>
      <c r="BY230" s="101">
        <v>2143489.2000000002</v>
      </c>
    </row>
    <row r="231" spans="1:77">
      <c r="A231" s="65" t="s">
        <v>552</v>
      </c>
      <c r="B231" s="66" t="s">
        <v>655</v>
      </c>
      <c r="C231" s="65" t="s">
        <v>656</v>
      </c>
      <c r="D231" s="67">
        <v>2903200.13</v>
      </c>
      <c r="E231" s="67">
        <v>745814.2</v>
      </c>
      <c r="F231" s="67">
        <v>1095417.94</v>
      </c>
      <c r="G231" s="67">
        <v>225315.08</v>
      </c>
      <c r="H231" s="67">
        <v>301221.56</v>
      </c>
      <c r="I231" s="67">
        <v>434391.79</v>
      </c>
      <c r="J231" s="67">
        <v>4726094.87</v>
      </c>
      <c r="K231" s="67">
        <v>452354.17</v>
      </c>
      <c r="L231" s="67">
        <v>263482.05</v>
      </c>
      <c r="M231" s="67">
        <v>1770461.63</v>
      </c>
      <c r="N231" s="67">
        <v>351957.79</v>
      </c>
      <c r="O231" s="67">
        <v>670866.18999999994</v>
      </c>
      <c r="P231" s="67">
        <v>784422.32</v>
      </c>
      <c r="Q231" s="67">
        <v>417644.46</v>
      </c>
      <c r="R231" s="67">
        <v>83672.02</v>
      </c>
      <c r="S231" s="67">
        <v>329409.34000000003</v>
      </c>
      <c r="T231" s="67">
        <v>187521.48</v>
      </c>
      <c r="U231" s="67">
        <v>140769.63</v>
      </c>
      <c r="V231" s="67">
        <v>10585936.85</v>
      </c>
      <c r="W231" s="67">
        <v>1650995.93</v>
      </c>
      <c r="X231" s="67">
        <v>409301.85</v>
      </c>
      <c r="Y231" s="67">
        <v>1059157.44</v>
      </c>
      <c r="Z231" s="67">
        <v>206658.05</v>
      </c>
      <c r="AA231" s="67">
        <v>289388.33</v>
      </c>
      <c r="AB231" s="67">
        <v>216227.6</v>
      </c>
      <c r="AC231" s="67">
        <v>136797.54999999999</v>
      </c>
      <c r="AD231" s="67">
        <v>515666.03</v>
      </c>
      <c r="AE231" s="67">
        <v>2396686.4900000002</v>
      </c>
      <c r="AF231" s="67">
        <v>199679.95</v>
      </c>
      <c r="AG231" s="67">
        <v>63288.480000000003</v>
      </c>
      <c r="AH231" s="67">
        <v>174205.45</v>
      </c>
      <c r="AI231" s="67">
        <v>79028.3</v>
      </c>
      <c r="AJ231" s="67">
        <v>277096.17</v>
      </c>
      <c r="AK231" s="67">
        <v>216625.97</v>
      </c>
      <c r="AL231" s="67">
        <v>142893</v>
      </c>
      <c r="AM231" s="67">
        <v>418082.75</v>
      </c>
      <c r="AN231" s="67">
        <v>236260.33</v>
      </c>
      <c r="AO231" s="67">
        <v>147378.53</v>
      </c>
      <c r="AP231" s="67">
        <v>249662.78</v>
      </c>
      <c r="AQ231" s="67">
        <v>1084173.7</v>
      </c>
      <c r="AR231" s="67">
        <v>293988.96000000002</v>
      </c>
      <c r="AS231" s="67">
        <v>175664.5</v>
      </c>
      <c r="AT231" s="67">
        <v>92057.45</v>
      </c>
      <c r="AU231" s="67">
        <v>123675.46</v>
      </c>
      <c r="AV231" s="67">
        <v>44145.5</v>
      </c>
      <c r="AW231" s="67">
        <v>51886.75</v>
      </c>
      <c r="AX231" s="67">
        <v>1421304.44</v>
      </c>
      <c r="AY231" s="67">
        <v>183044.92</v>
      </c>
      <c r="AZ231" s="67">
        <v>186143.1</v>
      </c>
      <c r="BA231" s="67">
        <v>383506.2</v>
      </c>
      <c r="BB231" s="67">
        <v>371832.11</v>
      </c>
      <c r="BC231" s="67">
        <v>354869.73</v>
      </c>
      <c r="BD231" s="67">
        <v>610968.23</v>
      </c>
      <c r="BE231" s="67">
        <v>283517.89</v>
      </c>
      <c r="BF231" s="67">
        <v>527688.4</v>
      </c>
      <c r="BG231" s="67">
        <v>81063.09</v>
      </c>
      <c r="BH231" s="67">
        <v>25679.96</v>
      </c>
      <c r="BI231" s="67">
        <v>1902356.11</v>
      </c>
      <c r="BJ231" s="67">
        <v>1268676.98</v>
      </c>
      <c r="BK231" s="67">
        <v>311646.01</v>
      </c>
      <c r="BL231" s="67">
        <v>70687</v>
      </c>
      <c r="BM231" s="67">
        <v>132213.19</v>
      </c>
      <c r="BN231" s="67">
        <v>217947.55</v>
      </c>
      <c r="BO231" s="67">
        <v>73408.31</v>
      </c>
      <c r="BP231" s="67">
        <v>1221612.6200000001</v>
      </c>
      <c r="BQ231" s="67">
        <v>160496.20000000001</v>
      </c>
      <c r="BR231" s="67">
        <v>200862.5</v>
      </c>
      <c r="BS231" s="67">
        <v>272957.09000000003</v>
      </c>
      <c r="BT231" s="67">
        <v>130434.53</v>
      </c>
      <c r="BU231" s="67">
        <v>919357.61</v>
      </c>
      <c r="BV231" s="67">
        <v>106676.26</v>
      </c>
      <c r="BW231" s="67">
        <v>201310.47</v>
      </c>
      <c r="BX231" s="67">
        <v>127855.8</v>
      </c>
      <c r="BY231" s="101">
        <v>1475118</v>
      </c>
    </row>
    <row r="232" spans="1:77">
      <c r="A232" s="65" t="s">
        <v>552</v>
      </c>
      <c r="B232" s="66" t="s">
        <v>657</v>
      </c>
      <c r="C232" s="65" t="s">
        <v>658</v>
      </c>
      <c r="D232" s="67">
        <v>1017066.1</v>
      </c>
      <c r="E232" s="67">
        <v>172967.88</v>
      </c>
      <c r="F232" s="67">
        <v>196802.1</v>
      </c>
      <c r="G232" s="67">
        <v>71626</v>
      </c>
      <c r="H232" s="67">
        <v>133264.01999999999</v>
      </c>
      <c r="I232" s="67">
        <v>0</v>
      </c>
      <c r="J232" s="67">
        <v>401929</v>
      </c>
      <c r="K232" s="67">
        <v>135115.48000000001</v>
      </c>
      <c r="L232" s="67">
        <v>5664.57</v>
      </c>
      <c r="M232" s="67">
        <v>147422.06</v>
      </c>
      <c r="N232" s="67">
        <v>84445.22</v>
      </c>
      <c r="O232" s="67">
        <v>3200</v>
      </c>
      <c r="P232" s="67">
        <v>186346.78</v>
      </c>
      <c r="Q232" s="67">
        <v>115792.82</v>
      </c>
      <c r="R232" s="67">
        <v>111233.34</v>
      </c>
      <c r="S232" s="67">
        <v>103601.63</v>
      </c>
      <c r="T232" s="67">
        <v>15057.55</v>
      </c>
      <c r="U232" s="67">
        <v>13098.94</v>
      </c>
      <c r="V232" s="67">
        <v>642648.69999999995</v>
      </c>
      <c r="W232" s="67">
        <v>20703.919999999998</v>
      </c>
      <c r="X232" s="67">
        <v>49312.56</v>
      </c>
      <c r="Y232" s="67">
        <v>327272.88</v>
      </c>
      <c r="Z232" s="67">
        <v>10554.6</v>
      </c>
      <c r="AA232" s="67">
        <v>17031.66</v>
      </c>
      <c r="AB232" s="67">
        <v>0</v>
      </c>
      <c r="AC232" s="67">
        <v>0</v>
      </c>
      <c r="AD232" s="67">
        <v>0</v>
      </c>
      <c r="AE232" s="67">
        <v>644291.35</v>
      </c>
      <c r="AF232" s="67">
        <v>2950</v>
      </c>
      <c r="AG232" s="67">
        <v>5675</v>
      </c>
      <c r="AH232" s="67">
        <v>4780.3</v>
      </c>
      <c r="AI232" s="67">
        <v>220</v>
      </c>
      <c r="AJ232" s="67">
        <v>71507</v>
      </c>
      <c r="AK232" s="67">
        <v>34694</v>
      </c>
      <c r="AL232" s="67">
        <v>4479</v>
      </c>
      <c r="AM232" s="67">
        <v>43953.19</v>
      </c>
      <c r="AN232" s="67">
        <v>14470.87</v>
      </c>
      <c r="AO232" s="67">
        <v>7344</v>
      </c>
      <c r="AP232" s="67">
        <v>2707.14</v>
      </c>
      <c r="AQ232" s="67">
        <v>237212</v>
      </c>
      <c r="AR232" s="67">
        <v>98992</v>
      </c>
      <c r="AS232" s="67">
        <v>30422</v>
      </c>
      <c r="AT232" s="67">
        <v>10445</v>
      </c>
      <c r="AU232" s="67">
        <v>4816</v>
      </c>
      <c r="AV232" s="67">
        <v>9195</v>
      </c>
      <c r="AW232" s="67">
        <v>30680.11</v>
      </c>
      <c r="AX232" s="67">
        <v>1140557.32</v>
      </c>
      <c r="AY232" s="67">
        <v>62509.68</v>
      </c>
      <c r="AZ232" s="67">
        <v>184914.5</v>
      </c>
      <c r="BA232" s="67">
        <v>99037.06</v>
      </c>
      <c r="BB232" s="67">
        <v>35316.42</v>
      </c>
      <c r="BC232" s="67">
        <v>38696.01</v>
      </c>
      <c r="BD232" s="67">
        <v>107742.77989999999</v>
      </c>
      <c r="BE232" s="67">
        <v>46083.9</v>
      </c>
      <c r="BF232" s="67">
        <v>25018.66</v>
      </c>
      <c r="BG232" s="67">
        <v>61459.25</v>
      </c>
      <c r="BH232" s="67">
        <v>52588.85</v>
      </c>
      <c r="BI232" s="67">
        <v>605691.5</v>
      </c>
      <c r="BJ232" s="67">
        <v>140036.5</v>
      </c>
      <c r="BK232" s="67">
        <v>26657</v>
      </c>
      <c r="BL232" s="67">
        <v>18893</v>
      </c>
      <c r="BM232" s="67">
        <v>12677</v>
      </c>
      <c r="BN232" s="67">
        <v>14859.1</v>
      </c>
      <c r="BO232" s="67">
        <v>11632.1</v>
      </c>
      <c r="BP232" s="67">
        <v>0</v>
      </c>
      <c r="BQ232" s="67">
        <v>30599</v>
      </c>
      <c r="BR232" s="67">
        <v>39727</v>
      </c>
      <c r="BS232" s="67">
        <v>21188</v>
      </c>
      <c r="BT232" s="67">
        <v>8649.9</v>
      </c>
      <c r="BU232" s="67">
        <v>193166.5</v>
      </c>
      <c r="BV232" s="67">
        <v>35832</v>
      </c>
      <c r="BW232" s="67">
        <v>23479</v>
      </c>
      <c r="BX232" s="67">
        <v>11457</v>
      </c>
      <c r="BY232" s="101"/>
    </row>
    <row r="233" spans="1:77">
      <c r="A233" s="65" t="s">
        <v>552</v>
      </c>
      <c r="B233" s="66" t="s">
        <v>659</v>
      </c>
      <c r="C233" s="65" t="s">
        <v>660</v>
      </c>
      <c r="D233" s="67">
        <v>0</v>
      </c>
      <c r="E233" s="67">
        <v>610</v>
      </c>
      <c r="F233" s="67">
        <v>15750</v>
      </c>
      <c r="G233" s="67">
        <v>0</v>
      </c>
      <c r="H233" s="67">
        <v>49298</v>
      </c>
      <c r="I233" s="67">
        <v>0</v>
      </c>
      <c r="J233" s="67">
        <v>2711139.8</v>
      </c>
      <c r="K233" s="67">
        <v>58260</v>
      </c>
      <c r="L233" s="67">
        <v>83752.34</v>
      </c>
      <c r="M233" s="67">
        <v>17612.5</v>
      </c>
      <c r="N233" s="67">
        <v>25895.58</v>
      </c>
      <c r="O233" s="67">
        <v>0</v>
      </c>
      <c r="P233" s="67">
        <v>800</v>
      </c>
      <c r="Q233" s="67">
        <v>406672.5</v>
      </c>
      <c r="R233" s="67">
        <v>920</v>
      </c>
      <c r="S233" s="67">
        <v>4622.76</v>
      </c>
      <c r="T233" s="67">
        <v>900</v>
      </c>
      <c r="U233" s="67">
        <v>100</v>
      </c>
      <c r="V233" s="67">
        <v>57972.52</v>
      </c>
      <c r="W233" s="67">
        <v>71854.05</v>
      </c>
      <c r="X233" s="67">
        <v>0</v>
      </c>
      <c r="Y233" s="67">
        <v>93575</v>
      </c>
      <c r="Z233" s="67">
        <v>8296.6</v>
      </c>
      <c r="AA233" s="67">
        <v>21432.720000000001</v>
      </c>
      <c r="AB233" s="67">
        <v>0</v>
      </c>
      <c r="AC233" s="67">
        <v>0</v>
      </c>
      <c r="AD233" s="67">
        <v>146493.4</v>
      </c>
      <c r="AE233" s="67">
        <v>7250</v>
      </c>
      <c r="AF233" s="67">
        <v>0</v>
      </c>
      <c r="AG233" s="67">
        <v>75619.100000000006</v>
      </c>
      <c r="AH233" s="67">
        <v>3118</v>
      </c>
      <c r="AI233" s="67">
        <v>160</v>
      </c>
      <c r="AJ233" s="67">
        <v>33315</v>
      </c>
      <c r="AK233" s="67">
        <v>115474.2</v>
      </c>
      <c r="AL233" s="67">
        <v>2900</v>
      </c>
      <c r="AM233" s="67">
        <v>13045</v>
      </c>
      <c r="AN233" s="67">
        <v>300</v>
      </c>
      <c r="AO233" s="67">
        <v>1600</v>
      </c>
      <c r="AP233" s="67">
        <v>7677</v>
      </c>
      <c r="AQ233" s="67">
        <v>24145.8</v>
      </c>
      <c r="AR233" s="67">
        <v>54525</v>
      </c>
      <c r="AS233" s="67">
        <v>4100</v>
      </c>
      <c r="AT233" s="67">
        <v>52160.5</v>
      </c>
      <c r="AU233" s="67">
        <v>166903</v>
      </c>
      <c r="AV233" s="67">
        <v>0</v>
      </c>
      <c r="AW233" s="67">
        <v>4244.1499999999996</v>
      </c>
      <c r="AX233" s="67">
        <v>5238703.55</v>
      </c>
      <c r="AY233" s="67">
        <v>189643</v>
      </c>
      <c r="AZ233" s="67">
        <v>346715.4</v>
      </c>
      <c r="BA233" s="67">
        <v>26140.34</v>
      </c>
      <c r="BB233" s="67">
        <v>172888.65</v>
      </c>
      <c r="BC233" s="67">
        <v>0</v>
      </c>
      <c r="BD233" s="67">
        <v>1378131.73</v>
      </c>
      <c r="BE233" s="67">
        <v>162343.5</v>
      </c>
      <c r="BF233" s="67">
        <v>0</v>
      </c>
      <c r="BG233" s="67">
        <v>1195.04</v>
      </c>
      <c r="BH233" s="67">
        <v>15298.92</v>
      </c>
      <c r="BI233" s="67">
        <v>695771.2</v>
      </c>
      <c r="BJ233" s="67">
        <v>2659486.34</v>
      </c>
      <c r="BK233" s="67">
        <v>0</v>
      </c>
      <c r="BL233" s="67">
        <v>4380</v>
      </c>
      <c r="BM233" s="67">
        <v>14320</v>
      </c>
      <c r="BN233" s="67">
        <v>590</v>
      </c>
      <c r="BO233" s="67">
        <v>0</v>
      </c>
      <c r="BP233" s="67">
        <v>355839.1</v>
      </c>
      <c r="BQ233" s="67">
        <v>0</v>
      </c>
      <c r="BR233" s="67">
        <v>13830</v>
      </c>
      <c r="BS233" s="67">
        <v>22247</v>
      </c>
      <c r="BT233" s="67">
        <v>3761.05</v>
      </c>
      <c r="BU233" s="67">
        <v>402240</v>
      </c>
      <c r="BV233" s="67">
        <v>1904.5</v>
      </c>
      <c r="BW233" s="67">
        <v>2150</v>
      </c>
      <c r="BX233" s="67">
        <v>4610</v>
      </c>
      <c r="BY233" s="101">
        <v>1144600</v>
      </c>
    </row>
    <row r="234" spans="1:77">
      <c r="A234" s="65" t="s">
        <v>552</v>
      </c>
      <c r="B234" s="66" t="s">
        <v>661</v>
      </c>
      <c r="C234" s="65" t="s">
        <v>662</v>
      </c>
      <c r="D234" s="67">
        <v>0</v>
      </c>
      <c r="E234" s="67">
        <v>0</v>
      </c>
      <c r="F234" s="67">
        <v>0</v>
      </c>
      <c r="G234" s="67">
        <v>0</v>
      </c>
      <c r="H234" s="67">
        <v>0</v>
      </c>
      <c r="I234" s="67">
        <v>0</v>
      </c>
      <c r="J234" s="67">
        <v>0</v>
      </c>
      <c r="K234" s="67">
        <v>0</v>
      </c>
      <c r="L234" s="67">
        <v>0</v>
      </c>
      <c r="M234" s="67">
        <v>0</v>
      </c>
      <c r="N234" s="67">
        <v>0</v>
      </c>
      <c r="O234" s="67">
        <v>0</v>
      </c>
      <c r="P234" s="67">
        <v>54946.92</v>
      </c>
      <c r="Q234" s="67">
        <v>0</v>
      </c>
      <c r="R234" s="67">
        <v>0</v>
      </c>
      <c r="S234" s="67">
        <v>0</v>
      </c>
      <c r="T234" s="67">
        <v>0</v>
      </c>
      <c r="U234" s="67">
        <v>0</v>
      </c>
      <c r="V234" s="67">
        <v>0</v>
      </c>
      <c r="W234" s="67">
        <v>0</v>
      </c>
      <c r="X234" s="67">
        <v>0</v>
      </c>
      <c r="Y234" s="67">
        <v>0</v>
      </c>
      <c r="Z234" s="67">
        <v>0</v>
      </c>
      <c r="AA234" s="67">
        <v>0</v>
      </c>
      <c r="AB234" s="67">
        <v>0</v>
      </c>
      <c r="AC234" s="67">
        <v>0</v>
      </c>
      <c r="AD234" s="67">
        <v>0</v>
      </c>
      <c r="AE234" s="67">
        <v>0</v>
      </c>
      <c r="AF234" s="67">
        <v>0</v>
      </c>
      <c r="AG234" s="67">
        <v>0</v>
      </c>
      <c r="AH234" s="67">
        <v>0</v>
      </c>
      <c r="AI234" s="67">
        <v>0</v>
      </c>
      <c r="AJ234" s="67">
        <v>0</v>
      </c>
      <c r="AK234" s="67">
        <v>0</v>
      </c>
      <c r="AL234" s="67">
        <v>0</v>
      </c>
      <c r="AM234" s="67">
        <v>0</v>
      </c>
      <c r="AN234" s="67">
        <v>0</v>
      </c>
      <c r="AO234" s="67">
        <v>0</v>
      </c>
      <c r="AP234" s="67">
        <v>0</v>
      </c>
      <c r="AQ234" s="67">
        <v>0</v>
      </c>
      <c r="AR234" s="67">
        <v>0</v>
      </c>
      <c r="AS234" s="67">
        <v>0</v>
      </c>
      <c r="AT234" s="67">
        <v>0</v>
      </c>
      <c r="AU234" s="67">
        <v>0</v>
      </c>
      <c r="AV234" s="67">
        <v>0</v>
      </c>
      <c r="AW234" s="67">
        <v>0</v>
      </c>
      <c r="AX234" s="67">
        <v>0</v>
      </c>
      <c r="AY234" s="67">
        <v>0</v>
      </c>
      <c r="AZ234" s="67">
        <v>0</v>
      </c>
      <c r="BA234" s="67">
        <v>0</v>
      </c>
      <c r="BB234" s="67">
        <v>0</v>
      </c>
      <c r="BC234" s="67">
        <v>0</v>
      </c>
      <c r="BD234" s="67">
        <v>0</v>
      </c>
      <c r="BE234" s="67">
        <v>0</v>
      </c>
      <c r="BF234" s="67">
        <v>0</v>
      </c>
      <c r="BG234" s="67">
        <v>0</v>
      </c>
      <c r="BH234" s="67">
        <v>0</v>
      </c>
      <c r="BI234" s="67">
        <v>0</v>
      </c>
      <c r="BJ234" s="67">
        <v>0</v>
      </c>
      <c r="BK234" s="67">
        <v>0</v>
      </c>
      <c r="BL234" s="67">
        <v>0</v>
      </c>
      <c r="BM234" s="67">
        <v>0</v>
      </c>
      <c r="BN234" s="67">
        <v>0</v>
      </c>
      <c r="BO234" s="67">
        <v>0</v>
      </c>
      <c r="BP234" s="67">
        <v>0</v>
      </c>
      <c r="BQ234" s="67">
        <v>0</v>
      </c>
      <c r="BR234" s="67">
        <v>0</v>
      </c>
      <c r="BS234" s="67">
        <v>0</v>
      </c>
      <c r="BT234" s="67">
        <v>0</v>
      </c>
      <c r="BU234" s="67">
        <v>0</v>
      </c>
      <c r="BV234" s="67">
        <v>0</v>
      </c>
      <c r="BW234" s="67">
        <v>0</v>
      </c>
      <c r="BX234" s="67">
        <v>0</v>
      </c>
      <c r="BY234" s="101">
        <v>7027498.3999999994</v>
      </c>
    </row>
    <row r="235" spans="1:77">
      <c r="A235" s="65" t="s">
        <v>552</v>
      </c>
      <c r="B235" s="66" t="s">
        <v>663</v>
      </c>
      <c r="C235" s="65" t="s">
        <v>664</v>
      </c>
      <c r="D235" s="67">
        <v>875197.98</v>
      </c>
      <c r="E235" s="67">
        <v>296643.62</v>
      </c>
      <c r="F235" s="67">
        <v>272936.2</v>
      </c>
      <c r="G235" s="67">
        <v>234131</v>
      </c>
      <c r="H235" s="67">
        <v>165285</v>
      </c>
      <c r="I235" s="67">
        <v>77981.100000000006</v>
      </c>
      <c r="J235" s="67">
        <v>4726803</v>
      </c>
      <c r="K235" s="67">
        <v>331692.58</v>
      </c>
      <c r="L235" s="67">
        <v>156585</v>
      </c>
      <c r="M235" s="67">
        <v>890697.9</v>
      </c>
      <c r="N235" s="67">
        <v>224551.7</v>
      </c>
      <c r="O235" s="67">
        <v>299125</v>
      </c>
      <c r="P235" s="67">
        <v>296953.5</v>
      </c>
      <c r="Q235" s="67">
        <v>322883</v>
      </c>
      <c r="R235" s="67">
        <v>16854.099999999999</v>
      </c>
      <c r="S235" s="67">
        <v>180998</v>
      </c>
      <c r="T235" s="67">
        <v>305152</v>
      </c>
      <c r="U235" s="67">
        <v>130749</v>
      </c>
      <c r="V235" s="67">
        <v>839350</v>
      </c>
      <c r="W235" s="67">
        <v>331723.78999999998</v>
      </c>
      <c r="X235" s="67">
        <v>327308.79999999999</v>
      </c>
      <c r="Y235" s="67">
        <v>569163.68999999994</v>
      </c>
      <c r="Z235" s="67">
        <v>216393.5</v>
      </c>
      <c r="AA235" s="67">
        <v>89664</v>
      </c>
      <c r="AB235" s="67">
        <v>0</v>
      </c>
      <c r="AC235" s="67">
        <v>77371.240000000005</v>
      </c>
      <c r="AD235" s="67">
        <v>0</v>
      </c>
      <c r="AE235" s="67">
        <v>1200658.07</v>
      </c>
      <c r="AF235" s="67">
        <v>189759.9</v>
      </c>
      <c r="AG235" s="67">
        <v>46260</v>
      </c>
      <c r="AH235" s="67">
        <v>161046</v>
      </c>
      <c r="AI235" s="67">
        <v>89920</v>
      </c>
      <c r="AJ235" s="67">
        <v>339573.42</v>
      </c>
      <c r="AK235" s="67">
        <v>0</v>
      </c>
      <c r="AL235" s="67">
        <v>126945</v>
      </c>
      <c r="AM235" s="67">
        <v>344818.3</v>
      </c>
      <c r="AN235" s="67">
        <v>296885</v>
      </c>
      <c r="AO235" s="67">
        <v>148823</v>
      </c>
      <c r="AP235" s="67">
        <v>134431.72</v>
      </c>
      <c r="AQ235" s="67">
        <v>1354743.6</v>
      </c>
      <c r="AR235" s="67">
        <v>243396.2</v>
      </c>
      <c r="AS235" s="67">
        <v>130674.3</v>
      </c>
      <c r="AT235" s="67">
        <v>155152.57999999999</v>
      </c>
      <c r="AU235" s="67">
        <v>99447.5</v>
      </c>
      <c r="AV235" s="67">
        <v>87892.5</v>
      </c>
      <c r="AW235" s="67">
        <v>96831.6</v>
      </c>
      <c r="AX235" s="67">
        <v>550989.06000000006</v>
      </c>
      <c r="AY235" s="67">
        <v>396670</v>
      </c>
      <c r="AZ235" s="67">
        <v>3260</v>
      </c>
      <c r="BA235" s="67">
        <v>256280</v>
      </c>
      <c r="BB235" s="67">
        <v>205765</v>
      </c>
      <c r="BC235" s="67">
        <v>135233</v>
      </c>
      <c r="BD235" s="67">
        <v>226086.39999999999</v>
      </c>
      <c r="BE235" s="67">
        <v>340834</v>
      </c>
      <c r="BF235" s="67">
        <v>172810</v>
      </c>
      <c r="BG235" s="67">
        <v>107816</v>
      </c>
      <c r="BH235" s="67">
        <v>35290</v>
      </c>
      <c r="BI235" s="67">
        <v>1511976.35</v>
      </c>
      <c r="BJ235" s="67">
        <v>0</v>
      </c>
      <c r="BK235" s="67">
        <v>246514.89</v>
      </c>
      <c r="BL235" s="67">
        <v>75802</v>
      </c>
      <c r="BM235" s="67">
        <v>158316</v>
      </c>
      <c r="BN235" s="67">
        <v>347500</v>
      </c>
      <c r="BO235" s="67">
        <v>58970.8</v>
      </c>
      <c r="BP235" s="67">
        <v>951668.68</v>
      </c>
      <c r="BQ235" s="67">
        <v>202073.2</v>
      </c>
      <c r="BR235" s="67">
        <v>265899.44</v>
      </c>
      <c r="BS235" s="67">
        <v>370162</v>
      </c>
      <c r="BT235" s="67">
        <v>224980</v>
      </c>
      <c r="BU235" s="67">
        <v>0</v>
      </c>
      <c r="BV235" s="67">
        <v>150068.4</v>
      </c>
      <c r="BW235" s="67">
        <v>199034</v>
      </c>
      <c r="BX235" s="67">
        <v>121695.63</v>
      </c>
      <c r="BY235" s="101">
        <v>327912</v>
      </c>
    </row>
    <row r="236" spans="1:77">
      <c r="A236" s="65" t="s">
        <v>552</v>
      </c>
      <c r="B236" s="66" t="s">
        <v>665</v>
      </c>
      <c r="C236" s="65" t="s">
        <v>666</v>
      </c>
      <c r="D236" s="67">
        <v>7359536.6100000003</v>
      </c>
      <c r="E236" s="67">
        <v>1180432.1000000001</v>
      </c>
      <c r="F236" s="67">
        <v>1095825.29</v>
      </c>
      <c r="G236" s="67">
        <v>448218</v>
      </c>
      <c r="H236" s="67">
        <v>373909</v>
      </c>
      <c r="I236" s="67">
        <v>3350</v>
      </c>
      <c r="J236" s="67">
        <v>9923293</v>
      </c>
      <c r="K236" s="67">
        <v>1058485</v>
      </c>
      <c r="L236" s="67">
        <v>0</v>
      </c>
      <c r="M236" s="67">
        <v>2677518.44</v>
      </c>
      <c r="N236" s="67">
        <v>252135.25</v>
      </c>
      <c r="O236" s="67">
        <v>606540</v>
      </c>
      <c r="P236" s="67">
        <v>1453672.3</v>
      </c>
      <c r="Q236" s="67">
        <v>0</v>
      </c>
      <c r="R236" s="67">
        <v>0</v>
      </c>
      <c r="S236" s="67">
        <v>0</v>
      </c>
      <c r="T236" s="67">
        <v>167454</v>
      </c>
      <c r="U236" s="67">
        <v>54060.93</v>
      </c>
      <c r="V236" s="67">
        <v>4492961.82</v>
      </c>
      <c r="W236" s="67">
        <v>1041841.4</v>
      </c>
      <c r="X236" s="67">
        <v>498558</v>
      </c>
      <c r="Y236" s="67">
        <v>1432163.88</v>
      </c>
      <c r="Z236" s="67">
        <v>144756.4</v>
      </c>
      <c r="AA236" s="67">
        <v>189195.75</v>
      </c>
      <c r="AB236" s="67">
        <v>0</v>
      </c>
      <c r="AC236" s="67">
        <v>0</v>
      </c>
      <c r="AD236" s="67">
        <v>7000</v>
      </c>
      <c r="AE236" s="67">
        <v>7699485.4800000004</v>
      </c>
      <c r="AF236" s="67">
        <v>88201.600000000006</v>
      </c>
      <c r="AG236" s="67">
        <v>0</v>
      </c>
      <c r="AH236" s="67">
        <v>0</v>
      </c>
      <c r="AI236" s="67">
        <v>0</v>
      </c>
      <c r="AJ236" s="67">
        <v>396927.4</v>
      </c>
      <c r="AK236" s="67">
        <v>191144.45</v>
      </c>
      <c r="AL236" s="67">
        <v>211350</v>
      </c>
      <c r="AM236" s="67">
        <v>427132.59</v>
      </c>
      <c r="AN236" s="67">
        <v>0</v>
      </c>
      <c r="AO236" s="67">
        <v>157747.5</v>
      </c>
      <c r="AP236" s="67">
        <v>0</v>
      </c>
      <c r="AQ236" s="67">
        <v>2168607.64</v>
      </c>
      <c r="AR236" s="67">
        <v>136390</v>
      </c>
      <c r="AS236" s="67">
        <v>90855.8</v>
      </c>
      <c r="AT236" s="67">
        <v>269032</v>
      </c>
      <c r="AU236" s="67">
        <v>82119</v>
      </c>
      <c r="AV236" s="67">
        <v>0</v>
      </c>
      <c r="AW236" s="67">
        <v>45294.5</v>
      </c>
      <c r="AX236" s="67">
        <v>4413195.43</v>
      </c>
      <c r="AY236" s="67">
        <v>0</v>
      </c>
      <c r="AZ236" s="67">
        <v>0</v>
      </c>
      <c r="BA236" s="67">
        <v>496491.31</v>
      </c>
      <c r="BB236" s="67">
        <v>466406.97</v>
      </c>
      <c r="BC236" s="67">
        <v>219939</v>
      </c>
      <c r="BD236" s="67">
        <v>39080</v>
      </c>
      <c r="BE236" s="67">
        <v>720910</v>
      </c>
      <c r="BF236" s="67">
        <v>341178</v>
      </c>
      <c r="BG236" s="67">
        <v>0</v>
      </c>
      <c r="BH236" s="67">
        <v>0</v>
      </c>
      <c r="BI236" s="67">
        <v>5232430.26</v>
      </c>
      <c r="BJ236" s="67">
        <v>1228472.5</v>
      </c>
      <c r="BK236" s="67">
        <v>212193.3</v>
      </c>
      <c r="BL236" s="67">
        <v>97932</v>
      </c>
      <c r="BM236" s="67">
        <v>197140.6</v>
      </c>
      <c r="BN236" s="67">
        <v>191903</v>
      </c>
      <c r="BO236" s="67">
        <v>29394</v>
      </c>
      <c r="BP236" s="67">
        <v>2334404.58</v>
      </c>
      <c r="BQ236" s="67">
        <v>185271</v>
      </c>
      <c r="BR236" s="67">
        <v>146351</v>
      </c>
      <c r="BS236" s="67">
        <v>24927</v>
      </c>
      <c r="BT236" s="67">
        <v>328895</v>
      </c>
      <c r="BU236" s="67">
        <v>1259338.5</v>
      </c>
      <c r="BV236" s="67">
        <v>0</v>
      </c>
      <c r="BW236" s="67">
        <v>13485</v>
      </c>
      <c r="BX236" s="67">
        <v>5100</v>
      </c>
      <c r="BY236" s="101">
        <v>9655</v>
      </c>
    </row>
    <row r="237" spans="1:77">
      <c r="A237" s="65" t="s">
        <v>552</v>
      </c>
      <c r="B237" s="66" t="s">
        <v>667</v>
      </c>
      <c r="C237" s="65" t="s">
        <v>668</v>
      </c>
      <c r="D237" s="67">
        <v>131565</v>
      </c>
      <c r="E237" s="67">
        <v>0</v>
      </c>
      <c r="F237" s="67">
        <v>105000</v>
      </c>
      <c r="G237" s="67">
        <v>111550</v>
      </c>
      <c r="H237" s="67">
        <v>21093.98</v>
      </c>
      <c r="I237" s="67">
        <v>0</v>
      </c>
      <c r="J237" s="67">
        <v>4252639.5</v>
      </c>
      <c r="K237" s="67">
        <v>7153.3</v>
      </c>
      <c r="L237" s="67">
        <v>0</v>
      </c>
      <c r="M237" s="67">
        <v>33370</v>
      </c>
      <c r="N237" s="67">
        <v>0</v>
      </c>
      <c r="O237" s="67">
        <v>113050</v>
      </c>
      <c r="P237" s="67">
        <v>68499.199999999997</v>
      </c>
      <c r="Q237" s="67">
        <v>0</v>
      </c>
      <c r="R237" s="67">
        <v>875</v>
      </c>
      <c r="S237" s="67">
        <v>1500</v>
      </c>
      <c r="T237" s="67">
        <v>0</v>
      </c>
      <c r="U237" s="67">
        <v>102559.5</v>
      </c>
      <c r="V237" s="67">
        <v>354090</v>
      </c>
      <c r="W237" s="67">
        <v>119091</v>
      </c>
      <c r="X237" s="67">
        <v>0</v>
      </c>
      <c r="Y237" s="67">
        <v>175138.65</v>
      </c>
      <c r="Z237" s="67">
        <v>0</v>
      </c>
      <c r="AA237" s="67">
        <v>92590</v>
      </c>
      <c r="AB237" s="67">
        <v>0</v>
      </c>
      <c r="AC237" s="67">
        <v>0</v>
      </c>
      <c r="AD237" s="67">
        <v>97370</v>
      </c>
      <c r="AE237" s="67">
        <v>193135</v>
      </c>
      <c r="AF237" s="67">
        <v>0</v>
      </c>
      <c r="AG237" s="67">
        <v>59800</v>
      </c>
      <c r="AH237" s="67">
        <v>0</v>
      </c>
      <c r="AI237" s="67">
        <v>17720</v>
      </c>
      <c r="AJ237" s="67">
        <v>39290.400000000001</v>
      </c>
      <c r="AK237" s="67">
        <v>0</v>
      </c>
      <c r="AL237" s="67">
        <v>26850</v>
      </c>
      <c r="AM237" s="67">
        <v>61942</v>
      </c>
      <c r="AN237" s="67">
        <v>172155</v>
      </c>
      <c r="AO237" s="67">
        <v>0</v>
      </c>
      <c r="AP237" s="67">
        <v>0</v>
      </c>
      <c r="AQ237" s="67">
        <v>130845</v>
      </c>
      <c r="AR237" s="67">
        <v>0</v>
      </c>
      <c r="AS237" s="67">
        <v>105930</v>
      </c>
      <c r="AT237" s="67">
        <v>0</v>
      </c>
      <c r="AU237" s="67">
        <v>3071.2</v>
      </c>
      <c r="AV237" s="67">
        <v>0</v>
      </c>
      <c r="AW237" s="67">
        <v>0</v>
      </c>
      <c r="AX237" s="67">
        <v>1203500</v>
      </c>
      <c r="AY237" s="67">
        <v>0</v>
      </c>
      <c r="AZ237" s="67">
        <v>0</v>
      </c>
      <c r="BA237" s="67">
        <v>5850</v>
      </c>
      <c r="BB237" s="67">
        <v>79150</v>
      </c>
      <c r="BC237" s="67">
        <v>0</v>
      </c>
      <c r="BD237" s="67">
        <v>0</v>
      </c>
      <c r="BE237" s="67">
        <v>80020</v>
      </c>
      <c r="BF237" s="67">
        <v>88200</v>
      </c>
      <c r="BG237" s="67">
        <v>0</v>
      </c>
      <c r="BH237" s="67">
        <v>0</v>
      </c>
      <c r="BI237" s="67">
        <v>148790</v>
      </c>
      <c r="BJ237" s="67">
        <v>1639160</v>
      </c>
      <c r="BK237" s="67">
        <v>1960</v>
      </c>
      <c r="BL237" s="67">
        <v>24000</v>
      </c>
      <c r="BM237" s="67">
        <v>3390</v>
      </c>
      <c r="BN237" s="67">
        <v>48400</v>
      </c>
      <c r="BO237" s="67">
        <v>0</v>
      </c>
      <c r="BP237" s="67">
        <v>1623847</v>
      </c>
      <c r="BQ237" s="67">
        <v>0</v>
      </c>
      <c r="BR237" s="67">
        <v>55300</v>
      </c>
      <c r="BS237" s="67">
        <v>0</v>
      </c>
      <c r="BT237" s="67">
        <v>52000</v>
      </c>
      <c r="BU237" s="67">
        <v>47065</v>
      </c>
      <c r="BV237" s="67">
        <v>0</v>
      </c>
      <c r="BW237" s="67">
        <v>60350</v>
      </c>
      <c r="BX237" s="67">
        <v>0</v>
      </c>
      <c r="BY237" s="101"/>
    </row>
    <row r="238" spans="1:77">
      <c r="A238" s="65" t="s">
        <v>552</v>
      </c>
      <c r="B238" s="66" t="s">
        <v>669</v>
      </c>
      <c r="C238" s="65" t="s">
        <v>670</v>
      </c>
      <c r="D238" s="67">
        <v>0</v>
      </c>
      <c r="E238" s="67">
        <v>0</v>
      </c>
      <c r="F238" s="67">
        <v>0</v>
      </c>
      <c r="G238" s="67">
        <v>0</v>
      </c>
      <c r="H238" s="67">
        <v>0</v>
      </c>
      <c r="I238" s="67">
        <v>0</v>
      </c>
      <c r="J238" s="67">
        <v>343243.6</v>
      </c>
      <c r="K238" s="67">
        <v>0</v>
      </c>
      <c r="L238" s="67">
        <v>0</v>
      </c>
      <c r="M238" s="67">
        <v>0</v>
      </c>
      <c r="N238" s="67">
        <v>0</v>
      </c>
      <c r="O238" s="67">
        <v>0</v>
      </c>
      <c r="P238" s="67">
        <v>50097</v>
      </c>
      <c r="Q238" s="67">
        <v>54650.44</v>
      </c>
      <c r="R238" s="67">
        <v>0</v>
      </c>
      <c r="S238" s="67">
        <v>0</v>
      </c>
      <c r="T238" s="67">
        <v>0</v>
      </c>
      <c r="U238" s="67">
        <v>0</v>
      </c>
      <c r="V238" s="67">
        <v>0</v>
      </c>
      <c r="W238" s="67">
        <v>198695.2</v>
      </c>
      <c r="X238" s="67">
        <v>125029.5</v>
      </c>
      <c r="Y238" s="67">
        <v>0</v>
      </c>
      <c r="Z238" s="67">
        <v>45707.6</v>
      </c>
      <c r="AA238" s="67">
        <v>25350</v>
      </c>
      <c r="AB238" s="67">
        <v>0</v>
      </c>
      <c r="AC238" s="67">
        <v>0</v>
      </c>
      <c r="AD238" s="67">
        <v>69130</v>
      </c>
      <c r="AE238" s="67">
        <v>720351</v>
      </c>
      <c r="AF238" s="67">
        <v>0</v>
      </c>
      <c r="AG238" s="67">
        <v>19440</v>
      </c>
      <c r="AH238" s="67">
        <v>0</v>
      </c>
      <c r="AI238" s="67">
        <v>0</v>
      </c>
      <c r="AJ238" s="67">
        <v>7040</v>
      </c>
      <c r="AK238" s="67">
        <v>0</v>
      </c>
      <c r="AL238" s="67">
        <v>0</v>
      </c>
      <c r="AM238" s="67">
        <v>0</v>
      </c>
      <c r="AN238" s="67">
        <v>0</v>
      </c>
      <c r="AO238" s="67">
        <v>0</v>
      </c>
      <c r="AP238" s="67">
        <v>0</v>
      </c>
      <c r="AQ238" s="67">
        <v>0</v>
      </c>
      <c r="AR238" s="67">
        <v>53530</v>
      </c>
      <c r="AS238" s="67">
        <v>8200</v>
      </c>
      <c r="AT238" s="67">
        <v>0</v>
      </c>
      <c r="AU238" s="67">
        <v>140260</v>
      </c>
      <c r="AV238" s="67">
        <v>42900</v>
      </c>
      <c r="AW238" s="67">
        <v>144980</v>
      </c>
      <c r="AX238" s="67">
        <v>286416</v>
      </c>
      <c r="AY238" s="67">
        <v>0</v>
      </c>
      <c r="AZ238" s="67">
        <v>0</v>
      </c>
      <c r="BA238" s="67">
        <v>43516</v>
      </c>
      <c r="BB238" s="67">
        <v>0</v>
      </c>
      <c r="BC238" s="67">
        <v>0</v>
      </c>
      <c r="BD238" s="67">
        <v>0</v>
      </c>
      <c r="BE238" s="67">
        <v>17080</v>
      </c>
      <c r="BF238" s="67">
        <v>0</v>
      </c>
      <c r="BG238" s="67">
        <v>0</v>
      </c>
      <c r="BH238" s="67">
        <v>11779</v>
      </c>
      <c r="BI238" s="67">
        <v>72050</v>
      </c>
      <c r="BJ238" s="67">
        <v>0</v>
      </c>
      <c r="BK238" s="67">
        <v>0</v>
      </c>
      <c r="BL238" s="67">
        <v>0</v>
      </c>
      <c r="BM238" s="67">
        <v>24129</v>
      </c>
      <c r="BN238" s="67">
        <v>209674.4</v>
      </c>
      <c r="BO238" s="67">
        <v>990</v>
      </c>
      <c r="BP238" s="67">
        <v>0</v>
      </c>
      <c r="BQ238" s="67">
        <v>0</v>
      </c>
      <c r="BR238" s="67">
        <v>22990</v>
      </c>
      <c r="BS238" s="67">
        <v>0</v>
      </c>
      <c r="BT238" s="67">
        <v>0</v>
      </c>
      <c r="BU238" s="67">
        <v>0</v>
      </c>
      <c r="BV238" s="67">
        <v>0</v>
      </c>
      <c r="BW238" s="67">
        <v>0</v>
      </c>
      <c r="BX238" s="67">
        <v>0</v>
      </c>
      <c r="BY238" s="101">
        <v>7083992.4099999992</v>
      </c>
    </row>
    <row r="239" spans="1:77">
      <c r="A239" s="65" t="s">
        <v>552</v>
      </c>
      <c r="B239" s="66" t="s">
        <v>671</v>
      </c>
      <c r="C239" s="65" t="s">
        <v>672</v>
      </c>
      <c r="D239" s="67">
        <v>0</v>
      </c>
      <c r="E239" s="67">
        <v>0</v>
      </c>
      <c r="F239" s="67">
        <v>0</v>
      </c>
      <c r="G239" s="67">
        <v>101070</v>
      </c>
      <c r="H239" s="67">
        <v>13500</v>
      </c>
      <c r="I239" s="67">
        <v>19325</v>
      </c>
      <c r="J239" s="67">
        <v>0</v>
      </c>
      <c r="K239" s="67">
        <v>0</v>
      </c>
      <c r="L239" s="67">
        <v>0</v>
      </c>
      <c r="M239" s="67">
        <v>0</v>
      </c>
      <c r="N239" s="67">
        <v>0</v>
      </c>
      <c r="O239" s="67">
        <v>0</v>
      </c>
      <c r="P239" s="67">
        <v>0</v>
      </c>
      <c r="Q239" s="67">
        <v>115190</v>
      </c>
      <c r="R239" s="67">
        <v>0</v>
      </c>
      <c r="S239" s="67">
        <v>0</v>
      </c>
      <c r="T239" s="67">
        <v>0</v>
      </c>
      <c r="U239" s="67">
        <v>0</v>
      </c>
      <c r="V239" s="67">
        <v>0</v>
      </c>
      <c r="W239" s="67">
        <v>8750</v>
      </c>
      <c r="X239" s="67">
        <v>93925</v>
      </c>
      <c r="Y239" s="67">
        <v>475600</v>
      </c>
      <c r="Z239" s="67">
        <v>66420.039999999994</v>
      </c>
      <c r="AA239" s="67">
        <v>0</v>
      </c>
      <c r="AB239" s="67">
        <v>20470</v>
      </c>
      <c r="AC239" s="67">
        <v>52500</v>
      </c>
      <c r="AD239" s="67">
        <v>0</v>
      </c>
      <c r="AE239" s="67">
        <v>73900</v>
      </c>
      <c r="AF239" s="67">
        <v>0</v>
      </c>
      <c r="AG239" s="67">
        <v>0</v>
      </c>
      <c r="AH239" s="67">
        <v>0</v>
      </c>
      <c r="AI239" s="67">
        <v>0</v>
      </c>
      <c r="AJ239" s="67">
        <v>131920</v>
      </c>
      <c r="AK239" s="67">
        <v>0</v>
      </c>
      <c r="AL239" s="67">
        <v>21000</v>
      </c>
      <c r="AM239" s="67">
        <v>0</v>
      </c>
      <c r="AN239" s="67">
        <v>25000</v>
      </c>
      <c r="AO239" s="67">
        <v>43514</v>
      </c>
      <c r="AP239" s="67">
        <v>0</v>
      </c>
      <c r="AQ239" s="67">
        <v>887800</v>
      </c>
      <c r="AR239" s="67">
        <v>12650</v>
      </c>
      <c r="AS239" s="67">
        <v>6000</v>
      </c>
      <c r="AT239" s="67">
        <v>0</v>
      </c>
      <c r="AU239" s="67">
        <v>40890</v>
      </c>
      <c r="AV239" s="67">
        <v>0</v>
      </c>
      <c r="AW239" s="67">
        <v>0</v>
      </c>
      <c r="AX239" s="67">
        <v>1673764</v>
      </c>
      <c r="AY239" s="67">
        <v>65541.05</v>
      </c>
      <c r="AZ239" s="67">
        <v>0</v>
      </c>
      <c r="BA239" s="67">
        <v>425860</v>
      </c>
      <c r="BB239" s="67">
        <v>0</v>
      </c>
      <c r="BC239" s="67">
        <v>10000</v>
      </c>
      <c r="BD239" s="67">
        <v>692386</v>
      </c>
      <c r="BE239" s="67">
        <v>5440</v>
      </c>
      <c r="BF239" s="67">
        <v>0</v>
      </c>
      <c r="BG239" s="67">
        <v>61150</v>
      </c>
      <c r="BH239" s="67">
        <v>775571</v>
      </c>
      <c r="BI239" s="67">
        <v>46400</v>
      </c>
      <c r="BJ239" s="67">
        <v>0</v>
      </c>
      <c r="BK239" s="67">
        <v>57015.38</v>
      </c>
      <c r="BL239" s="67">
        <v>98100</v>
      </c>
      <c r="BM239" s="67">
        <v>167540</v>
      </c>
      <c r="BN239" s="67">
        <v>161050</v>
      </c>
      <c r="BO239" s="67">
        <v>30000</v>
      </c>
      <c r="BP239" s="67">
        <v>9000.84</v>
      </c>
      <c r="BQ239" s="67">
        <v>22574</v>
      </c>
      <c r="BR239" s="67">
        <v>86000</v>
      </c>
      <c r="BS239" s="67">
        <v>0</v>
      </c>
      <c r="BT239" s="67">
        <v>0</v>
      </c>
      <c r="BU239" s="67">
        <v>0</v>
      </c>
      <c r="BV239" s="67">
        <v>80013.45</v>
      </c>
      <c r="BW239" s="67">
        <v>45500</v>
      </c>
      <c r="BX239" s="67">
        <v>27600</v>
      </c>
      <c r="BY239" s="101">
        <v>33562378.260000005</v>
      </c>
    </row>
    <row r="240" spans="1:77">
      <c r="A240" s="65" t="s">
        <v>552</v>
      </c>
      <c r="B240" s="66" t="s">
        <v>673</v>
      </c>
      <c r="C240" s="65" t="s">
        <v>674</v>
      </c>
      <c r="D240" s="67">
        <v>2570</v>
      </c>
      <c r="E240" s="67">
        <v>5800</v>
      </c>
      <c r="F240" s="67">
        <v>0</v>
      </c>
      <c r="G240" s="67">
        <v>0</v>
      </c>
      <c r="H240" s="67">
        <v>0</v>
      </c>
      <c r="I240" s="67">
        <v>25850</v>
      </c>
      <c r="J240" s="67">
        <v>40000</v>
      </c>
      <c r="K240" s="67">
        <v>341451</v>
      </c>
      <c r="L240" s="67">
        <v>0</v>
      </c>
      <c r="M240" s="67">
        <v>0</v>
      </c>
      <c r="N240" s="67">
        <v>15950</v>
      </c>
      <c r="O240" s="67">
        <v>0</v>
      </c>
      <c r="P240" s="67">
        <v>0</v>
      </c>
      <c r="Q240" s="67">
        <v>0</v>
      </c>
      <c r="R240" s="67">
        <v>0</v>
      </c>
      <c r="S240" s="67">
        <v>0</v>
      </c>
      <c r="T240" s="67">
        <v>0</v>
      </c>
      <c r="U240" s="67">
        <v>0</v>
      </c>
      <c r="V240" s="67">
        <v>18433.27</v>
      </c>
      <c r="W240" s="67">
        <v>255750</v>
      </c>
      <c r="X240" s="67">
        <v>9200</v>
      </c>
      <c r="Y240" s="67">
        <v>0</v>
      </c>
      <c r="Z240" s="67">
        <v>8442.9</v>
      </c>
      <c r="AA240" s="67">
        <v>0</v>
      </c>
      <c r="AB240" s="67">
        <v>115620</v>
      </c>
      <c r="AC240" s="67">
        <v>373649.51</v>
      </c>
      <c r="AD240" s="67">
        <v>7900</v>
      </c>
      <c r="AE240" s="67">
        <v>0</v>
      </c>
      <c r="AF240" s="67">
        <v>36840</v>
      </c>
      <c r="AG240" s="67">
        <v>30520</v>
      </c>
      <c r="AH240" s="67">
        <v>64100</v>
      </c>
      <c r="AI240" s="67">
        <v>0</v>
      </c>
      <c r="AJ240" s="67">
        <v>0</v>
      </c>
      <c r="AK240" s="67">
        <v>0</v>
      </c>
      <c r="AL240" s="67">
        <v>0</v>
      </c>
      <c r="AM240" s="67">
        <v>0</v>
      </c>
      <c r="AN240" s="67">
        <v>0</v>
      </c>
      <c r="AO240" s="67">
        <v>0</v>
      </c>
      <c r="AP240" s="67">
        <v>0</v>
      </c>
      <c r="AQ240" s="67">
        <v>0</v>
      </c>
      <c r="AR240" s="67">
        <v>0</v>
      </c>
      <c r="AS240" s="67">
        <v>0</v>
      </c>
      <c r="AT240" s="67">
        <v>0</v>
      </c>
      <c r="AU240" s="67">
        <v>8493</v>
      </c>
      <c r="AV240" s="67">
        <v>0</v>
      </c>
      <c r="AW240" s="67">
        <v>0</v>
      </c>
      <c r="AX240" s="67">
        <v>0</v>
      </c>
      <c r="AY240" s="67">
        <v>0</v>
      </c>
      <c r="AZ240" s="67">
        <v>0</v>
      </c>
      <c r="BA240" s="67">
        <v>0</v>
      </c>
      <c r="BB240" s="67">
        <v>0</v>
      </c>
      <c r="BC240" s="67">
        <v>0</v>
      </c>
      <c r="BD240" s="67">
        <v>0</v>
      </c>
      <c r="BE240" s="67">
        <v>0</v>
      </c>
      <c r="BF240" s="67">
        <v>32990</v>
      </c>
      <c r="BG240" s="67">
        <v>0</v>
      </c>
      <c r="BH240" s="67">
        <v>0</v>
      </c>
      <c r="BI240" s="67">
        <v>341508</v>
      </c>
      <c r="BJ240" s="67">
        <v>3115376.5</v>
      </c>
      <c r="BK240" s="67">
        <v>14903.6</v>
      </c>
      <c r="BL240" s="67">
        <v>36000</v>
      </c>
      <c r="BM240" s="67">
        <v>61525</v>
      </c>
      <c r="BN240" s="67">
        <v>218950</v>
      </c>
      <c r="BO240" s="67">
        <v>10770</v>
      </c>
      <c r="BP240" s="67">
        <v>4840</v>
      </c>
      <c r="BQ240" s="67">
        <v>0</v>
      </c>
      <c r="BR240" s="67">
        <v>2260</v>
      </c>
      <c r="BS240" s="67">
        <v>139630</v>
      </c>
      <c r="BT240" s="67">
        <v>0</v>
      </c>
      <c r="BU240" s="67">
        <v>0</v>
      </c>
      <c r="BV240" s="67">
        <v>0</v>
      </c>
      <c r="BW240" s="67">
        <v>13150</v>
      </c>
      <c r="BX240" s="67">
        <v>0</v>
      </c>
      <c r="BY240" s="101">
        <v>2021442.9100000001</v>
      </c>
    </row>
    <row r="241" spans="1:77">
      <c r="A241" s="65" t="s">
        <v>552</v>
      </c>
      <c r="B241" s="66" t="s">
        <v>675</v>
      </c>
      <c r="C241" s="65" t="s">
        <v>676</v>
      </c>
      <c r="D241" s="67">
        <v>1475273.02</v>
      </c>
      <c r="E241" s="67">
        <v>683257.24</v>
      </c>
      <c r="F241" s="67">
        <v>102960</v>
      </c>
      <c r="G241" s="67">
        <v>21600</v>
      </c>
      <c r="H241" s="67">
        <v>182825</v>
      </c>
      <c r="I241" s="67">
        <v>0</v>
      </c>
      <c r="J241" s="67">
        <v>485990</v>
      </c>
      <c r="K241" s="67">
        <v>37800</v>
      </c>
      <c r="L241" s="67">
        <v>13775</v>
      </c>
      <c r="M241" s="67">
        <v>3109080</v>
      </c>
      <c r="N241" s="67">
        <v>228747</v>
      </c>
      <c r="O241" s="67">
        <v>0</v>
      </c>
      <c r="P241" s="67">
        <v>590511</v>
      </c>
      <c r="Q241" s="67">
        <v>349508.82</v>
      </c>
      <c r="R241" s="67">
        <v>0</v>
      </c>
      <c r="S241" s="67">
        <v>0</v>
      </c>
      <c r="T241" s="67">
        <v>49400</v>
      </c>
      <c r="U241" s="67">
        <v>60440</v>
      </c>
      <c r="V241" s="67">
        <v>8063844.3399999999</v>
      </c>
      <c r="W241" s="67">
        <v>255626.35</v>
      </c>
      <c r="X241" s="67">
        <v>11000</v>
      </c>
      <c r="Y241" s="67">
        <v>123200</v>
      </c>
      <c r="Z241" s="67">
        <v>21845.200000000001</v>
      </c>
      <c r="AA241" s="67">
        <v>452687</v>
      </c>
      <c r="AB241" s="67">
        <v>318737.84999999998</v>
      </c>
      <c r="AC241" s="67">
        <v>0</v>
      </c>
      <c r="AD241" s="67">
        <v>17535</v>
      </c>
      <c r="AE241" s="67">
        <v>127437</v>
      </c>
      <c r="AF241" s="67">
        <v>0</v>
      </c>
      <c r="AG241" s="67">
        <v>0</v>
      </c>
      <c r="AH241" s="67">
        <v>0</v>
      </c>
      <c r="AI241" s="67">
        <v>92900</v>
      </c>
      <c r="AJ241" s="67">
        <v>0</v>
      </c>
      <c r="AK241" s="67">
        <v>0</v>
      </c>
      <c r="AL241" s="67">
        <v>5000</v>
      </c>
      <c r="AM241" s="67">
        <v>35398</v>
      </c>
      <c r="AN241" s="67">
        <v>16950</v>
      </c>
      <c r="AO241" s="67">
        <v>0</v>
      </c>
      <c r="AP241" s="67">
        <v>0</v>
      </c>
      <c r="AQ241" s="67">
        <v>659060</v>
      </c>
      <c r="AR241" s="67">
        <v>0</v>
      </c>
      <c r="AS241" s="67">
        <v>42843</v>
      </c>
      <c r="AT241" s="67">
        <v>70750</v>
      </c>
      <c r="AU241" s="67">
        <v>1980</v>
      </c>
      <c r="AV241" s="67">
        <v>83220</v>
      </c>
      <c r="AW241" s="67">
        <v>122006.8</v>
      </c>
      <c r="AX241" s="67">
        <v>3983213.45</v>
      </c>
      <c r="AY241" s="67">
        <v>93939.98</v>
      </c>
      <c r="AZ241" s="67">
        <v>303210</v>
      </c>
      <c r="BA241" s="67">
        <v>14580</v>
      </c>
      <c r="BB241" s="67">
        <v>74310</v>
      </c>
      <c r="BC241" s="67">
        <v>321140</v>
      </c>
      <c r="BD241" s="67">
        <v>221640</v>
      </c>
      <c r="BE241" s="67">
        <v>79744</v>
      </c>
      <c r="BF241" s="67">
        <v>37040</v>
      </c>
      <c r="BG241" s="67">
        <v>176480</v>
      </c>
      <c r="BH241" s="67">
        <v>25920</v>
      </c>
      <c r="BI241" s="67">
        <v>0</v>
      </c>
      <c r="BJ241" s="67">
        <v>0</v>
      </c>
      <c r="BK241" s="67">
        <v>0</v>
      </c>
      <c r="BL241" s="67">
        <v>0</v>
      </c>
      <c r="BM241" s="67">
        <v>0</v>
      </c>
      <c r="BN241" s="67">
        <v>0</v>
      </c>
      <c r="BO241" s="67">
        <v>0</v>
      </c>
      <c r="BP241" s="67">
        <v>2222410</v>
      </c>
      <c r="BQ241" s="67">
        <v>6298</v>
      </c>
      <c r="BR241" s="67">
        <v>76700</v>
      </c>
      <c r="BS241" s="67">
        <v>415310</v>
      </c>
      <c r="BT241" s="67">
        <v>128830</v>
      </c>
      <c r="BU241" s="67">
        <v>187700</v>
      </c>
      <c r="BV241" s="67">
        <v>0</v>
      </c>
      <c r="BW241" s="67">
        <v>217450</v>
      </c>
      <c r="BX241" s="67">
        <v>12000</v>
      </c>
      <c r="BY241" s="101">
        <v>1475118</v>
      </c>
    </row>
    <row r="242" spans="1:77">
      <c r="A242" s="65" t="s">
        <v>552</v>
      </c>
      <c r="B242" s="66" t="s">
        <v>677</v>
      </c>
      <c r="C242" s="65" t="s">
        <v>678</v>
      </c>
      <c r="D242" s="67">
        <v>712017</v>
      </c>
      <c r="E242" s="67">
        <v>1600</v>
      </c>
      <c r="F242" s="67">
        <v>0</v>
      </c>
      <c r="G242" s="67">
        <v>16700</v>
      </c>
      <c r="H242" s="67">
        <v>106520.24</v>
      </c>
      <c r="I242" s="67">
        <v>9000</v>
      </c>
      <c r="J242" s="67">
        <v>621950</v>
      </c>
      <c r="K242" s="67">
        <v>40012</v>
      </c>
      <c r="L242" s="67">
        <v>0</v>
      </c>
      <c r="M242" s="67">
        <v>126152.71</v>
      </c>
      <c r="N242" s="67">
        <v>0</v>
      </c>
      <c r="O242" s="67">
        <v>0</v>
      </c>
      <c r="P242" s="67">
        <v>0</v>
      </c>
      <c r="Q242" s="67">
        <v>0</v>
      </c>
      <c r="R242" s="67">
        <v>27892</v>
      </c>
      <c r="S242" s="67">
        <v>8900</v>
      </c>
      <c r="T242" s="67">
        <v>65300</v>
      </c>
      <c r="U242" s="67">
        <v>2500</v>
      </c>
      <c r="V242" s="67">
        <v>428649</v>
      </c>
      <c r="W242" s="67">
        <v>0</v>
      </c>
      <c r="X242" s="67">
        <v>5500</v>
      </c>
      <c r="Y242" s="67">
        <v>0</v>
      </c>
      <c r="Z242" s="67">
        <v>0</v>
      </c>
      <c r="AA242" s="67">
        <v>9046.5300000000007</v>
      </c>
      <c r="AB242" s="67">
        <v>0</v>
      </c>
      <c r="AC242" s="67">
        <v>7000</v>
      </c>
      <c r="AD242" s="67">
        <v>30000</v>
      </c>
      <c r="AE242" s="67">
        <v>0</v>
      </c>
      <c r="AF242" s="67">
        <v>0</v>
      </c>
      <c r="AG242" s="67">
        <v>0</v>
      </c>
      <c r="AH242" s="67">
        <v>35640</v>
      </c>
      <c r="AI242" s="67">
        <v>0</v>
      </c>
      <c r="AJ242" s="67">
        <v>0</v>
      </c>
      <c r="AK242" s="67">
        <v>213476</v>
      </c>
      <c r="AL242" s="67">
        <v>4000</v>
      </c>
      <c r="AM242" s="67">
        <v>0</v>
      </c>
      <c r="AN242" s="67">
        <v>7972.04</v>
      </c>
      <c r="AO242" s="67">
        <v>0</v>
      </c>
      <c r="AP242" s="67">
        <v>0</v>
      </c>
      <c r="AQ242" s="67">
        <v>220048</v>
      </c>
      <c r="AR242" s="67">
        <v>0</v>
      </c>
      <c r="AS242" s="67">
        <v>0</v>
      </c>
      <c r="AT242" s="67">
        <v>9100</v>
      </c>
      <c r="AU242" s="67">
        <v>49476</v>
      </c>
      <c r="AV242" s="67">
        <v>0</v>
      </c>
      <c r="AW242" s="67">
        <v>0</v>
      </c>
      <c r="AX242" s="67">
        <v>516112.96</v>
      </c>
      <c r="AY242" s="67">
        <v>16000</v>
      </c>
      <c r="AZ242" s="67">
        <v>59715.33</v>
      </c>
      <c r="BA242" s="67">
        <v>0</v>
      </c>
      <c r="BB242" s="67">
        <v>2525</v>
      </c>
      <c r="BC242" s="67">
        <v>1201646.96</v>
      </c>
      <c r="BD242" s="67">
        <v>324735</v>
      </c>
      <c r="BE242" s="67">
        <v>200</v>
      </c>
      <c r="BF242" s="67">
        <v>407</v>
      </c>
      <c r="BG242" s="67">
        <v>6820</v>
      </c>
      <c r="BH242" s="67">
        <v>0</v>
      </c>
      <c r="BI242" s="67">
        <v>0</v>
      </c>
      <c r="BJ242" s="67">
        <v>0</v>
      </c>
      <c r="BK242" s="67">
        <v>0</v>
      </c>
      <c r="BL242" s="67">
        <v>150346.13</v>
      </c>
      <c r="BM242" s="67">
        <v>0</v>
      </c>
      <c r="BN242" s="67">
        <v>221400</v>
      </c>
      <c r="BO242" s="67">
        <v>0</v>
      </c>
      <c r="BP242" s="67">
        <v>16443.32</v>
      </c>
      <c r="BQ242" s="67">
        <v>0</v>
      </c>
      <c r="BR242" s="67">
        <v>0</v>
      </c>
      <c r="BS242" s="67">
        <v>108000</v>
      </c>
      <c r="BT242" s="67">
        <v>15000</v>
      </c>
      <c r="BU242" s="67">
        <v>0</v>
      </c>
      <c r="BV242" s="67">
        <v>21500</v>
      </c>
      <c r="BW242" s="67">
        <v>0</v>
      </c>
      <c r="BX242" s="67">
        <v>0</v>
      </c>
      <c r="BY242" s="101"/>
    </row>
    <row r="243" spans="1:77">
      <c r="A243" s="106" t="s">
        <v>679</v>
      </c>
      <c r="B243" s="107"/>
      <c r="C243" s="108"/>
      <c r="D243" s="70">
        <f>SUM(D180:D242)</f>
        <v>227951031.64999995</v>
      </c>
      <c r="E243" s="70">
        <f t="shared" ref="E243:BP243" si="8">SUM(E180:E242)</f>
        <v>34547422.870000005</v>
      </c>
      <c r="F243" s="70">
        <f t="shared" si="8"/>
        <v>135302821.04999998</v>
      </c>
      <c r="G243" s="70">
        <f t="shared" si="8"/>
        <v>15740481.309999999</v>
      </c>
      <c r="H243" s="70">
        <f t="shared" si="8"/>
        <v>16392815.890000001</v>
      </c>
      <c r="I243" s="70">
        <f t="shared" si="8"/>
        <v>5217237.9200000009</v>
      </c>
      <c r="J243" s="70">
        <f t="shared" si="8"/>
        <v>520738785.35000008</v>
      </c>
      <c r="K243" s="70">
        <f t="shared" si="8"/>
        <v>37313674.989999995</v>
      </c>
      <c r="L243" s="70">
        <f t="shared" si="8"/>
        <v>9416451</v>
      </c>
      <c r="M243" s="70">
        <f t="shared" si="8"/>
        <v>113724135.18000004</v>
      </c>
      <c r="N243" s="70">
        <f t="shared" si="8"/>
        <v>8173952.379999999</v>
      </c>
      <c r="O243" s="70">
        <f t="shared" si="8"/>
        <v>23341898.620000001</v>
      </c>
      <c r="P243" s="70">
        <f t="shared" si="8"/>
        <v>53171092.220000006</v>
      </c>
      <c r="Q243" s="70">
        <f t="shared" si="8"/>
        <v>47028706.719999991</v>
      </c>
      <c r="R243" s="70">
        <f t="shared" si="8"/>
        <v>2258373.2199999997</v>
      </c>
      <c r="S243" s="70">
        <f t="shared" si="8"/>
        <v>12001460.050000001</v>
      </c>
      <c r="T243" s="70">
        <f t="shared" si="8"/>
        <v>10158044.310000002</v>
      </c>
      <c r="U243" s="70">
        <f t="shared" si="8"/>
        <v>7496239.8100000005</v>
      </c>
      <c r="V243" s="70">
        <f t="shared" si="8"/>
        <v>246488018.63999999</v>
      </c>
      <c r="W243" s="70">
        <f t="shared" si="8"/>
        <v>33697138.159999996</v>
      </c>
      <c r="X243" s="70">
        <f t="shared" si="8"/>
        <v>14474170.26</v>
      </c>
      <c r="Y243" s="70">
        <f t="shared" si="8"/>
        <v>42996449.370000005</v>
      </c>
      <c r="Z243" s="70">
        <f t="shared" si="8"/>
        <v>13001833.08</v>
      </c>
      <c r="AA243" s="70">
        <f t="shared" si="8"/>
        <v>12353827.540000001</v>
      </c>
      <c r="AB243" s="70">
        <f t="shared" si="8"/>
        <v>21466137.27</v>
      </c>
      <c r="AC243" s="70">
        <f t="shared" si="8"/>
        <v>5541360.5299999993</v>
      </c>
      <c r="AD243" s="70">
        <f t="shared" si="8"/>
        <v>5975433.2500000009</v>
      </c>
      <c r="AE243" s="70">
        <f t="shared" si="8"/>
        <v>276439779.99000007</v>
      </c>
      <c r="AF243" s="70">
        <f t="shared" si="8"/>
        <v>11176190.1</v>
      </c>
      <c r="AG243" s="70">
        <f t="shared" si="8"/>
        <v>5445941.2270000009</v>
      </c>
      <c r="AH243" s="70">
        <f t="shared" si="8"/>
        <v>5735184.0700000003</v>
      </c>
      <c r="AI243" s="70">
        <f t="shared" si="8"/>
        <v>5508422.6799999997</v>
      </c>
      <c r="AJ243" s="70">
        <f t="shared" si="8"/>
        <v>8471969.5500000007</v>
      </c>
      <c r="AK243" s="70">
        <f t="shared" si="8"/>
        <v>9363930.3799999971</v>
      </c>
      <c r="AL243" s="70">
        <f t="shared" si="8"/>
        <v>7675008.7599999988</v>
      </c>
      <c r="AM243" s="70">
        <f t="shared" si="8"/>
        <v>12665681.039999999</v>
      </c>
      <c r="AN243" s="70">
        <f t="shared" si="8"/>
        <v>8926748.9399999958</v>
      </c>
      <c r="AO243" s="70">
        <f t="shared" si="8"/>
        <v>7147919.6699999999</v>
      </c>
      <c r="AP243" s="70">
        <f t="shared" si="8"/>
        <v>6500071.3799999999</v>
      </c>
      <c r="AQ243" s="70">
        <f t="shared" si="8"/>
        <v>74851827.25999999</v>
      </c>
      <c r="AR243" s="70">
        <f t="shared" si="8"/>
        <v>8342093.6299999999</v>
      </c>
      <c r="AS243" s="70">
        <f t="shared" si="8"/>
        <v>5703056.9500000002</v>
      </c>
      <c r="AT243" s="70">
        <f t="shared" si="8"/>
        <v>7678406.2800000012</v>
      </c>
      <c r="AU243" s="70">
        <f t="shared" si="8"/>
        <v>5600010.6100000003</v>
      </c>
      <c r="AV243" s="70">
        <f t="shared" si="8"/>
        <v>1741298.0499999998</v>
      </c>
      <c r="AW243" s="70">
        <f t="shared" si="8"/>
        <v>3491489.7199999997</v>
      </c>
      <c r="AX243" s="70">
        <f t="shared" si="8"/>
        <v>212858469.25000003</v>
      </c>
      <c r="AY243" s="70">
        <f t="shared" si="8"/>
        <v>10528281.120000003</v>
      </c>
      <c r="AZ243" s="70">
        <f t="shared" si="8"/>
        <v>10931910.5</v>
      </c>
      <c r="BA243" s="70">
        <f t="shared" si="8"/>
        <v>14767309.220000001</v>
      </c>
      <c r="BB243" s="70">
        <f t="shared" si="8"/>
        <v>16952655.759999998</v>
      </c>
      <c r="BC243" s="70">
        <f t="shared" si="8"/>
        <v>17344074.09</v>
      </c>
      <c r="BD243" s="70">
        <f t="shared" si="8"/>
        <v>26723915.729800001</v>
      </c>
      <c r="BE243" s="70">
        <f t="shared" si="8"/>
        <v>18784484.300000001</v>
      </c>
      <c r="BF243" s="70">
        <f t="shared" si="8"/>
        <v>10894952.750000002</v>
      </c>
      <c r="BG243" s="70">
        <f t="shared" si="8"/>
        <v>3432619.56</v>
      </c>
      <c r="BH243" s="70">
        <f t="shared" si="8"/>
        <v>3378588.4299999997</v>
      </c>
      <c r="BI243" s="70">
        <f t="shared" si="8"/>
        <v>173242204.87999997</v>
      </c>
      <c r="BJ243" s="70">
        <f t="shared" si="8"/>
        <v>57102377.459999979</v>
      </c>
      <c r="BK243" s="70">
        <f t="shared" si="8"/>
        <v>9283076.4800000004</v>
      </c>
      <c r="BL243" s="70">
        <f t="shared" si="8"/>
        <v>5468745.7600000007</v>
      </c>
      <c r="BM243" s="70">
        <f t="shared" si="8"/>
        <v>7826317.1600000001</v>
      </c>
      <c r="BN243" s="70">
        <f t="shared" si="8"/>
        <v>12313373.159999996</v>
      </c>
      <c r="BO243" s="70">
        <f t="shared" si="8"/>
        <v>4095016.6399999992</v>
      </c>
      <c r="BP243" s="70">
        <f t="shared" si="8"/>
        <v>109558128.46999997</v>
      </c>
      <c r="BQ243" s="70">
        <f t="shared" ref="BQ243:BX243" si="9">SUM(BQ180:BQ242)</f>
        <v>5160338.5600000005</v>
      </c>
      <c r="BR243" s="70">
        <f t="shared" si="9"/>
        <v>6558412.4000000004</v>
      </c>
      <c r="BS243" s="70">
        <f t="shared" si="9"/>
        <v>10164607.58</v>
      </c>
      <c r="BT243" s="70">
        <f t="shared" si="9"/>
        <v>9482111.6199999992</v>
      </c>
      <c r="BU243" s="70">
        <f t="shared" si="9"/>
        <v>38968279.639999993</v>
      </c>
      <c r="BV243" s="70">
        <f t="shared" si="9"/>
        <v>8376241.9300000016</v>
      </c>
      <c r="BW243" s="70">
        <f t="shared" si="9"/>
        <v>4753876.8100000005</v>
      </c>
      <c r="BX243" s="70">
        <f t="shared" si="9"/>
        <v>3380601.03</v>
      </c>
      <c r="BY243" s="70">
        <f>SUM(BY180:BY242)</f>
        <v>3944892669.6296</v>
      </c>
    </row>
    <row r="244" spans="1:77">
      <c r="A244" s="65" t="s">
        <v>43</v>
      </c>
      <c r="B244" s="66" t="s">
        <v>680</v>
      </c>
      <c r="C244" s="65" t="s">
        <v>681</v>
      </c>
      <c r="D244" s="67">
        <v>71188611.510000005</v>
      </c>
      <c r="E244" s="67">
        <v>35932467.340000004</v>
      </c>
      <c r="F244" s="67">
        <v>56868815.829999998</v>
      </c>
      <c r="G244" s="67">
        <v>48836041.710000001</v>
      </c>
      <c r="H244" s="67">
        <v>39053263.890000001</v>
      </c>
      <c r="I244" s="67">
        <v>14915679.060000001</v>
      </c>
      <c r="J244" s="67">
        <v>105229049.69</v>
      </c>
      <c r="K244" s="67">
        <v>4508263.78</v>
      </c>
      <c r="L244" s="67">
        <v>21739912.690000001</v>
      </c>
      <c r="M244" s="67">
        <v>69070106.859999999</v>
      </c>
      <c r="N244" s="67">
        <v>18203850.210000001</v>
      </c>
      <c r="O244" s="67">
        <v>12408864.609999999</v>
      </c>
      <c r="P244" s="67">
        <v>19169664.629999999</v>
      </c>
      <c r="Q244" s="67">
        <v>47639553.490000002</v>
      </c>
      <c r="R244" s="67">
        <v>14553636.130000001</v>
      </c>
      <c r="S244" s="67">
        <v>50577914.060000002</v>
      </c>
      <c r="T244" s="67">
        <v>23555659.780000001</v>
      </c>
      <c r="U244" s="67">
        <v>23618894.68</v>
      </c>
      <c r="V244" s="67">
        <v>41842347.009999998</v>
      </c>
      <c r="W244" s="67">
        <v>33772673.119999997</v>
      </c>
      <c r="X244" s="67">
        <v>28226653.149999999</v>
      </c>
      <c r="Y244" s="67">
        <v>19488040.84</v>
      </c>
      <c r="Z244" s="67">
        <v>35420310.659999996</v>
      </c>
      <c r="AA244" s="67">
        <v>29647730.530000001</v>
      </c>
      <c r="AB244" s="67">
        <v>27469167.379999999</v>
      </c>
      <c r="AC244" s="67">
        <v>15522304.880000001</v>
      </c>
      <c r="AD244" s="67">
        <v>13262746.52</v>
      </c>
      <c r="AE244" s="67">
        <v>43322610.850000001</v>
      </c>
      <c r="AF244" s="67">
        <v>23394967.68</v>
      </c>
      <c r="AG244" s="67">
        <v>5682972.3499999996</v>
      </c>
      <c r="AH244" s="67">
        <v>18130230.27</v>
      </c>
      <c r="AI244" s="67">
        <v>16478462.880000001</v>
      </c>
      <c r="AJ244" s="67">
        <v>12392294.84</v>
      </c>
      <c r="AK244" s="67">
        <v>15213353.25</v>
      </c>
      <c r="AL244" s="67">
        <v>18413608.57</v>
      </c>
      <c r="AM244" s="67">
        <v>32333580.510000002</v>
      </c>
      <c r="AN244" s="67">
        <v>19373946.879999999</v>
      </c>
      <c r="AO244" s="67">
        <v>16772430.390000001</v>
      </c>
      <c r="AP244" s="67">
        <v>16153256.289999999</v>
      </c>
      <c r="AQ244" s="67">
        <v>32207342.989999998</v>
      </c>
      <c r="AR244" s="67">
        <v>18563589.100000001</v>
      </c>
      <c r="AS244" s="67">
        <v>22892836.120000001</v>
      </c>
      <c r="AT244" s="67">
        <v>23085298.789999999</v>
      </c>
      <c r="AU244" s="67">
        <v>13788852.619999999</v>
      </c>
      <c r="AV244" s="67">
        <v>10212242.470000001</v>
      </c>
      <c r="AW244" s="67">
        <v>5639380.2599999998</v>
      </c>
      <c r="AX244" s="67">
        <v>53118955.68</v>
      </c>
      <c r="AY244" s="67">
        <v>26761082.43</v>
      </c>
      <c r="AZ244" s="67">
        <v>27180791.870000001</v>
      </c>
      <c r="BA244" s="67">
        <v>38039246.549999997</v>
      </c>
      <c r="BB244" s="67">
        <v>37960888.810000002</v>
      </c>
      <c r="BC244" s="67">
        <v>20832769.940000001</v>
      </c>
      <c r="BD244" s="67">
        <v>33924848.060000002</v>
      </c>
      <c r="BE244" s="67">
        <v>43501988.729999997</v>
      </c>
      <c r="BF244" s="67">
        <v>25413654.140000001</v>
      </c>
      <c r="BG244" s="67">
        <v>16797764.18</v>
      </c>
      <c r="BH244" s="67">
        <v>7201184.4699999997</v>
      </c>
      <c r="BI244" s="67">
        <v>0</v>
      </c>
      <c r="BJ244" s="67">
        <v>58882739.729999997</v>
      </c>
      <c r="BK244" s="67">
        <v>29367490.550000001</v>
      </c>
      <c r="BL244" s="67">
        <v>23709042.670000002</v>
      </c>
      <c r="BM244" s="67">
        <v>15501480.52</v>
      </c>
      <c r="BN244" s="67">
        <v>39326187.710000001</v>
      </c>
      <c r="BO244" s="67">
        <v>22064514.43</v>
      </c>
      <c r="BP244" s="67">
        <v>17930424.309999999</v>
      </c>
      <c r="BQ244" s="67">
        <v>12368156.470000001</v>
      </c>
      <c r="BR244" s="67">
        <v>0</v>
      </c>
      <c r="BS244" s="67">
        <v>34814049.259999998</v>
      </c>
      <c r="BT244" s="67">
        <v>25627720.510000002</v>
      </c>
      <c r="BU244" s="67">
        <v>25292761.870000001</v>
      </c>
      <c r="BV244" s="67">
        <v>29526196.510000002</v>
      </c>
      <c r="BW244" s="67">
        <v>17027269.649999999</v>
      </c>
      <c r="BX244" s="67">
        <v>6473259.3200000003</v>
      </c>
      <c r="BY244" s="101">
        <v>5046055.71</v>
      </c>
    </row>
    <row r="245" spans="1:77">
      <c r="A245" s="65" t="s">
        <v>43</v>
      </c>
      <c r="B245" s="66" t="s">
        <v>682</v>
      </c>
      <c r="C245" s="65" t="s">
        <v>683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288046.77</v>
      </c>
      <c r="K245" s="67">
        <v>0</v>
      </c>
      <c r="L245" s="67">
        <v>0</v>
      </c>
      <c r="M245" s="67">
        <v>0</v>
      </c>
      <c r="N245" s="67">
        <v>0</v>
      </c>
      <c r="O245" s="67">
        <v>0</v>
      </c>
      <c r="P245" s="67">
        <v>0</v>
      </c>
      <c r="Q245" s="67">
        <v>0</v>
      </c>
      <c r="R245" s="67">
        <v>0</v>
      </c>
      <c r="S245" s="67">
        <v>0</v>
      </c>
      <c r="T245" s="67">
        <v>9205090.2899999991</v>
      </c>
      <c r="U245" s="67">
        <v>0</v>
      </c>
      <c r="V245" s="67">
        <v>0</v>
      </c>
      <c r="W245" s="67">
        <v>0</v>
      </c>
      <c r="X245" s="67">
        <v>0</v>
      </c>
      <c r="Y245" s="67">
        <v>0</v>
      </c>
      <c r="Z245" s="67">
        <v>0</v>
      </c>
      <c r="AA245" s="67">
        <v>0</v>
      </c>
      <c r="AB245" s="67">
        <v>0</v>
      </c>
      <c r="AC245" s="67">
        <v>0</v>
      </c>
      <c r="AD245" s="67">
        <v>505832.6</v>
      </c>
      <c r="AE245" s="67">
        <v>0</v>
      </c>
      <c r="AF245" s="67">
        <v>0</v>
      </c>
      <c r="AG245" s="67">
        <v>0</v>
      </c>
      <c r="AH245" s="67">
        <v>0</v>
      </c>
      <c r="AI245" s="67">
        <v>0</v>
      </c>
      <c r="AJ245" s="67">
        <v>0</v>
      </c>
      <c r="AK245" s="67">
        <v>0</v>
      </c>
      <c r="AL245" s="67">
        <v>0</v>
      </c>
      <c r="AM245" s="67">
        <v>0</v>
      </c>
      <c r="AN245" s="67">
        <v>0</v>
      </c>
      <c r="AO245" s="67">
        <v>0</v>
      </c>
      <c r="AP245" s="67">
        <v>0</v>
      </c>
      <c r="AQ245" s="67">
        <v>66000</v>
      </c>
      <c r="AR245" s="67">
        <v>962748.16</v>
      </c>
      <c r="AS245" s="67">
        <v>0</v>
      </c>
      <c r="AT245" s="67">
        <v>0</v>
      </c>
      <c r="AU245" s="67">
        <v>0</v>
      </c>
      <c r="AV245" s="67">
        <v>0</v>
      </c>
      <c r="AW245" s="67">
        <v>0</v>
      </c>
      <c r="AX245" s="67">
        <v>0</v>
      </c>
      <c r="AY245" s="67">
        <v>0</v>
      </c>
      <c r="AZ245" s="67">
        <v>0</v>
      </c>
      <c r="BA245" s="67">
        <v>0</v>
      </c>
      <c r="BB245" s="67">
        <v>0</v>
      </c>
      <c r="BC245" s="67">
        <v>0</v>
      </c>
      <c r="BD245" s="67">
        <v>0</v>
      </c>
      <c r="BE245" s="67">
        <v>0</v>
      </c>
      <c r="BF245" s="67">
        <v>0</v>
      </c>
      <c r="BG245" s="67">
        <v>0</v>
      </c>
      <c r="BH245" s="67">
        <v>0</v>
      </c>
      <c r="BI245" s="67">
        <v>0</v>
      </c>
      <c r="BJ245" s="67">
        <v>0</v>
      </c>
      <c r="BK245" s="67">
        <v>0</v>
      </c>
      <c r="BL245" s="67">
        <v>0</v>
      </c>
      <c r="BM245" s="67">
        <v>0</v>
      </c>
      <c r="BN245" s="67">
        <v>0</v>
      </c>
      <c r="BO245" s="67">
        <v>0</v>
      </c>
      <c r="BP245" s="67">
        <v>0</v>
      </c>
      <c r="BQ245" s="67">
        <v>0</v>
      </c>
      <c r="BR245" s="67">
        <v>0</v>
      </c>
      <c r="BS245" s="67">
        <v>0</v>
      </c>
      <c r="BT245" s="67">
        <v>0</v>
      </c>
      <c r="BU245" s="67">
        <v>0</v>
      </c>
      <c r="BV245" s="67">
        <v>0</v>
      </c>
      <c r="BW245" s="67">
        <v>0</v>
      </c>
      <c r="BX245" s="67">
        <v>2500</v>
      </c>
      <c r="BY245" s="101">
        <v>2242041.1</v>
      </c>
    </row>
    <row r="246" spans="1:77">
      <c r="A246" s="65" t="s">
        <v>43</v>
      </c>
      <c r="B246" s="66" t="s">
        <v>684</v>
      </c>
      <c r="C246" s="65" t="s">
        <v>685</v>
      </c>
      <c r="D246" s="67">
        <v>33516915.300000001</v>
      </c>
      <c r="E246" s="67">
        <v>35879726.649999999</v>
      </c>
      <c r="F246" s="67">
        <v>25506586.109999999</v>
      </c>
      <c r="G246" s="67">
        <v>21487445.879999999</v>
      </c>
      <c r="H246" s="67">
        <v>23231162.48</v>
      </c>
      <c r="I246" s="67">
        <v>3850900.1</v>
      </c>
      <c r="J246" s="67">
        <v>35184937.479999997</v>
      </c>
      <c r="K246" s="67">
        <v>23769981.030000001</v>
      </c>
      <c r="L246" s="67">
        <v>6400186.0300000003</v>
      </c>
      <c r="M246" s="67">
        <v>48562901.619999997</v>
      </c>
      <c r="N246" s="67">
        <v>4804789.4000000004</v>
      </c>
      <c r="O246" s="67">
        <v>23678253.890000001</v>
      </c>
      <c r="P246" s="67">
        <v>34819480.549999997</v>
      </c>
      <c r="Q246" s="67">
        <v>34191377.159999996</v>
      </c>
      <c r="R246" s="67">
        <v>3426517.29</v>
      </c>
      <c r="S246" s="67">
        <v>31254281.359999999</v>
      </c>
      <c r="T246" s="67">
        <v>7785794.5999999996</v>
      </c>
      <c r="U246" s="67">
        <v>2706181.03</v>
      </c>
      <c r="V246" s="67">
        <v>24090664.550000001</v>
      </c>
      <c r="W246" s="67">
        <v>8556045.3599999994</v>
      </c>
      <c r="X246" s="67">
        <v>10727275.32</v>
      </c>
      <c r="Y246" s="67">
        <v>15820904.24</v>
      </c>
      <c r="Z246" s="67">
        <v>7987174.9500000002</v>
      </c>
      <c r="AA246" s="67">
        <v>10292414.75</v>
      </c>
      <c r="AB246" s="67">
        <v>7554024.1399999997</v>
      </c>
      <c r="AC246" s="67">
        <v>2328386.61</v>
      </c>
      <c r="AD246" s="67">
        <v>6478022.9299999997</v>
      </c>
      <c r="AE246" s="67">
        <v>0</v>
      </c>
      <c r="AF246" s="67">
        <v>8932683.8399999999</v>
      </c>
      <c r="AG246" s="67">
        <v>6472900.96</v>
      </c>
      <c r="AH246" s="67">
        <v>5357549.09</v>
      </c>
      <c r="AI246" s="67">
        <v>4958523.4800000004</v>
      </c>
      <c r="AJ246" s="67">
        <v>23505435.460000001</v>
      </c>
      <c r="AK246" s="67">
        <v>6262032.46</v>
      </c>
      <c r="AL246" s="67">
        <v>7011338.1900000004</v>
      </c>
      <c r="AM246" s="67">
        <v>11661315.83</v>
      </c>
      <c r="AN246" s="67">
        <v>8427549.2699999996</v>
      </c>
      <c r="AO246" s="67">
        <v>5865330.6900000004</v>
      </c>
      <c r="AP246" s="67">
        <v>6032994.1600000001</v>
      </c>
      <c r="AQ246" s="67">
        <v>15399818.609999999</v>
      </c>
      <c r="AR246" s="67">
        <v>2994413.05</v>
      </c>
      <c r="AS246" s="67">
        <v>6749576.5300000003</v>
      </c>
      <c r="AT246" s="67">
        <v>5770834.5</v>
      </c>
      <c r="AU246" s="67">
        <v>4350803.79</v>
      </c>
      <c r="AV246" s="67">
        <v>2122528.9500000002</v>
      </c>
      <c r="AW246" s="67">
        <v>1996015.03</v>
      </c>
      <c r="AX246" s="67">
        <v>26616230.640000001</v>
      </c>
      <c r="AY246" s="67">
        <v>8625212.3800000008</v>
      </c>
      <c r="AZ246" s="67">
        <v>6418160.3300000001</v>
      </c>
      <c r="BA246" s="67">
        <v>15660978.98</v>
      </c>
      <c r="BB246" s="67">
        <v>10961311.359999999</v>
      </c>
      <c r="BC246" s="67">
        <v>9312452.2300000004</v>
      </c>
      <c r="BD246" s="67">
        <v>9988807.4600000009</v>
      </c>
      <c r="BE246" s="67">
        <v>13667828.76</v>
      </c>
      <c r="BF246" s="67">
        <v>6276973.3399999999</v>
      </c>
      <c r="BG246" s="67">
        <v>4368383.82</v>
      </c>
      <c r="BH246" s="67">
        <v>2974664.89</v>
      </c>
      <c r="BI246" s="67">
        <v>7382888.5700000003</v>
      </c>
      <c r="BJ246" s="67">
        <v>24475753.890000001</v>
      </c>
      <c r="BK246" s="67">
        <v>8761217.3800000008</v>
      </c>
      <c r="BL246" s="67">
        <v>6052141.8700000001</v>
      </c>
      <c r="BM246" s="67">
        <v>28138366.359999999</v>
      </c>
      <c r="BN246" s="67">
        <v>11252581.24</v>
      </c>
      <c r="BO246" s="67">
        <v>4880939.0999999996</v>
      </c>
      <c r="BP246" s="67">
        <v>11029040.189999999</v>
      </c>
      <c r="BQ246" s="67">
        <v>4310486.57</v>
      </c>
      <c r="BR246" s="67">
        <v>6594927.8799999999</v>
      </c>
      <c r="BS246" s="67">
        <v>9371458.4700000007</v>
      </c>
      <c r="BT246" s="67">
        <v>10210503.710000001</v>
      </c>
      <c r="BU246" s="67">
        <v>7997814.0599999996</v>
      </c>
      <c r="BV246" s="67">
        <v>9982797.5299999993</v>
      </c>
      <c r="BW246" s="67">
        <v>6017778.6500000004</v>
      </c>
      <c r="BX246" s="67">
        <v>3449856.14</v>
      </c>
      <c r="BY246" s="101">
        <v>417353</v>
      </c>
    </row>
    <row r="247" spans="1:77">
      <c r="A247" s="65" t="s">
        <v>43</v>
      </c>
      <c r="B247" s="66" t="s">
        <v>686</v>
      </c>
      <c r="C247" s="65" t="s">
        <v>687</v>
      </c>
      <c r="D247" s="67">
        <v>971230.82</v>
      </c>
      <c r="E247" s="67">
        <v>565604</v>
      </c>
      <c r="F247" s="67">
        <v>133587.49</v>
      </c>
      <c r="G247" s="67">
        <v>26298</v>
      </c>
      <c r="H247" s="67">
        <v>19236</v>
      </c>
      <c r="I247" s="67">
        <v>0</v>
      </c>
      <c r="J247" s="67">
        <v>5954439.5</v>
      </c>
      <c r="K247" s="67">
        <v>620657</v>
      </c>
      <c r="L247" s="67">
        <v>2430</v>
      </c>
      <c r="M247" s="67">
        <v>8368091</v>
      </c>
      <c r="N247" s="67">
        <v>24602</v>
      </c>
      <c r="O247" s="67">
        <v>25185</v>
      </c>
      <c r="P247" s="67">
        <v>789338</v>
      </c>
      <c r="Q247" s="67">
        <v>71639</v>
      </c>
      <c r="R247" s="67">
        <v>4762</v>
      </c>
      <c r="S247" s="67">
        <v>40740</v>
      </c>
      <c r="T247" s="67">
        <v>16814</v>
      </c>
      <c r="U247" s="67">
        <v>11025</v>
      </c>
      <c r="V247" s="67">
        <v>3069609</v>
      </c>
      <c r="W247" s="67">
        <v>130334</v>
      </c>
      <c r="X247" s="67">
        <v>157381</v>
      </c>
      <c r="Y247" s="67">
        <v>1060746</v>
      </c>
      <c r="Z247" s="67">
        <v>241098.5</v>
      </c>
      <c r="AA247" s="67">
        <v>221635.8</v>
      </c>
      <c r="AB247" s="67">
        <v>44111</v>
      </c>
      <c r="AC247" s="67">
        <v>69258</v>
      </c>
      <c r="AD247" s="67">
        <v>436363.68</v>
      </c>
      <c r="AE247" s="67">
        <v>3372146</v>
      </c>
      <c r="AF247" s="67">
        <v>366294.4</v>
      </c>
      <c r="AG247" s="67">
        <v>7112</v>
      </c>
      <c r="AH247" s="67">
        <v>480</v>
      </c>
      <c r="AI247" s="67">
        <v>28071</v>
      </c>
      <c r="AJ247" s="67">
        <v>38184</v>
      </c>
      <c r="AK247" s="67">
        <v>44978.96</v>
      </c>
      <c r="AL247" s="67">
        <v>42364</v>
      </c>
      <c r="AM247" s="67">
        <v>38952</v>
      </c>
      <c r="AN247" s="67">
        <v>41677</v>
      </c>
      <c r="AO247" s="67">
        <v>32747</v>
      </c>
      <c r="AP247" s="67">
        <v>13486</v>
      </c>
      <c r="AQ247" s="67">
        <v>349784</v>
      </c>
      <c r="AR247" s="67">
        <v>105556.26</v>
      </c>
      <c r="AS247" s="67">
        <v>95014.01</v>
      </c>
      <c r="AT247" s="67">
        <v>136214.26</v>
      </c>
      <c r="AU247" s="67">
        <v>11320</v>
      </c>
      <c r="AV247" s="67">
        <v>761</v>
      </c>
      <c r="AW247" s="67">
        <v>60068</v>
      </c>
      <c r="AX247" s="67">
        <v>5741508.5899999999</v>
      </c>
      <c r="AY247" s="67">
        <v>114644</v>
      </c>
      <c r="AZ247" s="67">
        <v>13639</v>
      </c>
      <c r="BA247" s="67">
        <v>69212.78</v>
      </c>
      <c r="BB247" s="67">
        <v>50655</v>
      </c>
      <c r="BC247" s="67">
        <v>1073576.51</v>
      </c>
      <c r="BD247" s="67">
        <v>384436</v>
      </c>
      <c r="BE247" s="67">
        <v>13117</v>
      </c>
      <c r="BF247" s="67">
        <v>32983</v>
      </c>
      <c r="BG247" s="67">
        <v>11559.08</v>
      </c>
      <c r="BH247" s="67">
        <v>0</v>
      </c>
      <c r="BI247" s="67">
        <v>1816451</v>
      </c>
      <c r="BJ247" s="67">
        <v>119991</v>
      </c>
      <c r="BK247" s="67">
        <v>57173</v>
      </c>
      <c r="BL247" s="67">
        <v>1980</v>
      </c>
      <c r="BM247" s="67">
        <v>0</v>
      </c>
      <c r="BN247" s="67">
        <v>3694</v>
      </c>
      <c r="BO247" s="67">
        <v>8435</v>
      </c>
      <c r="BP247" s="67">
        <v>1001143</v>
      </c>
      <c r="BQ247" s="67">
        <v>68321.05</v>
      </c>
      <c r="BR247" s="67">
        <v>11404</v>
      </c>
      <c r="BS247" s="67">
        <v>30716</v>
      </c>
      <c r="BT247" s="67">
        <v>52619</v>
      </c>
      <c r="BU247" s="67">
        <v>153795.37</v>
      </c>
      <c r="BV247" s="67">
        <v>49882.66</v>
      </c>
      <c r="BW247" s="67">
        <v>0</v>
      </c>
      <c r="BX247" s="67">
        <v>0</v>
      </c>
      <c r="BY247" s="101">
        <v>26400</v>
      </c>
    </row>
    <row r="248" spans="1:77">
      <c r="A248" s="65" t="s">
        <v>43</v>
      </c>
      <c r="B248" s="66" t="s">
        <v>688</v>
      </c>
      <c r="C248" s="65" t="s">
        <v>689</v>
      </c>
      <c r="D248" s="67">
        <v>103500</v>
      </c>
      <c r="E248" s="67">
        <v>105000</v>
      </c>
      <c r="F248" s="67">
        <v>684940.04</v>
      </c>
      <c r="G248" s="67">
        <v>1515148.08</v>
      </c>
      <c r="H248" s="67">
        <v>217162.65</v>
      </c>
      <c r="I248" s="67">
        <v>1811460.12</v>
      </c>
      <c r="J248" s="67">
        <v>81730</v>
      </c>
      <c r="K248" s="67">
        <v>25940</v>
      </c>
      <c r="L248" s="67">
        <v>24590</v>
      </c>
      <c r="M248" s="67">
        <v>3587044.64</v>
      </c>
      <c r="N248" s="67">
        <v>14660</v>
      </c>
      <c r="O248" s="67">
        <v>1414635.58</v>
      </c>
      <c r="P248" s="67">
        <v>4350974.59</v>
      </c>
      <c r="Q248" s="67">
        <v>289960.40000000002</v>
      </c>
      <c r="R248" s="67">
        <v>0</v>
      </c>
      <c r="S248" s="67">
        <v>2160</v>
      </c>
      <c r="T248" s="67">
        <v>0</v>
      </c>
      <c r="U248" s="67">
        <v>26880</v>
      </c>
      <c r="V248" s="67">
        <v>1424354.83</v>
      </c>
      <c r="W248" s="67">
        <v>2194407.64</v>
      </c>
      <c r="X248" s="67">
        <v>2138284.36</v>
      </c>
      <c r="Y248" s="67">
        <v>15000</v>
      </c>
      <c r="Z248" s="67">
        <v>139349.47</v>
      </c>
      <c r="AA248" s="67">
        <v>3163043.38</v>
      </c>
      <c r="AB248" s="67">
        <v>2015840.48</v>
      </c>
      <c r="AC248" s="67">
        <v>0</v>
      </c>
      <c r="AD248" s="67">
        <v>25690</v>
      </c>
      <c r="AE248" s="67">
        <v>3705522.45</v>
      </c>
      <c r="AF248" s="67">
        <v>7500</v>
      </c>
      <c r="AG248" s="67">
        <v>7500</v>
      </c>
      <c r="AH248" s="67">
        <v>16460</v>
      </c>
      <c r="AI248" s="67">
        <v>703241.11</v>
      </c>
      <c r="AJ248" s="67">
        <v>0</v>
      </c>
      <c r="AK248" s="67">
        <v>75257.789999999994</v>
      </c>
      <c r="AL248" s="67">
        <v>862676.07</v>
      </c>
      <c r="AM248" s="67">
        <v>378742.42</v>
      </c>
      <c r="AN248" s="67">
        <v>242498.48</v>
      </c>
      <c r="AO248" s="67">
        <v>0</v>
      </c>
      <c r="AP248" s="67">
        <v>0</v>
      </c>
      <c r="AQ248" s="67">
        <v>6642596.1699999999</v>
      </c>
      <c r="AR248" s="67">
        <v>0</v>
      </c>
      <c r="AS248" s="67">
        <v>734032.69</v>
      </c>
      <c r="AT248" s="67">
        <v>967634.03</v>
      </c>
      <c r="AU248" s="67">
        <v>649920.16</v>
      </c>
      <c r="AV248" s="67">
        <v>29405.48</v>
      </c>
      <c r="AW248" s="67">
        <v>353655.09</v>
      </c>
      <c r="AX248" s="67">
        <v>40692</v>
      </c>
      <c r="AY248" s="67">
        <v>72550.05</v>
      </c>
      <c r="AZ248" s="67">
        <v>22500</v>
      </c>
      <c r="BA248" s="67">
        <v>187500</v>
      </c>
      <c r="BB248" s="67">
        <v>4550446.34</v>
      </c>
      <c r="BC248" s="67">
        <v>1396045.69</v>
      </c>
      <c r="BD248" s="67">
        <v>1150922.76</v>
      </c>
      <c r="BE248" s="67">
        <v>686052.28</v>
      </c>
      <c r="BF248" s="67">
        <v>1355352.09</v>
      </c>
      <c r="BG248" s="67">
        <v>102234.46</v>
      </c>
      <c r="BH248" s="67">
        <v>0</v>
      </c>
      <c r="BI248" s="67">
        <v>540</v>
      </c>
      <c r="BJ248" s="67">
        <v>123160</v>
      </c>
      <c r="BK248" s="67">
        <v>11340</v>
      </c>
      <c r="BL248" s="67">
        <v>0</v>
      </c>
      <c r="BM248" s="67">
        <v>5000</v>
      </c>
      <c r="BN248" s="67">
        <v>0</v>
      </c>
      <c r="BO248" s="67">
        <v>508409.11</v>
      </c>
      <c r="BP248" s="67">
        <v>2700376.66</v>
      </c>
      <c r="BQ248" s="67">
        <v>759582.16</v>
      </c>
      <c r="BR248" s="67">
        <v>67125</v>
      </c>
      <c r="BS248" s="67">
        <v>54020</v>
      </c>
      <c r="BT248" s="67">
        <v>1049914.22</v>
      </c>
      <c r="BU248" s="67">
        <v>372900</v>
      </c>
      <c r="BV248" s="67">
        <v>40000</v>
      </c>
      <c r="BW248" s="67">
        <v>2500</v>
      </c>
      <c r="BX248" s="67">
        <v>5000</v>
      </c>
      <c r="BY248" s="101">
        <v>62077.5</v>
      </c>
    </row>
    <row r="249" spans="1:77">
      <c r="A249" s="65" t="s">
        <v>43</v>
      </c>
      <c r="B249" s="66" t="s">
        <v>690</v>
      </c>
      <c r="C249" s="65" t="s">
        <v>691</v>
      </c>
      <c r="D249" s="67">
        <v>4707253.9800000004</v>
      </c>
      <c r="E249" s="67">
        <v>1311167.06</v>
      </c>
      <c r="F249" s="67">
        <v>1610776.3</v>
      </c>
      <c r="G249" s="67">
        <v>938354.71</v>
      </c>
      <c r="H249" s="67">
        <v>1131052.1499999999</v>
      </c>
      <c r="I249" s="67">
        <v>580455.31000000006</v>
      </c>
      <c r="J249" s="67">
        <v>162316</v>
      </c>
      <c r="K249" s="67">
        <v>1418347.69</v>
      </c>
      <c r="L249" s="67">
        <v>274596.33</v>
      </c>
      <c r="M249" s="67">
        <v>0</v>
      </c>
      <c r="N249" s="67">
        <v>0</v>
      </c>
      <c r="O249" s="67">
        <v>0</v>
      </c>
      <c r="P249" s="67">
        <v>100000</v>
      </c>
      <c r="Q249" s="67">
        <v>70968.75</v>
      </c>
      <c r="R249" s="67">
        <v>154015.92000000001</v>
      </c>
      <c r="S249" s="67">
        <v>19699</v>
      </c>
      <c r="T249" s="67">
        <v>0</v>
      </c>
      <c r="U249" s="67">
        <v>411193.1</v>
      </c>
      <c r="V249" s="67">
        <v>3494229.63</v>
      </c>
      <c r="W249" s="67">
        <v>733484.99</v>
      </c>
      <c r="X249" s="67">
        <v>952611.02</v>
      </c>
      <c r="Y249" s="67">
        <v>0</v>
      </c>
      <c r="Z249" s="67">
        <v>403315.77</v>
      </c>
      <c r="AA249" s="67">
        <v>1443064.72</v>
      </c>
      <c r="AB249" s="67">
        <v>120782</v>
      </c>
      <c r="AC249" s="67">
        <v>286928.74</v>
      </c>
      <c r="AD249" s="67">
        <v>805216.57</v>
      </c>
      <c r="AE249" s="67">
        <v>957234</v>
      </c>
      <c r="AF249" s="67">
        <v>883157.5</v>
      </c>
      <c r="AG249" s="67">
        <v>14208.7</v>
      </c>
      <c r="AH249" s="67">
        <v>0</v>
      </c>
      <c r="AI249" s="67">
        <v>285603</v>
      </c>
      <c r="AJ249" s="67">
        <v>0</v>
      </c>
      <c r="AK249" s="67">
        <v>396517.54</v>
      </c>
      <c r="AL249" s="67">
        <v>0</v>
      </c>
      <c r="AM249" s="67">
        <v>0</v>
      </c>
      <c r="AN249" s="67">
        <v>0</v>
      </c>
      <c r="AO249" s="67">
        <v>0</v>
      </c>
      <c r="AP249" s="67">
        <v>374506.83</v>
      </c>
      <c r="AQ249" s="67">
        <v>0</v>
      </c>
      <c r="AR249" s="67">
        <v>841156.51</v>
      </c>
      <c r="AS249" s="67">
        <v>548113.57999999996</v>
      </c>
      <c r="AT249" s="67">
        <v>0</v>
      </c>
      <c r="AU249" s="67">
        <v>251515.43</v>
      </c>
      <c r="AV249" s="67">
        <v>62962.62</v>
      </c>
      <c r="AW249" s="67">
        <v>280773.13</v>
      </c>
      <c r="AX249" s="67">
        <v>99070</v>
      </c>
      <c r="AY249" s="67">
        <v>820</v>
      </c>
      <c r="AZ249" s="67">
        <v>57418</v>
      </c>
      <c r="BA249" s="67">
        <v>840627.61</v>
      </c>
      <c r="BB249" s="67">
        <v>973951.05</v>
      </c>
      <c r="BC249" s="67">
        <v>646946.16</v>
      </c>
      <c r="BD249" s="67">
        <v>901143.99</v>
      </c>
      <c r="BE249" s="67">
        <v>853463.84</v>
      </c>
      <c r="BF249" s="67">
        <v>0</v>
      </c>
      <c r="BG249" s="67">
        <v>133066.60999999999</v>
      </c>
      <c r="BH249" s="67">
        <v>120919.2</v>
      </c>
      <c r="BI249" s="67">
        <v>231451</v>
      </c>
      <c r="BJ249" s="67">
        <v>1609671.29</v>
      </c>
      <c r="BK249" s="67">
        <v>0</v>
      </c>
      <c r="BL249" s="67">
        <v>0</v>
      </c>
      <c r="BM249" s="67">
        <v>6874</v>
      </c>
      <c r="BN249" s="67">
        <v>129562</v>
      </c>
      <c r="BO249" s="67">
        <v>108900</v>
      </c>
      <c r="BP249" s="67">
        <v>1685546.54</v>
      </c>
      <c r="BQ249" s="67">
        <v>150980</v>
      </c>
      <c r="BR249" s="67">
        <v>0</v>
      </c>
      <c r="BS249" s="67">
        <v>0</v>
      </c>
      <c r="BT249" s="67">
        <v>0</v>
      </c>
      <c r="BU249" s="67">
        <v>20912</v>
      </c>
      <c r="BV249" s="67">
        <v>682583.01</v>
      </c>
      <c r="BW249" s="67">
        <v>423078.45</v>
      </c>
      <c r="BX249" s="67">
        <v>4560</v>
      </c>
      <c r="BY249" s="101">
        <v>424063.71</v>
      </c>
    </row>
    <row r="250" spans="1:77">
      <c r="A250" s="65" t="s">
        <v>43</v>
      </c>
      <c r="B250" s="66" t="s">
        <v>692</v>
      </c>
      <c r="C250" s="65" t="s">
        <v>693</v>
      </c>
      <c r="D250" s="67">
        <v>0</v>
      </c>
      <c r="E250" s="67">
        <v>0</v>
      </c>
      <c r="F250" s="67">
        <v>0</v>
      </c>
      <c r="G250" s="67">
        <v>0</v>
      </c>
      <c r="H250" s="67">
        <v>0</v>
      </c>
      <c r="I250" s="67">
        <v>0</v>
      </c>
      <c r="J250" s="67">
        <v>0</v>
      </c>
      <c r="K250" s="67">
        <v>0</v>
      </c>
      <c r="L250" s="67">
        <v>0</v>
      </c>
      <c r="M250" s="67">
        <v>0</v>
      </c>
      <c r="N250" s="67">
        <v>-59097.5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67">
        <v>-3906405.75</v>
      </c>
      <c r="V250" s="67">
        <v>-59424399.07</v>
      </c>
      <c r="W250" s="67">
        <v>-1943935.89</v>
      </c>
      <c r="X250" s="67">
        <v>0</v>
      </c>
      <c r="Y250" s="67">
        <v>0</v>
      </c>
      <c r="Z250" s="67">
        <v>-8381390</v>
      </c>
      <c r="AA250" s="67">
        <v>-3980606</v>
      </c>
      <c r="AB250" s="67">
        <v>0</v>
      </c>
      <c r="AC250" s="67">
        <v>0</v>
      </c>
      <c r="AD250" s="67">
        <v>0</v>
      </c>
      <c r="AE250" s="67">
        <v>0</v>
      </c>
      <c r="AF250" s="67">
        <v>0</v>
      </c>
      <c r="AG250" s="67">
        <v>0</v>
      </c>
      <c r="AH250" s="67">
        <v>0</v>
      </c>
      <c r="AI250" s="67">
        <v>0</v>
      </c>
      <c r="AJ250" s="67">
        <v>0</v>
      </c>
      <c r="AK250" s="67">
        <v>-389139.69</v>
      </c>
      <c r="AL250" s="67">
        <v>0</v>
      </c>
      <c r="AM250" s="67">
        <v>0</v>
      </c>
      <c r="AN250" s="67">
        <v>0</v>
      </c>
      <c r="AO250" s="67">
        <v>0</v>
      </c>
      <c r="AP250" s="67">
        <v>0</v>
      </c>
      <c r="AQ250" s="67">
        <v>0</v>
      </c>
      <c r="AR250" s="67">
        <v>90000</v>
      </c>
      <c r="AS250" s="67">
        <v>0</v>
      </c>
      <c r="AT250" s="67">
        <v>0</v>
      </c>
      <c r="AU250" s="67">
        <v>0</v>
      </c>
      <c r="AV250" s="67">
        <v>-50</v>
      </c>
      <c r="AW250" s="67">
        <v>-391482.57</v>
      </c>
      <c r="AX250" s="67">
        <v>-12169901.65</v>
      </c>
      <c r="AY250" s="67">
        <v>0</v>
      </c>
      <c r="AZ250" s="67">
        <v>0</v>
      </c>
      <c r="BA250" s="67">
        <v>37276.639999999999</v>
      </c>
      <c r="BB250" s="67">
        <v>0</v>
      </c>
      <c r="BC250" s="67">
        <v>0</v>
      </c>
      <c r="BD250" s="67">
        <v>0</v>
      </c>
      <c r="BE250" s="67">
        <v>0</v>
      </c>
      <c r="BF250" s="67">
        <v>-60401.51</v>
      </c>
      <c r="BG250" s="67">
        <v>0</v>
      </c>
      <c r="BH250" s="67">
        <v>-705698.89</v>
      </c>
      <c r="BI250" s="67">
        <v>40059060.770000003</v>
      </c>
      <c r="BJ250" s="67">
        <v>0</v>
      </c>
      <c r="BK250" s="67">
        <v>0</v>
      </c>
      <c r="BL250" s="67">
        <v>-387850.2</v>
      </c>
      <c r="BM250" s="67">
        <v>0</v>
      </c>
      <c r="BN250" s="67">
        <v>-319995.94</v>
      </c>
      <c r="BO250" s="67">
        <v>0</v>
      </c>
      <c r="BP250" s="67">
        <v>-2246906.7999999998</v>
      </c>
      <c r="BQ250" s="67">
        <v>0</v>
      </c>
      <c r="BR250" s="67">
        <v>19023858.890000001</v>
      </c>
      <c r="BS250" s="67">
        <v>0</v>
      </c>
      <c r="BT250" s="67">
        <v>0</v>
      </c>
      <c r="BU250" s="67">
        <v>0</v>
      </c>
      <c r="BV250" s="67">
        <v>0</v>
      </c>
      <c r="BW250" s="67">
        <v>0</v>
      </c>
      <c r="BX250" s="67">
        <v>0</v>
      </c>
      <c r="BY250" s="101">
        <v>81000</v>
      </c>
    </row>
    <row r="251" spans="1:77">
      <c r="A251" s="65" t="s">
        <v>43</v>
      </c>
      <c r="B251" s="66" t="s">
        <v>694</v>
      </c>
      <c r="C251" s="65" t="s">
        <v>695</v>
      </c>
      <c r="D251" s="67">
        <v>-65001749.229999997</v>
      </c>
      <c r="E251" s="67">
        <v>0</v>
      </c>
      <c r="F251" s="67">
        <v>-24525983.260000002</v>
      </c>
      <c r="G251" s="67">
        <v>-3688379.34</v>
      </c>
      <c r="H251" s="67">
        <v>-996147.57</v>
      </c>
      <c r="I251" s="67">
        <v>-542112</v>
      </c>
      <c r="J251" s="67">
        <v>-68766227.469999999</v>
      </c>
      <c r="K251" s="67">
        <v>-4791924.09</v>
      </c>
      <c r="L251" s="67">
        <v>-285904.51</v>
      </c>
      <c r="M251" s="67">
        <v>-17014939.039999999</v>
      </c>
      <c r="N251" s="67">
        <v>0</v>
      </c>
      <c r="O251" s="67">
        <v>-603717.59</v>
      </c>
      <c r="P251" s="67">
        <v>-8372002.7300000004</v>
      </c>
      <c r="Q251" s="67">
        <v>-10141453.210000001</v>
      </c>
      <c r="R251" s="67">
        <v>-176531.88</v>
      </c>
      <c r="S251" s="67">
        <v>0</v>
      </c>
      <c r="T251" s="67">
        <v>-849725.6</v>
      </c>
      <c r="U251" s="67">
        <v>-165093.26999999999</v>
      </c>
      <c r="V251" s="67">
        <v>0</v>
      </c>
      <c r="W251" s="67">
        <v>-4711478.99</v>
      </c>
      <c r="X251" s="67">
        <v>-1475833.51</v>
      </c>
      <c r="Y251" s="67">
        <v>-6768294.8700000001</v>
      </c>
      <c r="Z251" s="67">
        <v>-494920.8</v>
      </c>
      <c r="AA251" s="67">
        <v>-2137861.71</v>
      </c>
      <c r="AB251" s="67">
        <v>-322773.51</v>
      </c>
      <c r="AC251" s="67">
        <v>0</v>
      </c>
      <c r="AD251" s="67">
        <v>-497915.26</v>
      </c>
      <c r="AE251" s="67">
        <v>-75183647.540000007</v>
      </c>
      <c r="AF251" s="67">
        <v>0</v>
      </c>
      <c r="AG251" s="67">
        <v>-391646.23</v>
      </c>
      <c r="AH251" s="67">
        <v>-390648.78</v>
      </c>
      <c r="AI251" s="67">
        <v>0</v>
      </c>
      <c r="AJ251" s="67">
        <v>-347817.47</v>
      </c>
      <c r="AK251" s="67">
        <v>-553594.24</v>
      </c>
      <c r="AL251" s="67">
        <v>-265216.77</v>
      </c>
      <c r="AM251" s="67">
        <v>-1624020.17</v>
      </c>
      <c r="AN251" s="67">
        <v>-790256.4</v>
      </c>
      <c r="AO251" s="67">
        <v>-637195.75</v>
      </c>
      <c r="AP251" s="67">
        <v>-495177</v>
      </c>
      <c r="AQ251" s="67">
        <v>-8865118.6699999999</v>
      </c>
      <c r="AR251" s="67">
        <v>0</v>
      </c>
      <c r="AS251" s="67">
        <v>-127385.44</v>
      </c>
      <c r="AT251" s="67">
        <v>-34605.54</v>
      </c>
      <c r="AU251" s="67">
        <v>327159.53000000003</v>
      </c>
      <c r="AV251" s="67">
        <v>0</v>
      </c>
      <c r="AW251" s="67">
        <v>-151683.69</v>
      </c>
      <c r="AX251" s="67">
        <v>-67312715.230000004</v>
      </c>
      <c r="AY251" s="67">
        <v>0</v>
      </c>
      <c r="AZ251" s="67">
        <v>-785098.92</v>
      </c>
      <c r="BA251" s="67">
        <v>-1556755.41</v>
      </c>
      <c r="BB251" s="67">
        <v>-6159997.3799999999</v>
      </c>
      <c r="BC251" s="67">
        <v>0</v>
      </c>
      <c r="BD251" s="67">
        <v>-2461953.61</v>
      </c>
      <c r="BE251" s="67">
        <v>-3741700.27</v>
      </c>
      <c r="BF251" s="67">
        <v>-881031.64</v>
      </c>
      <c r="BG251" s="67">
        <v>-452560.13</v>
      </c>
      <c r="BH251" s="67">
        <v>0</v>
      </c>
      <c r="BI251" s="67">
        <v>-24820561.390000001</v>
      </c>
      <c r="BJ251" s="67">
        <v>0</v>
      </c>
      <c r="BK251" s="67">
        <v>0</v>
      </c>
      <c r="BL251" s="67">
        <v>-134083.98000000001</v>
      </c>
      <c r="BM251" s="67">
        <v>0</v>
      </c>
      <c r="BN251" s="67">
        <v>-129929.47</v>
      </c>
      <c r="BO251" s="67">
        <v>-13577.8</v>
      </c>
      <c r="BP251" s="67">
        <v>-49411171.020000003</v>
      </c>
      <c r="BQ251" s="67">
        <v>0</v>
      </c>
      <c r="BR251" s="67">
        <v>0</v>
      </c>
      <c r="BS251" s="67">
        <v>-408391.37</v>
      </c>
      <c r="BT251" s="67">
        <v>-1612070.54</v>
      </c>
      <c r="BU251" s="67">
        <v>-5782280</v>
      </c>
      <c r="BV251" s="67">
        <v>-111031.73</v>
      </c>
      <c r="BW251" s="67">
        <v>0</v>
      </c>
      <c r="BX251" s="67">
        <v>199604.43</v>
      </c>
      <c r="BY251" s="101">
        <v>164363.08000000002</v>
      </c>
    </row>
    <row r="252" spans="1:77">
      <c r="A252" s="65" t="s">
        <v>43</v>
      </c>
      <c r="B252" s="66" t="s">
        <v>696</v>
      </c>
      <c r="C252" s="65" t="s">
        <v>697</v>
      </c>
      <c r="D252" s="67">
        <v>11610438.439999999</v>
      </c>
      <c r="E252" s="67">
        <v>0</v>
      </c>
      <c r="F252" s="67">
        <v>4963131.67</v>
      </c>
      <c r="G252" s="67">
        <v>2753111.28</v>
      </c>
      <c r="H252" s="67">
        <v>0</v>
      </c>
      <c r="I252" s="67">
        <v>0</v>
      </c>
      <c r="J252" s="67">
        <v>12913161.15</v>
      </c>
      <c r="K252" s="67">
        <v>3348767.86</v>
      </c>
      <c r="L252" s="67">
        <v>754473.47</v>
      </c>
      <c r="M252" s="67">
        <v>6560374.4299999997</v>
      </c>
      <c r="N252" s="67">
        <v>0</v>
      </c>
      <c r="O252" s="67">
        <v>975097.42</v>
      </c>
      <c r="P252" s="67">
        <v>3155340</v>
      </c>
      <c r="Q252" s="67">
        <v>1092363.74</v>
      </c>
      <c r="R252" s="67">
        <v>0</v>
      </c>
      <c r="S252" s="67">
        <v>0</v>
      </c>
      <c r="T252" s="67">
        <v>1659895.56</v>
      </c>
      <c r="U252" s="67">
        <v>953043.47</v>
      </c>
      <c r="V252" s="67">
        <v>0</v>
      </c>
      <c r="W252" s="67">
        <v>1623991.43</v>
      </c>
      <c r="X252" s="67">
        <v>608907.51</v>
      </c>
      <c r="Y252" s="67">
        <v>1938720.56</v>
      </c>
      <c r="Z252" s="67">
        <v>0</v>
      </c>
      <c r="AA252" s="67">
        <v>462589.98</v>
      </c>
      <c r="AB252" s="67">
        <v>0</v>
      </c>
      <c r="AC252" s="67">
        <v>0</v>
      </c>
      <c r="AD252" s="67">
        <v>0</v>
      </c>
      <c r="AE252" s="67">
        <v>10476744.09</v>
      </c>
      <c r="AF252" s="67">
        <v>0</v>
      </c>
      <c r="AG252" s="67">
        <v>360854.68</v>
      </c>
      <c r="AH252" s="67">
        <v>737050.97</v>
      </c>
      <c r="AI252" s="67">
        <v>0</v>
      </c>
      <c r="AJ252" s="67">
        <v>702889.25</v>
      </c>
      <c r="AK252" s="67">
        <v>1123505.8999999999</v>
      </c>
      <c r="AL252" s="67">
        <v>724835.31</v>
      </c>
      <c r="AM252" s="67">
        <v>1116865.0900000001</v>
      </c>
      <c r="AN252" s="67">
        <v>952660.42</v>
      </c>
      <c r="AO252" s="67">
        <v>909964.26</v>
      </c>
      <c r="AP252" s="67">
        <v>641574.30000000005</v>
      </c>
      <c r="AQ252" s="67">
        <v>467973.24</v>
      </c>
      <c r="AR252" s="67">
        <v>0</v>
      </c>
      <c r="AS252" s="67">
        <v>535357.65</v>
      </c>
      <c r="AT252" s="67">
        <v>133441.10999999999</v>
      </c>
      <c r="AU252" s="67">
        <v>86853.03</v>
      </c>
      <c r="AV252" s="67">
        <v>46157.120000000003</v>
      </c>
      <c r="AW252" s="67">
        <v>134414.49</v>
      </c>
      <c r="AX252" s="67">
        <v>0</v>
      </c>
      <c r="AY252" s="67">
        <v>0</v>
      </c>
      <c r="AZ252" s="67">
        <v>1688853.35</v>
      </c>
      <c r="BA252" s="67">
        <v>1281113.8600000001</v>
      </c>
      <c r="BB252" s="67">
        <v>0</v>
      </c>
      <c r="BC252" s="67">
        <v>0</v>
      </c>
      <c r="BD252" s="67">
        <v>0</v>
      </c>
      <c r="BE252" s="67">
        <v>0</v>
      </c>
      <c r="BF252" s="67">
        <v>660981.84</v>
      </c>
      <c r="BG252" s="67">
        <v>0</v>
      </c>
      <c r="BH252" s="67">
        <v>175567.42</v>
      </c>
      <c r="BI252" s="67">
        <v>9814924.8000000007</v>
      </c>
      <c r="BJ252" s="67">
        <v>0</v>
      </c>
      <c r="BK252" s="67">
        <v>461969.51</v>
      </c>
      <c r="BL252" s="67">
        <v>21538.18</v>
      </c>
      <c r="BM252" s="67">
        <v>487910.11</v>
      </c>
      <c r="BN252" s="67">
        <v>195366.01</v>
      </c>
      <c r="BO252" s="67">
        <v>64734.41</v>
      </c>
      <c r="BP252" s="67">
        <v>0</v>
      </c>
      <c r="BQ252" s="67">
        <v>0</v>
      </c>
      <c r="BR252" s="67">
        <v>0</v>
      </c>
      <c r="BS252" s="67">
        <v>0</v>
      </c>
      <c r="BT252" s="67">
        <v>539384.72</v>
      </c>
      <c r="BU252" s="67">
        <v>1802675.04</v>
      </c>
      <c r="BV252" s="67">
        <v>176392</v>
      </c>
      <c r="BW252" s="67">
        <v>0</v>
      </c>
      <c r="BX252" s="67">
        <v>320775.84000000003</v>
      </c>
      <c r="BY252" s="101">
        <v>20010652.43</v>
      </c>
    </row>
    <row r="253" spans="1:77">
      <c r="A253" s="65" t="s">
        <v>43</v>
      </c>
      <c r="B253" s="66" t="s">
        <v>698</v>
      </c>
      <c r="C253" s="65" t="s">
        <v>699</v>
      </c>
      <c r="D253" s="67">
        <v>-386138.9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-69416</v>
      </c>
      <c r="L253" s="67">
        <v>-12272</v>
      </c>
      <c r="M253" s="67">
        <v>-1192274.6599999999</v>
      </c>
      <c r="N253" s="67">
        <v>-134715</v>
      </c>
      <c r="O253" s="67">
        <v>-309563</v>
      </c>
      <c r="P253" s="67">
        <v>-1588</v>
      </c>
      <c r="Q253" s="67">
        <v>-34114.97</v>
      </c>
      <c r="R253" s="67">
        <v>0</v>
      </c>
      <c r="S253" s="67">
        <v>-4577.25</v>
      </c>
      <c r="T253" s="67">
        <v>-5379.5</v>
      </c>
      <c r="U253" s="67">
        <v>-931406.6</v>
      </c>
      <c r="V253" s="67">
        <v>-17431435.789999999</v>
      </c>
      <c r="W253" s="67">
        <v>-187413</v>
      </c>
      <c r="X253" s="67">
        <v>0</v>
      </c>
      <c r="Y253" s="67">
        <v>0</v>
      </c>
      <c r="Z253" s="67">
        <v>-328160.5</v>
      </c>
      <c r="AA253" s="67">
        <v>-9612</v>
      </c>
      <c r="AB253" s="67">
        <v>0</v>
      </c>
      <c r="AC253" s="67">
        <v>0</v>
      </c>
      <c r="AD253" s="67">
        <v>0</v>
      </c>
      <c r="AE253" s="67">
        <v>-24321379.800000001</v>
      </c>
      <c r="AF253" s="67">
        <v>0</v>
      </c>
      <c r="AG253" s="67">
        <v>69102</v>
      </c>
      <c r="AH253" s="67">
        <v>-21479</v>
      </c>
      <c r="AI253" s="67">
        <v>-45538</v>
      </c>
      <c r="AJ253" s="67">
        <v>-20328.599999999999</v>
      </c>
      <c r="AK253" s="67">
        <v>-51923</v>
      </c>
      <c r="AL253" s="67">
        <v>-83766</v>
      </c>
      <c r="AM253" s="67">
        <v>-31782</v>
      </c>
      <c r="AN253" s="67">
        <v>-8812</v>
      </c>
      <c r="AO253" s="67">
        <v>-46523.5</v>
      </c>
      <c r="AP253" s="67">
        <v>-66041</v>
      </c>
      <c r="AQ253" s="67">
        <v>-4627630.9000000004</v>
      </c>
      <c r="AR253" s="67">
        <v>61961</v>
      </c>
      <c r="AS253" s="67">
        <v>-38423.839999999997</v>
      </c>
      <c r="AT253" s="67">
        <v>-1769</v>
      </c>
      <c r="AU253" s="67">
        <v>-12005</v>
      </c>
      <c r="AV253" s="67">
        <v>-4511.82</v>
      </c>
      <c r="AW253" s="67">
        <v>-1154</v>
      </c>
      <c r="AX253" s="67">
        <v>-19267438</v>
      </c>
      <c r="AY253" s="67">
        <v>0</v>
      </c>
      <c r="AZ253" s="67">
        <v>-13229</v>
      </c>
      <c r="BA253" s="67">
        <v>7645.98</v>
      </c>
      <c r="BB253" s="67">
        <v>-19261</v>
      </c>
      <c r="BC253" s="67">
        <v>-865239.45</v>
      </c>
      <c r="BD253" s="67">
        <v>0</v>
      </c>
      <c r="BE253" s="67">
        <v>-203138</v>
      </c>
      <c r="BF253" s="67">
        <v>-17612</v>
      </c>
      <c r="BG253" s="67">
        <v>12585.82</v>
      </c>
      <c r="BH253" s="67">
        <v>-2803</v>
      </c>
      <c r="BI253" s="67">
        <v>-10256527.51</v>
      </c>
      <c r="BJ253" s="67">
        <v>-1025636</v>
      </c>
      <c r="BK253" s="67">
        <v>-15430</v>
      </c>
      <c r="BL253" s="67">
        <v>343408.06</v>
      </c>
      <c r="BM253" s="67">
        <v>1295818.3400000001</v>
      </c>
      <c r="BN253" s="67">
        <v>0</v>
      </c>
      <c r="BO253" s="67">
        <v>0</v>
      </c>
      <c r="BP253" s="67">
        <v>-13052377.5</v>
      </c>
      <c r="BQ253" s="67">
        <v>-3642</v>
      </c>
      <c r="BR253" s="67">
        <v>0</v>
      </c>
      <c r="BS253" s="67">
        <v>-32555</v>
      </c>
      <c r="BT253" s="67">
        <v>-7418</v>
      </c>
      <c r="BU253" s="67">
        <v>-370460</v>
      </c>
      <c r="BV253" s="67">
        <v>-103924</v>
      </c>
      <c r="BW253" s="67">
        <v>0</v>
      </c>
      <c r="BX253" s="67">
        <v>0</v>
      </c>
      <c r="BY253" s="101"/>
    </row>
    <row r="254" spans="1:77">
      <c r="A254" s="65" t="s">
        <v>43</v>
      </c>
      <c r="B254" s="74" t="s">
        <v>700</v>
      </c>
      <c r="C254" s="65" t="s">
        <v>701</v>
      </c>
      <c r="D254" s="67">
        <v>81899</v>
      </c>
      <c r="E254" s="67">
        <v>0</v>
      </c>
      <c r="F254" s="67">
        <v>0</v>
      </c>
      <c r="G254" s="67">
        <v>175161</v>
      </c>
      <c r="H254" s="67">
        <v>1622990.21</v>
      </c>
      <c r="I254" s="67">
        <v>889846.5</v>
      </c>
      <c r="J254" s="67">
        <v>889.5</v>
      </c>
      <c r="K254" s="67">
        <v>2655908.9500000002</v>
      </c>
      <c r="L254" s="67">
        <v>0</v>
      </c>
      <c r="M254" s="67">
        <v>2501047</v>
      </c>
      <c r="N254" s="67">
        <v>130</v>
      </c>
      <c r="O254" s="67">
        <v>3189124</v>
      </c>
      <c r="P254" s="67">
        <v>5455956.5</v>
      </c>
      <c r="Q254" s="67">
        <v>0</v>
      </c>
      <c r="R254" s="67">
        <v>0</v>
      </c>
      <c r="S254" s="67">
        <v>0</v>
      </c>
      <c r="T254" s="67">
        <v>52668.75</v>
      </c>
      <c r="U254" s="67">
        <v>0</v>
      </c>
      <c r="V254" s="67">
        <v>45933.42</v>
      </c>
      <c r="W254" s="67">
        <v>895641.1</v>
      </c>
      <c r="X254" s="67">
        <v>11316</v>
      </c>
      <c r="Y254" s="67">
        <v>0</v>
      </c>
      <c r="Z254" s="67">
        <v>409764.71</v>
      </c>
      <c r="AA254" s="67">
        <v>0</v>
      </c>
      <c r="AB254" s="67">
        <v>1046301.6</v>
      </c>
      <c r="AC254" s="67">
        <v>0</v>
      </c>
      <c r="AD254" s="67">
        <v>0</v>
      </c>
      <c r="AE254" s="67">
        <v>136081</v>
      </c>
      <c r="AF254" s="67">
        <v>1809635</v>
      </c>
      <c r="AG254" s="67">
        <v>1757165</v>
      </c>
      <c r="AH254" s="67">
        <v>1191059</v>
      </c>
      <c r="AI254" s="67">
        <v>1394200</v>
      </c>
      <c r="AJ254" s="67">
        <v>2575873</v>
      </c>
      <c r="AK254" s="67">
        <v>1580030</v>
      </c>
      <c r="AL254" s="67">
        <v>1667277</v>
      </c>
      <c r="AM254" s="67">
        <v>2341307</v>
      </c>
      <c r="AN254" s="67">
        <v>1557663</v>
      </c>
      <c r="AO254" s="67">
        <v>2124261</v>
      </c>
      <c r="AP254" s="67">
        <v>1195422</v>
      </c>
      <c r="AQ254" s="67">
        <v>0</v>
      </c>
      <c r="AR254" s="67">
        <v>745</v>
      </c>
      <c r="AS254" s="67">
        <v>1727278.4</v>
      </c>
      <c r="AT254" s="67">
        <v>8474.25</v>
      </c>
      <c r="AU254" s="67">
        <v>846487</v>
      </c>
      <c r="AV254" s="67">
        <v>8157</v>
      </c>
      <c r="AW254" s="67">
        <v>418756</v>
      </c>
      <c r="AX254" s="67">
        <v>27545</v>
      </c>
      <c r="AY254" s="67">
        <v>1252180</v>
      </c>
      <c r="AZ254" s="67">
        <v>2368700</v>
      </c>
      <c r="BA254" s="67">
        <v>93541</v>
      </c>
      <c r="BB254" s="67">
        <v>2301660</v>
      </c>
      <c r="BC254" s="67">
        <v>0</v>
      </c>
      <c r="BD254" s="67">
        <v>0</v>
      </c>
      <c r="BE254" s="67">
        <v>1323936</v>
      </c>
      <c r="BF254" s="67">
        <v>694025</v>
      </c>
      <c r="BG254" s="67">
        <v>0</v>
      </c>
      <c r="BH254" s="67">
        <v>523611</v>
      </c>
      <c r="BI254" s="67">
        <v>42138.75</v>
      </c>
      <c r="BJ254" s="67">
        <v>2161704.13</v>
      </c>
      <c r="BK254" s="67">
        <v>1332605.33</v>
      </c>
      <c r="BL254" s="67">
        <v>1480009.38</v>
      </c>
      <c r="BM254" s="67">
        <v>1199750.25</v>
      </c>
      <c r="BN254" s="67">
        <v>2642131.3199999998</v>
      </c>
      <c r="BO254" s="67">
        <v>800000</v>
      </c>
      <c r="BP254" s="67">
        <v>170502</v>
      </c>
      <c r="BQ254" s="67">
        <v>1317565.6000000001</v>
      </c>
      <c r="BR254" s="67">
        <v>895721</v>
      </c>
      <c r="BS254" s="67">
        <v>206298.2</v>
      </c>
      <c r="BT254" s="67">
        <v>1674001.6</v>
      </c>
      <c r="BU254" s="67">
        <v>1125734</v>
      </c>
      <c r="BV254" s="67">
        <v>1317452</v>
      </c>
      <c r="BW254" s="67">
        <v>198159</v>
      </c>
      <c r="BX254" s="67">
        <v>122.25</v>
      </c>
      <c r="BY254" s="101">
        <v>113842</v>
      </c>
    </row>
    <row r="255" spans="1:77">
      <c r="A255" s="65" t="s">
        <v>43</v>
      </c>
      <c r="B255" s="66" t="s">
        <v>702</v>
      </c>
      <c r="C255" s="65" t="s">
        <v>703</v>
      </c>
      <c r="D255" s="67">
        <v>0</v>
      </c>
      <c r="E255" s="67">
        <v>0</v>
      </c>
      <c r="F255" s="67">
        <v>5392298.1299999999</v>
      </c>
      <c r="G255" s="67">
        <v>0</v>
      </c>
      <c r="H255" s="67">
        <v>0</v>
      </c>
      <c r="I255" s="67">
        <v>0</v>
      </c>
      <c r="J255" s="67">
        <v>0</v>
      </c>
      <c r="K255" s="67">
        <v>0</v>
      </c>
      <c r="L255" s="67">
        <v>0</v>
      </c>
      <c r="M255" s="67">
        <v>0</v>
      </c>
      <c r="N255" s="67">
        <v>0</v>
      </c>
      <c r="O255" s="67">
        <v>0</v>
      </c>
      <c r="P255" s="67">
        <v>0</v>
      </c>
      <c r="Q255" s="67">
        <v>0</v>
      </c>
      <c r="R255" s="67">
        <v>0</v>
      </c>
      <c r="S255" s="67">
        <v>0</v>
      </c>
      <c r="T255" s="67">
        <v>0</v>
      </c>
      <c r="U255" s="67">
        <v>0</v>
      </c>
      <c r="V255" s="67">
        <v>0</v>
      </c>
      <c r="W255" s="67">
        <v>4764398.97</v>
      </c>
      <c r="X255" s="67">
        <v>0</v>
      </c>
      <c r="Y255" s="67">
        <v>0</v>
      </c>
      <c r="Z255" s="67">
        <v>0</v>
      </c>
      <c r="AA255" s="67">
        <v>0</v>
      </c>
      <c r="AB255" s="67">
        <v>0</v>
      </c>
      <c r="AC255" s="67">
        <v>0</v>
      </c>
      <c r="AD255" s="67">
        <v>0</v>
      </c>
      <c r="AE255" s="67">
        <v>0</v>
      </c>
      <c r="AF255" s="67">
        <v>0</v>
      </c>
      <c r="AG255" s="67">
        <v>0</v>
      </c>
      <c r="AH255" s="67">
        <v>0</v>
      </c>
      <c r="AI255" s="67">
        <v>0</v>
      </c>
      <c r="AJ255" s="67">
        <v>0</v>
      </c>
      <c r="AK255" s="67">
        <v>0</v>
      </c>
      <c r="AL255" s="67">
        <v>0</v>
      </c>
      <c r="AM255" s="67">
        <v>0</v>
      </c>
      <c r="AN255" s="67">
        <v>0</v>
      </c>
      <c r="AO255" s="67">
        <v>0</v>
      </c>
      <c r="AP255" s="67">
        <v>0</v>
      </c>
      <c r="AQ255" s="67">
        <v>0</v>
      </c>
      <c r="AR255" s="67">
        <v>0</v>
      </c>
      <c r="AS255" s="67">
        <v>0</v>
      </c>
      <c r="AT255" s="67">
        <v>0</v>
      </c>
      <c r="AU255" s="67">
        <v>0</v>
      </c>
      <c r="AV255" s="67">
        <v>0</v>
      </c>
      <c r="AW255" s="67">
        <v>0</v>
      </c>
      <c r="AX255" s="67">
        <v>0</v>
      </c>
      <c r="AY255" s="67">
        <v>4892298.13</v>
      </c>
      <c r="AZ255" s="67">
        <v>0</v>
      </c>
      <c r="BA255" s="67">
        <v>0</v>
      </c>
      <c r="BB255" s="67">
        <v>0</v>
      </c>
      <c r="BC255" s="67">
        <v>0</v>
      </c>
      <c r="BD255" s="67">
        <v>0</v>
      </c>
      <c r="BE255" s="67">
        <v>0</v>
      </c>
      <c r="BF255" s="67">
        <v>0</v>
      </c>
      <c r="BG255" s="67">
        <v>0</v>
      </c>
      <c r="BH255" s="67">
        <v>0</v>
      </c>
      <c r="BI255" s="67">
        <v>0</v>
      </c>
      <c r="BJ255" s="67">
        <v>0</v>
      </c>
      <c r="BK255" s="67">
        <v>0</v>
      </c>
      <c r="BL255" s="67">
        <v>655155.05000000005</v>
      </c>
      <c r="BM255" s="67">
        <v>0</v>
      </c>
      <c r="BN255" s="67">
        <v>0</v>
      </c>
      <c r="BO255" s="67">
        <v>295.2</v>
      </c>
      <c r="BP255" s="67">
        <v>0</v>
      </c>
      <c r="BQ255" s="67">
        <v>0</v>
      </c>
      <c r="BR255" s="67">
        <v>0</v>
      </c>
      <c r="BS255" s="67">
        <v>0</v>
      </c>
      <c r="BT255" s="67">
        <v>0</v>
      </c>
      <c r="BU255" s="67">
        <v>6402396.7699999996</v>
      </c>
      <c r="BV255" s="67">
        <v>0</v>
      </c>
      <c r="BW255" s="67">
        <v>0</v>
      </c>
      <c r="BX255" s="67">
        <v>0</v>
      </c>
      <c r="BY255" s="101">
        <v>530303.55000000005</v>
      </c>
    </row>
    <row r="256" spans="1:77">
      <c r="A256" s="65" t="s">
        <v>43</v>
      </c>
      <c r="B256" s="66" t="s">
        <v>704</v>
      </c>
      <c r="C256" s="65" t="s">
        <v>705</v>
      </c>
      <c r="D256" s="67">
        <v>10875268.76</v>
      </c>
      <c r="E256" s="67">
        <v>635724.56000000006</v>
      </c>
      <c r="F256" s="67">
        <v>17528291.48</v>
      </c>
      <c r="G256" s="67">
        <v>835397.71</v>
      </c>
      <c r="H256" s="67">
        <v>521080.34</v>
      </c>
      <c r="I256" s="67">
        <v>3027710.78</v>
      </c>
      <c r="J256" s="67">
        <v>7455992.5999999996</v>
      </c>
      <c r="K256" s="67">
        <v>1788890.91</v>
      </c>
      <c r="L256" s="67">
        <v>237126.6</v>
      </c>
      <c r="M256" s="67">
        <v>10872184.460000001</v>
      </c>
      <c r="N256" s="67">
        <v>0</v>
      </c>
      <c r="O256" s="67">
        <v>1934642.55</v>
      </c>
      <c r="P256" s="67">
        <v>4219569.55</v>
      </c>
      <c r="Q256" s="67">
        <v>6784616.8499999996</v>
      </c>
      <c r="R256" s="67">
        <v>67541.67</v>
      </c>
      <c r="S256" s="67">
        <v>1390720.1</v>
      </c>
      <c r="T256" s="67">
        <v>9028830.7899999991</v>
      </c>
      <c r="U256" s="67">
        <v>5003287.93</v>
      </c>
      <c r="V256" s="67">
        <v>12383399.779999999</v>
      </c>
      <c r="W256" s="67">
        <v>20117222.079999998</v>
      </c>
      <c r="X256" s="67">
        <v>2458725.7999999998</v>
      </c>
      <c r="Y256" s="67">
        <v>19296904.98</v>
      </c>
      <c r="Z256" s="67">
        <v>1515316.72</v>
      </c>
      <c r="AA256" s="67">
        <v>1370913.71</v>
      </c>
      <c r="AB256" s="67">
        <v>500000</v>
      </c>
      <c r="AC256" s="67">
        <v>13251.97</v>
      </c>
      <c r="AD256" s="67">
        <v>2219781.37</v>
      </c>
      <c r="AE256" s="67">
        <v>8579832.3900000006</v>
      </c>
      <c r="AF256" s="67">
        <v>2263.39</v>
      </c>
      <c r="AG256" s="67">
        <v>1406172.11</v>
      </c>
      <c r="AH256" s="67">
        <v>0</v>
      </c>
      <c r="AI256" s="67">
        <v>1025.07</v>
      </c>
      <c r="AJ256" s="67">
        <v>0</v>
      </c>
      <c r="AK256" s="67">
        <v>16948.84</v>
      </c>
      <c r="AL256" s="67">
        <v>0</v>
      </c>
      <c r="AM256" s="67">
        <v>0</v>
      </c>
      <c r="AN256" s="67">
        <v>0</v>
      </c>
      <c r="AO256" s="67">
        <v>0</v>
      </c>
      <c r="AP256" s="67">
        <v>397897.22</v>
      </c>
      <c r="AQ256" s="67">
        <v>22297218.140000001</v>
      </c>
      <c r="AR256" s="67">
        <v>413363.1</v>
      </c>
      <c r="AS256" s="67">
        <v>2199938.41</v>
      </c>
      <c r="AT256" s="67">
        <v>0</v>
      </c>
      <c r="AU256" s="67">
        <v>2656650.08</v>
      </c>
      <c r="AV256" s="67">
        <v>2250056.42</v>
      </c>
      <c r="AW256" s="67">
        <v>2923495.58</v>
      </c>
      <c r="AX256" s="67">
        <v>10154967.76</v>
      </c>
      <c r="AY256" s="67">
        <v>4649488.4000000004</v>
      </c>
      <c r="AZ256" s="67">
        <v>1863018.36</v>
      </c>
      <c r="BA256" s="67">
        <v>7836201.79</v>
      </c>
      <c r="BB256" s="67">
        <v>45288.78</v>
      </c>
      <c r="BC256" s="67">
        <v>2309748.6800000002</v>
      </c>
      <c r="BD256" s="67">
        <v>7170.47</v>
      </c>
      <c r="BE256" s="67">
        <v>1506318.9</v>
      </c>
      <c r="BF256" s="67">
        <v>0</v>
      </c>
      <c r="BG256" s="67">
        <v>472.57</v>
      </c>
      <c r="BH256" s="67">
        <v>5508151.54</v>
      </c>
      <c r="BI256" s="67">
        <v>0</v>
      </c>
      <c r="BJ256" s="67">
        <v>14242000.91</v>
      </c>
      <c r="BK256" s="67">
        <v>2528095.7599999998</v>
      </c>
      <c r="BL256" s="67">
        <v>500000</v>
      </c>
      <c r="BM256" s="67">
        <v>5255237.28</v>
      </c>
      <c r="BN256" s="67">
        <v>5206578.47</v>
      </c>
      <c r="BO256" s="67">
        <v>799.24</v>
      </c>
      <c r="BP256" s="67">
        <v>11089517.949999999</v>
      </c>
      <c r="BQ256" s="67">
        <v>1642903.17</v>
      </c>
      <c r="BR256" s="67">
        <v>4780784.04</v>
      </c>
      <c r="BS256" s="67">
        <v>535048.89</v>
      </c>
      <c r="BT256" s="67">
        <v>5424077.0899999999</v>
      </c>
      <c r="BU256" s="67">
        <v>21956860.73</v>
      </c>
      <c r="BV256" s="67">
        <v>3999412.14</v>
      </c>
      <c r="BW256" s="67">
        <v>2711896.44</v>
      </c>
      <c r="BX256" s="67">
        <v>9720760.8900000006</v>
      </c>
      <c r="BY256" s="101">
        <v>886406</v>
      </c>
    </row>
    <row r="257" spans="1:77">
      <c r="A257" s="65" t="s">
        <v>43</v>
      </c>
      <c r="B257" s="66" t="s">
        <v>706</v>
      </c>
      <c r="C257" s="65" t="s">
        <v>707</v>
      </c>
      <c r="D257" s="67">
        <v>-2353241.2999999998</v>
      </c>
      <c r="E257" s="67">
        <v>0</v>
      </c>
      <c r="F257" s="67">
        <v>0</v>
      </c>
      <c r="G257" s="67">
        <v>-20193.349999999999</v>
      </c>
      <c r="H257" s="67">
        <v>-181080.04</v>
      </c>
      <c r="I257" s="67">
        <v>0</v>
      </c>
      <c r="J257" s="67">
        <v>0</v>
      </c>
      <c r="K257" s="67">
        <v>-2125</v>
      </c>
      <c r="L257" s="67">
        <v>0</v>
      </c>
      <c r="M257" s="67">
        <v>0</v>
      </c>
      <c r="N257" s="67">
        <v>0</v>
      </c>
      <c r="O257" s="67">
        <v>0</v>
      </c>
      <c r="P257" s="67">
        <v>-2472697.19</v>
      </c>
      <c r="Q257" s="67">
        <v>0</v>
      </c>
      <c r="R257" s="67">
        <v>0</v>
      </c>
      <c r="S257" s="67">
        <v>0</v>
      </c>
      <c r="T257" s="67">
        <v>-205697.69</v>
      </c>
      <c r="U257" s="67">
        <v>0</v>
      </c>
      <c r="V257" s="67">
        <v>-1783242.64</v>
      </c>
      <c r="W257" s="67">
        <v>-63658.37</v>
      </c>
      <c r="X257" s="67">
        <v>-194295.48</v>
      </c>
      <c r="Y257" s="67">
        <v>-121662.85</v>
      </c>
      <c r="Z257" s="67">
        <v>-300</v>
      </c>
      <c r="AA257" s="67">
        <v>-1000</v>
      </c>
      <c r="AB257" s="67">
        <v>0</v>
      </c>
      <c r="AC257" s="67">
        <v>0</v>
      </c>
      <c r="AD257" s="67">
        <v>0</v>
      </c>
      <c r="AE257" s="67">
        <v>0</v>
      </c>
      <c r="AF257" s="67">
        <v>0</v>
      </c>
      <c r="AG257" s="67">
        <v>0</v>
      </c>
      <c r="AH257" s="67">
        <v>0</v>
      </c>
      <c r="AI257" s="67">
        <v>0</v>
      </c>
      <c r="AJ257" s="67">
        <v>0</v>
      </c>
      <c r="AK257" s="67">
        <v>-30760.34</v>
      </c>
      <c r="AL257" s="67">
        <v>0</v>
      </c>
      <c r="AM257" s="67">
        <v>-1587</v>
      </c>
      <c r="AN257" s="67">
        <v>0</v>
      </c>
      <c r="AO257" s="67">
        <v>0</v>
      </c>
      <c r="AP257" s="67">
        <v>-7504.39</v>
      </c>
      <c r="AQ257" s="67">
        <v>0</v>
      </c>
      <c r="AR257" s="67">
        <v>0</v>
      </c>
      <c r="AS257" s="67">
        <v>0</v>
      </c>
      <c r="AT257" s="67">
        <v>0</v>
      </c>
      <c r="AU257" s="67">
        <v>0</v>
      </c>
      <c r="AV257" s="67">
        <v>0</v>
      </c>
      <c r="AW257" s="67">
        <v>0</v>
      </c>
      <c r="AX257" s="67">
        <v>-359141</v>
      </c>
      <c r="AY257" s="67">
        <v>0</v>
      </c>
      <c r="AZ257" s="67">
        <v>0</v>
      </c>
      <c r="BA257" s="67">
        <v>-50582.400000000001</v>
      </c>
      <c r="BB257" s="67">
        <v>0</v>
      </c>
      <c r="BC257" s="67">
        <v>0</v>
      </c>
      <c r="BD257" s="67">
        <v>0</v>
      </c>
      <c r="BE257" s="67">
        <v>0</v>
      </c>
      <c r="BF257" s="67">
        <v>0</v>
      </c>
      <c r="BG257" s="67">
        <v>0</v>
      </c>
      <c r="BH257" s="67">
        <v>0</v>
      </c>
      <c r="BI257" s="67">
        <v>-1615864.93</v>
      </c>
      <c r="BJ257" s="67">
        <v>-1065738.4099999999</v>
      </c>
      <c r="BK257" s="67">
        <v>0</v>
      </c>
      <c r="BL257" s="67">
        <v>-2685.6</v>
      </c>
      <c r="BM257" s="67">
        <v>0</v>
      </c>
      <c r="BN257" s="67">
        <v>-10148.15</v>
      </c>
      <c r="BO257" s="67">
        <v>-5051.2</v>
      </c>
      <c r="BP257" s="67">
        <v>0</v>
      </c>
      <c r="BQ257" s="67">
        <v>0</v>
      </c>
      <c r="BR257" s="67">
        <v>0</v>
      </c>
      <c r="BS257" s="67">
        <v>0</v>
      </c>
      <c r="BT257" s="67">
        <v>-484648.88</v>
      </c>
      <c r="BU257" s="67">
        <v>0</v>
      </c>
      <c r="BV257" s="67">
        <v>-86300.479999999996</v>
      </c>
      <c r="BW257" s="67">
        <v>0</v>
      </c>
      <c r="BX257" s="67">
        <v>-658.71</v>
      </c>
      <c r="BY257" s="101">
        <v>140</v>
      </c>
    </row>
    <row r="258" spans="1:77">
      <c r="A258" s="65" t="s">
        <v>43</v>
      </c>
      <c r="B258" s="66" t="s">
        <v>708</v>
      </c>
      <c r="C258" s="65" t="s">
        <v>709</v>
      </c>
      <c r="D258" s="67">
        <v>13759.54</v>
      </c>
      <c r="E258" s="67">
        <v>0</v>
      </c>
      <c r="F258" s="67">
        <v>0</v>
      </c>
      <c r="G258" s="67">
        <v>0</v>
      </c>
      <c r="H258" s="67">
        <v>0</v>
      </c>
      <c r="I258" s="67">
        <v>0</v>
      </c>
      <c r="J258" s="67">
        <v>0</v>
      </c>
      <c r="K258" s="67">
        <v>0</v>
      </c>
      <c r="L258" s="67">
        <v>0</v>
      </c>
      <c r="M258" s="67">
        <v>0</v>
      </c>
      <c r="N258" s="67">
        <v>0</v>
      </c>
      <c r="O258" s="67">
        <v>0</v>
      </c>
      <c r="P258" s="67">
        <v>0</v>
      </c>
      <c r="Q258" s="67">
        <v>44752.6</v>
      </c>
      <c r="R258" s="67">
        <v>0</v>
      </c>
      <c r="S258" s="67">
        <v>0</v>
      </c>
      <c r="T258" s="67">
        <v>406263.06</v>
      </c>
      <c r="U258" s="67">
        <v>0</v>
      </c>
      <c r="V258" s="67">
        <v>3159553.72</v>
      </c>
      <c r="W258" s="67">
        <v>4137.6000000000004</v>
      </c>
      <c r="X258" s="67">
        <v>0</v>
      </c>
      <c r="Y258" s="67">
        <v>0</v>
      </c>
      <c r="Z258" s="67">
        <v>0</v>
      </c>
      <c r="AA258" s="67">
        <v>0</v>
      </c>
      <c r="AB258" s="67">
        <v>0</v>
      </c>
      <c r="AC258" s="67">
        <v>0</v>
      </c>
      <c r="AD258" s="67">
        <v>0</v>
      </c>
      <c r="AE258" s="67">
        <v>0</v>
      </c>
      <c r="AF258" s="67">
        <v>0</v>
      </c>
      <c r="AG258" s="67">
        <v>0</v>
      </c>
      <c r="AH258" s="67">
        <v>334690.56</v>
      </c>
      <c r="AI258" s="67">
        <v>0</v>
      </c>
      <c r="AJ258" s="67">
        <v>0</v>
      </c>
      <c r="AK258" s="67">
        <v>18426.86</v>
      </c>
      <c r="AL258" s="67">
        <v>0</v>
      </c>
      <c r="AM258" s="67">
        <v>1306.2</v>
      </c>
      <c r="AN258" s="67">
        <v>0</v>
      </c>
      <c r="AO258" s="67">
        <v>0</v>
      </c>
      <c r="AP258" s="67">
        <v>0</v>
      </c>
      <c r="AQ258" s="67">
        <v>0</v>
      </c>
      <c r="AR258" s="67">
        <v>0</v>
      </c>
      <c r="AS258" s="67">
        <v>0</v>
      </c>
      <c r="AT258" s="67">
        <v>0</v>
      </c>
      <c r="AU258" s="67">
        <v>0</v>
      </c>
      <c r="AV258" s="67">
        <v>0</v>
      </c>
      <c r="AW258" s="67">
        <v>0</v>
      </c>
      <c r="AX258" s="67">
        <v>341909.2</v>
      </c>
      <c r="AY258" s="67">
        <v>0</v>
      </c>
      <c r="AZ258" s="67">
        <v>0</v>
      </c>
      <c r="BA258" s="67">
        <v>83421.77</v>
      </c>
      <c r="BB258" s="67">
        <v>0</v>
      </c>
      <c r="BC258" s="67">
        <v>0</v>
      </c>
      <c r="BD258" s="67">
        <v>0</v>
      </c>
      <c r="BE258" s="67">
        <v>0</v>
      </c>
      <c r="BF258" s="67">
        <v>0</v>
      </c>
      <c r="BG258" s="67">
        <v>0</v>
      </c>
      <c r="BH258" s="67">
        <v>0</v>
      </c>
      <c r="BI258" s="67">
        <v>64679.9</v>
      </c>
      <c r="BJ258" s="67">
        <v>0</v>
      </c>
      <c r="BK258" s="67">
        <v>0</v>
      </c>
      <c r="BL258" s="67">
        <v>0</v>
      </c>
      <c r="BM258" s="67">
        <v>0</v>
      </c>
      <c r="BN258" s="67">
        <v>2438</v>
      </c>
      <c r="BO258" s="67">
        <v>929.2</v>
      </c>
      <c r="BP258" s="67">
        <v>0</v>
      </c>
      <c r="BQ258" s="67">
        <v>0</v>
      </c>
      <c r="BR258" s="67">
        <v>0</v>
      </c>
      <c r="BS258" s="67">
        <v>0</v>
      </c>
      <c r="BT258" s="67">
        <v>397144.96</v>
      </c>
      <c r="BU258" s="67">
        <v>5855.13</v>
      </c>
      <c r="BV258" s="67">
        <v>0</v>
      </c>
      <c r="BW258" s="67">
        <v>0</v>
      </c>
      <c r="BX258" s="67">
        <v>0</v>
      </c>
      <c r="BY258" s="101">
        <v>1776686.73</v>
      </c>
    </row>
    <row r="259" spans="1:77">
      <c r="A259" s="65" t="s">
        <v>43</v>
      </c>
      <c r="B259" s="66" t="s">
        <v>710</v>
      </c>
      <c r="C259" s="65" t="s">
        <v>711</v>
      </c>
      <c r="D259" s="67">
        <v>0</v>
      </c>
      <c r="E259" s="67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67">
        <v>0</v>
      </c>
      <c r="L259" s="67">
        <v>0</v>
      </c>
      <c r="M259" s="67">
        <v>0</v>
      </c>
      <c r="N259" s="67">
        <v>0</v>
      </c>
      <c r="O259" s="67">
        <v>0</v>
      </c>
      <c r="P259" s="67">
        <v>0</v>
      </c>
      <c r="Q259" s="67">
        <v>0</v>
      </c>
      <c r="R259" s="67">
        <v>0</v>
      </c>
      <c r="S259" s="67">
        <v>0</v>
      </c>
      <c r="T259" s="67">
        <v>0</v>
      </c>
      <c r="U259" s="67">
        <v>0</v>
      </c>
      <c r="V259" s="67">
        <v>0</v>
      </c>
      <c r="W259" s="67">
        <v>42490</v>
      </c>
      <c r="X259" s="67">
        <v>0</v>
      </c>
      <c r="Y259" s="67">
        <v>0</v>
      </c>
      <c r="Z259" s="67">
        <v>0</v>
      </c>
      <c r="AA259" s="67">
        <v>0</v>
      </c>
      <c r="AB259" s="67">
        <v>0</v>
      </c>
      <c r="AC259" s="67">
        <v>0</v>
      </c>
      <c r="AD259" s="67">
        <v>327744</v>
      </c>
      <c r="AE259" s="67">
        <v>0</v>
      </c>
      <c r="AF259" s="67">
        <v>0</v>
      </c>
      <c r="AG259" s="67">
        <v>0</v>
      </c>
      <c r="AH259" s="67">
        <v>0</v>
      </c>
      <c r="AI259" s="67">
        <v>0</v>
      </c>
      <c r="AJ259" s="67">
        <v>0</v>
      </c>
      <c r="AK259" s="67">
        <v>0</v>
      </c>
      <c r="AL259" s="67">
        <v>0</v>
      </c>
      <c r="AM259" s="67">
        <v>0</v>
      </c>
      <c r="AN259" s="67">
        <v>0</v>
      </c>
      <c r="AO259" s="67">
        <v>0</v>
      </c>
      <c r="AP259" s="67">
        <v>0</v>
      </c>
      <c r="AQ259" s="67">
        <v>0</v>
      </c>
      <c r="AR259" s="67">
        <v>0</v>
      </c>
      <c r="AS259" s="67">
        <v>0</v>
      </c>
      <c r="AT259" s="67">
        <v>0</v>
      </c>
      <c r="AU259" s="67">
        <v>0</v>
      </c>
      <c r="AV259" s="67">
        <v>0</v>
      </c>
      <c r="AW259" s="67">
        <v>0</v>
      </c>
      <c r="AX259" s="67">
        <v>0</v>
      </c>
      <c r="AY259" s="67">
        <v>0</v>
      </c>
      <c r="AZ259" s="67">
        <v>0</v>
      </c>
      <c r="BA259" s="67">
        <v>959260.43</v>
      </c>
      <c r="BB259" s="67">
        <v>0</v>
      </c>
      <c r="BC259" s="67">
        <v>0</v>
      </c>
      <c r="BD259" s="67">
        <v>0</v>
      </c>
      <c r="BE259" s="67">
        <v>15000</v>
      </c>
      <c r="BF259" s="67">
        <v>0</v>
      </c>
      <c r="BG259" s="67">
        <v>0</v>
      </c>
      <c r="BH259" s="67">
        <v>0</v>
      </c>
      <c r="BI259" s="67">
        <v>0</v>
      </c>
      <c r="BJ259" s="67">
        <v>0</v>
      </c>
      <c r="BK259" s="67">
        <v>0</v>
      </c>
      <c r="BL259" s="67">
        <v>0</v>
      </c>
      <c r="BM259" s="67">
        <v>0</v>
      </c>
      <c r="BN259" s="67">
        <v>0</v>
      </c>
      <c r="BO259" s="67">
        <v>0</v>
      </c>
      <c r="BP259" s="67">
        <v>0</v>
      </c>
      <c r="BQ259" s="67">
        <v>0</v>
      </c>
      <c r="BR259" s="67">
        <v>0</v>
      </c>
      <c r="BS259" s="67">
        <v>0</v>
      </c>
      <c r="BT259" s="67">
        <v>0</v>
      </c>
      <c r="BU259" s="67">
        <v>0</v>
      </c>
      <c r="BV259" s="67">
        <v>0</v>
      </c>
      <c r="BW259" s="67">
        <v>0</v>
      </c>
      <c r="BX259" s="67">
        <v>0</v>
      </c>
      <c r="BY259" s="101">
        <v>239352</v>
      </c>
    </row>
    <row r="260" spans="1:77">
      <c r="A260" s="65" t="s">
        <v>43</v>
      </c>
      <c r="B260" s="66" t="s">
        <v>712</v>
      </c>
      <c r="C260" s="65" t="s">
        <v>713</v>
      </c>
      <c r="D260" s="67">
        <v>0</v>
      </c>
      <c r="E260" s="67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67">
        <v>0</v>
      </c>
      <c r="L260" s="67">
        <v>0</v>
      </c>
      <c r="M260" s="67">
        <v>0</v>
      </c>
      <c r="N260" s="67">
        <v>0</v>
      </c>
      <c r="O260" s="67">
        <v>0</v>
      </c>
      <c r="P260" s="67">
        <v>0</v>
      </c>
      <c r="Q260" s="67">
        <v>0</v>
      </c>
      <c r="R260" s="67">
        <v>0</v>
      </c>
      <c r="S260" s="67">
        <v>0</v>
      </c>
      <c r="T260" s="67">
        <v>0</v>
      </c>
      <c r="U260" s="67">
        <v>0</v>
      </c>
      <c r="V260" s="67">
        <v>0</v>
      </c>
      <c r="W260" s="67">
        <v>0</v>
      </c>
      <c r="X260" s="67">
        <v>1749006.82</v>
      </c>
      <c r="Y260" s="67">
        <v>0</v>
      </c>
      <c r="Z260" s="67">
        <v>418768.65</v>
      </c>
      <c r="AA260" s="67">
        <v>9382466.1400000006</v>
      </c>
      <c r="AB260" s="67">
        <v>47835.72</v>
      </c>
      <c r="AC260" s="67">
        <v>0</v>
      </c>
      <c r="AD260" s="67">
        <v>0</v>
      </c>
      <c r="AE260" s="67">
        <v>1116086</v>
      </c>
      <c r="AF260" s="67">
        <v>15892013</v>
      </c>
      <c r="AG260" s="67">
        <v>5116363</v>
      </c>
      <c r="AH260" s="67">
        <v>8382005</v>
      </c>
      <c r="AI260" s="67">
        <v>7197823</v>
      </c>
      <c r="AJ260" s="67">
        <v>11205906</v>
      </c>
      <c r="AK260" s="67">
        <v>7512597</v>
      </c>
      <c r="AL260" s="67">
        <v>6454339</v>
      </c>
      <c r="AM260" s="67">
        <v>7188536</v>
      </c>
      <c r="AN260" s="67">
        <v>6872847</v>
      </c>
      <c r="AO260" s="67">
        <v>5778632</v>
      </c>
      <c r="AP260" s="67">
        <v>5394841</v>
      </c>
      <c r="AQ260" s="67">
        <v>0</v>
      </c>
      <c r="AR260" s="67">
        <v>0</v>
      </c>
      <c r="AS260" s="67">
        <v>0</v>
      </c>
      <c r="AT260" s="67">
        <v>0</v>
      </c>
      <c r="AU260" s="67">
        <v>0</v>
      </c>
      <c r="AV260" s="67">
        <v>0</v>
      </c>
      <c r="AW260" s="67">
        <v>0</v>
      </c>
      <c r="AX260" s="67">
        <v>0</v>
      </c>
      <c r="AY260" s="67">
        <v>0</v>
      </c>
      <c r="AZ260" s="67">
        <v>0</v>
      </c>
      <c r="BA260" s="67">
        <v>0</v>
      </c>
      <c r="BB260" s="67">
        <v>0</v>
      </c>
      <c r="BC260" s="67">
        <v>0</v>
      </c>
      <c r="BD260" s="67">
        <v>0</v>
      </c>
      <c r="BE260" s="67">
        <v>0</v>
      </c>
      <c r="BF260" s="67">
        <v>0</v>
      </c>
      <c r="BG260" s="67">
        <v>0</v>
      </c>
      <c r="BH260" s="67">
        <v>0</v>
      </c>
      <c r="BI260" s="67">
        <v>0</v>
      </c>
      <c r="BJ260" s="67">
        <v>0</v>
      </c>
      <c r="BK260" s="67">
        <v>0</v>
      </c>
      <c r="BL260" s="67">
        <v>0</v>
      </c>
      <c r="BM260" s="67">
        <v>0</v>
      </c>
      <c r="BN260" s="67">
        <v>0</v>
      </c>
      <c r="BO260" s="67">
        <v>0</v>
      </c>
      <c r="BP260" s="67">
        <v>0</v>
      </c>
      <c r="BQ260" s="67">
        <v>0</v>
      </c>
      <c r="BR260" s="67">
        <v>0</v>
      </c>
      <c r="BS260" s="67">
        <v>0</v>
      </c>
      <c r="BT260" s="67">
        <v>925075.41</v>
      </c>
      <c r="BU260" s="67">
        <v>0</v>
      </c>
      <c r="BV260" s="67">
        <v>0</v>
      </c>
      <c r="BW260" s="67">
        <v>0</v>
      </c>
      <c r="BX260" s="67">
        <v>0</v>
      </c>
      <c r="BY260" s="101">
        <v>20660449.600000001</v>
      </c>
    </row>
    <row r="261" spans="1:77">
      <c r="A261" s="65" t="s">
        <v>43</v>
      </c>
      <c r="B261" s="66" t="s">
        <v>714</v>
      </c>
      <c r="C261" s="65" t="s">
        <v>715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67">
        <v>0</v>
      </c>
      <c r="M261" s="67">
        <v>0</v>
      </c>
      <c r="N261" s="67">
        <v>0</v>
      </c>
      <c r="O261" s="67">
        <v>0</v>
      </c>
      <c r="P261" s="67">
        <v>0</v>
      </c>
      <c r="Q261" s="67">
        <v>0</v>
      </c>
      <c r="R261" s="67">
        <v>0</v>
      </c>
      <c r="S261" s="67">
        <v>0</v>
      </c>
      <c r="T261" s="67">
        <v>0</v>
      </c>
      <c r="U261" s="67">
        <v>-55390</v>
      </c>
      <c r="V261" s="67">
        <v>0</v>
      </c>
      <c r="W261" s="67">
        <v>0</v>
      </c>
      <c r="X261" s="67">
        <v>0</v>
      </c>
      <c r="Y261" s="67">
        <v>0</v>
      </c>
      <c r="Z261" s="67">
        <v>0</v>
      </c>
      <c r="AA261" s="67">
        <v>0</v>
      </c>
      <c r="AB261" s="67">
        <v>0</v>
      </c>
      <c r="AC261" s="67">
        <v>-6860242.5</v>
      </c>
      <c r="AD261" s="67">
        <v>0</v>
      </c>
      <c r="AE261" s="67">
        <v>0</v>
      </c>
      <c r="AF261" s="67">
        <v>0</v>
      </c>
      <c r="AG261" s="67">
        <v>0</v>
      </c>
      <c r="AH261" s="67">
        <v>0</v>
      </c>
      <c r="AI261" s="67">
        <v>0</v>
      </c>
      <c r="AJ261" s="67">
        <v>0</v>
      </c>
      <c r="AK261" s="67">
        <v>0</v>
      </c>
      <c r="AL261" s="67">
        <v>0</v>
      </c>
      <c r="AM261" s="67">
        <v>0</v>
      </c>
      <c r="AN261" s="67">
        <v>0</v>
      </c>
      <c r="AO261" s="67">
        <v>0</v>
      </c>
      <c r="AP261" s="67">
        <v>0</v>
      </c>
      <c r="AQ261" s="67">
        <v>0</v>
      </c>
      <c r="AR261" s="67">
        <v>0</v>
      </c>
      <c r="AS261" s="67">
        <v>0</v>
      </c>
      <c r="AT261" s="67">
        <v>0</v>
      </c>
      <c r="AU261" s="67">
        <v>0</v>
      </c>
      <c r="AV261" s="67">
        <v>0</v>
      </c>
      <c r="AW261" s="67">
        <v>0</v>
      </c>
      <c r="AX261" s="67">
        <v>0</v>
      </c>
      <c r="AY261" s="67">
        <v>0</v>
      </c>
      <c r="AZ261" s="67">
        <v>0</v>
      </c>
      <c r="BA261" s="67">
        <v>0</v>
      </c>
      <c r="BB261" s="67">
        <v>0</v>
      </c>
      <c r="BC261" s="67">
        <v>0</v>
      </c>
      <c r="BD261" s="67">
        <v>0</v>
      </c>
      <c r="BE261" s="67">
        <v>0</v>
      </c>
      <c r="BF261" s="67">
        <v>0</v>
      </c>
      <c r="BG261" s="67">
        <v>0</v>
      </c>
      <c r="BH261" s="67">
        <v>0</v>
      </c>
      <c r="BI261" s="67">
        <v>0</v>
      </c>
      <c r="BJ261" s="67">
        <v>0</v>
      </c>
      <c r="BK261" s="67">
        <v>0</v>
      </c>
      <c r="BL261" s="67">
        <v>0</v>
      </c>
      <c r="BM261" s="67">
        <v>0</v>
      </c>
      <c r="BN261" s="67">
        <v>0</v>
      </c>
      <c r="BO261" s="67">
        <v>0</v>
      </c>
      <c r="BP261" s="67">
        <v>0</v>
      </c>
      <c r="BQ261" s="67">
        <v>0</v>
      </c>
      <c r="BR261" s="67">
        <v>0</v>
      </c>
      <c r="BS261" s="67">
        <v>0</v>
      </c>
      <c r="BT261" s="67">
        <v>0</v>
      </c>
      <c r="BU261" s="67">
        <v>0</v>
      </c>
      <c r="BV261" s="67">
        <v>0</v>
      </c>
      <c r="BW261" s="67">
        <v>0</v>
      </c>
      <c r="BX261" s="67">
        <v>0</v>
      </c>
      <c r="BY261" s="101">
        <v>12781401</v>
      </c>
    </row>
    <row r="262" spans="1:77">
      <c r="A262" s="65" t="s">
        <v>43</v>
      </c>
      <c r="B262" s="66" t="s">
        <v>716</v>
      </c>
      <c r="C262" s="65" t="s">
        <v>717</v>
      </c>
      <c r="D262" s="67">
        <v>-783569.84</v>
      </c>
      <c r="E262" s="67">
        <v>0</v>
      </c>
      <c r="F262" s="67">
        <v>0</v>
      </c>
      <c r="G262" s="67">
        <v>-6730.45</v>
      </c>
      <c r="H262" s="67">
        <v>0</v>
      </c>
      <c r="I262" s="67">
        <v>-1470.5</v>
      </c>
      <c r="J262" s="67">
        <v>0</v>
      </c>
      <c r="K262" s="67">
        <v>-73364.59</v>
      </c>
      <c r="L262" s="67">
        <v>-47873.45</v>
      </c>
      <c r="M262" s="67">
        <v>-480226.8</v>
      </c>
      <c r="N262" s="67">
        <v>0</v>
      </c>
      <c r="O262" s="67">
        <v>0</v>
      </c>
      <c r="P262" s="67">
        <v>0</v>
      </c>
      <c r="Q262" s="67">
        <v>-89435.28</v>
      </c>
      <c r="R262" s="67">
        <v>0</v>
      </c>
      <c r="S262" s="67">
        <v>0</v>
      </c>
      <c r="T262" s="67">
        <v>0</v>
      </c>
      <c r="U262" s="67">
        <v>0</v>
      </c>
      <c r="V262" s="67">
        <v>0</v>
      </c>
      <c r="W262" s="67">
        <v>-139810.62</v>
      </c>
      <c r="X262" s="67">
        <v>0</v>
      </c>
      <c r="Y262" s="67">
        <v>0</v>
      </c>
      <c r="Z262" s="67">
        <v>-4770</v>
      </c>
      <c r="AA262" s="67">
        <v>-16873.71</v>
      </c>
      <c r="AB262" s="67">
        <v>0</v>
      </c>
      <c r="AC262" s="67">
        <v>0</v>
      </c>
      <c r="AD262" s="67">
        <v>0</v>
      </c>
      <c r="AE262" s="67">
        <v>0</v>
      </c>
      <c r="AF262" s="67">
        <v>0</v>
      </c>
      <c r="AG262" s="67">
        <v>0</v>
      </c>
      <c r="AH262" s="67">
        <v>0</v>
      </c>
      <c r="AI262" s="67">
        <v>0</v>
      </c>
      <c r="AJ262" s="67">
        <v>0</v>
      </c>
      <c r="AK262" s="67">
        <v>0</v>
      </c>
      <c r="AL262" s="67">
        <v>-2119.9</v>
      </c>
      <c r="AM262" s="67">
        <v>-23203.95</v>
      </c>
      <c r="AN262" s="67">
        <v>-20235.2</v>
      </c>
      <c r="AO262" s="67">
        <v>0</v>
      </c>
      <c r="AP262" s="67">
        <v>0</v>
      </c>
      <c r="AQ262" s="67">
        <v>0</v>
      </c>
      <c r="AR262" s="67">
        <v>0</v>
      </c>
      <c r="AS262" s="67">
        <v>-13916.08</v>
      </c>
      <c r="AT262" s="67">
        <v>-1973.5</v>
      </c>
      <c r="AU262" s="67">
        <v>-2934.54</v>
      </c>
      <c r="AV262" s="67">
        <v>0</v>
      </c>
      <c r="AW262" s="67">
        <v>0</v>
      </c>
      <c r="AX262" s="67">
        <v>-4060889.62</v>
      </c>
      <c r="AY262" s="67">
        <v>0</v>
      </c>
      <c r="AZ262" s="67">
        <v>-282068.87</v>
      </c>
      <c r="BA262" s="67">
        <v>-9126.5</v>
      </c>
      <c r="BB262" s="67">
        <v>0</v>
      </c>
      <c r="BC262" s="67">
        <v>0</v>
      </c>
      <c r="BD262" s="67">
        <v>-38322.379999999997</v>
      </c>
      <c r="BE262" s="67">
        <v>0</v>
      </c>
      <c r="BF262" s="67">
        <v>0</v>
      </c>
      <c r="BG262" s="67">
        <v>0</v>
      </c>
      <c r="BH262" s="67">
        <v>0</v>
      </c>
      <c r="BI262" s="67">
        <v>0</v>
      </c>
      <c r="BJ262" s="67">
        <v>0</v>
      </c>
      <c r="BK262" s="67">
        <v>0</v>
      </c>
      <c r="BL262" s="67">
        <v>0</v>
      </c>
      <c r="BM262" s="67">
        <v>0</v>
      </c>
      <c r="BN262" s="67">
        <v>-366.6</v>
      </c>
      <c r="BO262" s="67">
        <v>0</v>
      </c>
      <c r="BP262" s="67">
        <v>0</v>
      </c>
      <c r="BQ262" s="67">
        <v>0</v>
      </c>
      <c r="BR262" s="67">
        <v>0</v>
      </c>
      <c r="BS262" s="67">
        <v>0</v>
      </c>
      <c r="BT262" s="67">
        <v>-17748.54</v>
      </c>
      <c r="BU262" s="67">
        <v>-34025</v>
      </c>
      <c r="BV262" s="67">
        <v>0</v>
      </c>
      <c r="BW262" s="67">
        <v>0</v>
      </c>
      <c r="BX262" s="67">
        <v>0</v>
      </c>
      <c r="BY262" s="101">
        <v>188933060.41</v>
      </c>
    </row>
    <row r="263" spans="1:77">
      <c r="A263" s="65" t="s">
        <v>43</v>
      </c>
      <c r="B263" s="66" t="s">
        <v>718</v>
      </c>
      <c r="C263" s="65" t="s">
        <v>719</v>
      </c>
      <c r="D263" s="67">
        <v>0</v>
      </c>
      <c r="E263" s="67">
        <v>0</v>
      </c>
      <c r="F263" s="67">
        <v>0</v>
      </c>
      <c r="G263" s="67">
        <v>0</v>
      </c>
      <c r="H263" s="67">
        <v>0</v>
      </c>
      <c r="I263" s="67">
        <v>0</v>
      </c>
      <c r="J263" s="67">
        <v>4765.66</v>
      </c>
      <c r="K263" s="67">
        <v>0</v>
      </c>
      <c r="L263" s="67">
        <v>2533.9</v>
      </c>
      <c r="M263" s="67">
        <v>14381.69</v>
      </c>
      <c r="N263" s="67">
        <v>0</v>
      </c>
      <c r="O263" s="67">
        <v>0</v>
      </c>
      <c r="P263" s="67">
        <v>0</v>
      </c>
      <c r="Q263" s="67">
        <v>27390.02</v>
      </c>
      <c r="R263" s="67">
        <v>0</v>
      </c>
      <c r="S263" s="67">
        <v>0</v>
      </c>
      <c r="T263" s="67">
        <v>0</v>
      </c>
      <c r="U263" s="67">
        <v>0</v>
      </c>
      <c r="V263" s="67">
        <v>0</v>
      </c>
      <c r="W263" s="67">
        <v>12230.95</v>
      </c>
      <c r="X263" s="67">
        <v>74497.19</v>
      </c>
      <c r="Y263" s="67">
        <v>0</v>
      </c>
      <c r="Z263" s="67">
        <v>0</v>
      </c>
      <c r="AA263" s="67">
        <v>2156.58</v>
      </c>
      <c r="AB263" s="67">
        <v>0</v>
      </c>
      <c r="AC263" s="67">
        <v>0</v>
      </c>
      <c r="AD263" s="67">
        <v>0</v>
      </c>
      <c r="AE263" s="67">
        <v>0</v>
      </c>
      <c r="AF263" s="67">
        <v>0</v>
      </c>
      <c r="AG263" s="67">
        <v>0</v>
      </c>
      <c r="AH263" s="67">
        <v>0</v>
      </c>
      <c r="AI263" s="67">
        <v>0</v>
      </c>
      <c r="AJ263" s="67">
        <v>0</v>
      </c>
      <c r="AK263" s="67">
        <v>36813.65</v>
      </c>
      <c r="AL263" s="67">
        <v>0</v>
      </c>
      <c r="AM263" s="67">
        <v>0</v>
      </c>
      <c r="AN263" s="67">
        <v>0</v>
      </c>
      <c r="AO263" s="67">
        <v>0</v>
      </c>
      <c r="AP263" s="67">
        <v>0</v>
      </c>
      <c r="AQ263" s="67">
        <v>0</v>
      </c>
      <c r="AR263" s="67">
        <v>0</v>
      </c>
      <c r="AS263" s="67">
        <v>0</v>
      </c>
      <c r="AT263" s="67">
        <v>23195.33</v>
      </c>
      <c r="AU263" s="67">
        <v>0</v>
      </c>
      <c r="AV263" s="67">
        <v>0</v>
      </c>
      <c r="AW263" s="67">
        <v>0</v>
      </c>
      <c r="AX263" s="67">
        <v>0</v>
      </c>
      <c r="AY263" s="67">
        <v>0</v>
      </c>
      <c r="AZ263" s="67">
        <v>19414</v>
      </c>
      <c r="BA263" s="67">
        <v>0</v>
      </c>
      <c r="BB263" s="67">
        <v>0</v>
      </c>
      <c r="BC263" s="67">
        <v>0</v>
      </c>
      <c r="BD263" s="67">
        <v>0</v>
      </c>
      <c r="BE263" s="67">
        <v>0</v>
      </c>
      <c r="BF263" s="67">
        <v>0</v>
      </c>
      <c r="BG263" s="67">
        <v>0</v>
      </c>
      <c r="BH263" s="67">
        <v>0</v>
      </c>
      <c r="BI263" s="67">
        <v>0</v>
      </c>
      <c r="BJ263" s="67">
        <v>0</v>
      </c>
      <c r="BK263" s="67">
        <v>0</v>
      </c>
      <c r="BL263" s="67">
        <v>0</v>
      </c>
      <c r="BM263" s="67">
        <v>0</v>
      </c>
      <c r="BN263" s="67">
        <v>0</v>
      </c>
      <c r="BO263" s="67">
        <v>0</v>
      </c>
      <c r="BP263" s="67">
        <v>0</v>
      </c>
      <c r="BQ263" s="67">
        <v>0</v>
      </c>
      <c r="BR263" s="67">
        <v>0</v>
      </c>
      <c r="BS263" s="67">
        <v>0</v>
      </c>
      <c r="BT263" s="67">
        <v>0</v>
      </c>
      <c r="BU263" s="67">
        <v>0</v>
      </c>
      <c r="BV263" s="67">
        <v>0</v>
      </c>
      <c r="BW263" s="67">
        <v>0</v>
      </c>
      <c r="BX263" s="67">
        <v>23529.119999999999</v>
      </c>
      <c r="BY263" s="101">
        <v>-74778874.349999994</v>
      </c>
    </row>
    <row r="264" spans="1:77">
      <c r="A264" s="65" t="s">
        <v>43</v>
      </c>
      <c r="B264" s="66" t="s">
        <v>720</v>
      </c>
      <c r="C264" s="65" t="s">
        <v>721</v>
      </c>
      <c r="D264" s="67">
        <v>-87406569.209999993</v>
      </c>
      <c r="E264" s="67">
        <v>-32282191.149999999</v>
      </c>
      <c r="F264" s="67">
        <v>-24981794.789999999</v>
      </c>
      <c r="G264" s="67">
        <v>-25181040.600000001</v>
      </c>
      <c r="H264" s="67">
        <v>-21402273.539999999</v>
      </c>
      <c r="I264" s="67">
        <v>-10630919.74</v>
      </c>
      <c r="J264" s="67">
        <v>-19437180.48</v>
      </c>
      <c r="K264" s="67">
        <v>-15360735.210000001</v>
      </c>
      <c r="L264" s="67">
        <v>-14567260.460000001</v>
      </c>
      <c r="M264" s="67">
        <v>-46001987.689999998</v>
      </c>
      <c r="N264" s="67">
        <v>-13345708.07</v>
      </c>
      <c r="O264" s="67">
        <v>-25477132.670000002</v>
      </c>
      <c r="P264" s="67">
        <v>-40959886.549999997</v>
      </c>
      <c r="Q264" s="67">
        <v>-42819503.530000001</v>
      </c>
      <c r="R264" s="67">
        <v>-5985295.2800000003</v>
      </c>
      <c r="S264" s="67">
        <v>-36427215.390000001</v>
      </c>
      <c r="T264" s="67">
        <v>-20136672.84</v>
      </c>
      <c r="U264" s="67">
        <v>-7388391.3799999999</v>
      </c>
      <c r="V264" s="67">
        <v>-16744672.460000001</v>
      </c>
      <c r="W264" s="67">
        <v>-35083112.420000002</v>
      </c>
      <c r="X264" s="67">
        <v>-26618205.390000001</v>
      </c>
      <c r="Y264" s="67">
        <v>-38730614.770000003</v>
      </c>
      <c r="Z264" s="67">
        <v>-17717675.309999999</v>
      </c>
      <c r="AA264" s="67">
        <v>-32335841.870000001</v>
      </c>
      <c r="AB264" s="67">
        <v>-18627620.129999999</v>
      </c>
      <c r="AC264" s="67">
        <v>0</v>
      </c>
      <c r="AD264" s="67">
        <v>-10228657.189999999</v>
      </c>
      <c r="AE264" s="67">
        <v>-59827187.520000003</v>
      </c>
      <c r="AF264" s="67">
        <v>-20639342.469999999</v>
      </c>
      <c r="AG264" s="67">
        <v>-13429515.02</v>
      </c>
      <c r="AH264" s="67">
        <v>-10464715.32</v>
      </c>
      <c r="AI264" s="67">
        <v>-12114575.57</v>
      </c>
      <c r="AJ264" s="67">
        <v>-18027643.449999999</v>
      </c>
      <c r="AK264" s="67">
        <v>-15865991.619999999</v>
      </c>
      <c r="AL264" s="67">
        <v>-15846329.24</v>
      </c>
      <c r="AM264" s="67">
        <v>-21991274.739999998</v>
      </c>
      <c r="AN264" s="67">
        <v>-13125254.710000001</v>
      </c>
      <c r="AO264" s="67">
        <v>-13720022.92</v>
      </c>
      <c r="AP264" s="67">
        <v>-14698989.5</v>
      </c>
      <c r="AQ264" s="67">
        <v>-56099044.07</v>
      </c>
      <c r="AR264" s="67">
        <v>-16634614.470000001</v>
      </c>
      <c r="AS264" s="67">
        <v>-23568656</v>
      </c>
      <c r="AT264" s="67">
        <v>-17110818.789999999</v>
      </c>
      <c r="AU264" s="67">
        <v>-17543819.129999999</v>
      </c>
      <c r="AV264" s="67">
        <v>-3860290.08</v>
      </c>
      <c r="AW264" s="67">
        <v>0</v>
      </c>
      <c r="AX264" s="67">
        <v>-63273530.579999998</v>
      </c>
      <c r="AY264" s="67">
        <v>-12828493</v>
      </c>
      <c r="AZ264" s="67">
        <v>-20612337.239999998</v>
      </c>
      <c r="BA264" s="67">
        <v>-29618478.670000002</v>
      </c>
      <c r="BB264" s="67">
        <v>-28926205.27</v>
      </c>
      <c r="BC264" s="67">
        <v>-21900595.140000001</v>
      </c>
      <c r="BD264" s="67">
        <v>-28559103.68</v>
      </c>
      <c r="BE264" s="67">
        <v>-25345369.030000001</v>
      </c>
      <c r="BF264" s="67">
        <v>-17169700.59</v>
      </c>
      <c r="BG264" s="67">
        <v>-9839161.5500000007</v>
      </c>
      <c r="BH264" s="67">
        <v>-4868384.57</v>
      </c>
      <c r="BI264" s="67">
        <v>-62456439.75</v>
      </c>
      <c r="BJ264" s="67">
        <v>-40073066.93</v>
      </c>
      <c r="BK264" s="67">
        <v>-19054978.629999999</v>
      </c>
      <c r="BL264" s="67">
        <v>-17090609.940000001</v>
      </c>
      <c r="BM264" s="67">
        <v>-23216903.219999999</v>
      </c>
      <c r="BN264" s="67">
        <v>-26455451.710000001</v>
      </c>
      <c r="BO264" s="67">
        <v>-13677321.59</v>
      </c>
      <c r="BP264" s="67">
        <v>-33480873.510000002</v>
      </c>
      <c r="BQ264" s="67">
        <v>-15811212.9</v>
      </c>
      <c r="BR264" s="67">
        <v>-16176808.789999999</v>
      </c>
      <c r="BS264" s="67">
        <v>-19132213.359999999</v>
      </c>
      <c r="BT264" s="67">
        <v>-27161656.739999998</v>
      </c>
      <c r="BU264" s="67">
        <v>-29767540.32</v>
      </c>
      <c r="BV264" s="67">
        <v>-14999887.08</v>
      </c>
      <c r="BW264" s="67">
        <v>-7436481.9500000002</v>
      </c>
      <c r="BX264" s="67">
        <v>-7704675.1500000004</v>
      </c>
      <c r="BY264" s="101">
        <v>40728365.159999996</v>
      </c>
    </row>
    <row r="265" spans="1:77">
      <c r="A265" s="65" t="s">
        <v>43</v>
      </c>
      <c r="B265" s="66" t="s">
        <v>722</v>
      </c>
      <c r="C265" s="65" t="s">
        <v>723</v>
      </c>
      <c r="D265" s="67">
        <v>-35541196.740000002</v>
      </c>
      <c r="E265" s="67">
        <v>-5894010.7199999997</v>
      </c>
      <c r="F265" s="67">
        <v>-9134677.4900000002</v>
      </c>
      <c r="G265" s="67">
        <v>-2800703.23</v>
      </c>
      <c r="H265" s="67">
        <v>-1434439.76</v>
      </c>
      <c r="I265" s="67">
        <v>0</v>
      </c>
      <c r="J265" s="67">
        <v>-54877962.479999997</v>
      </c>
      <c r="K265" s="67">
        <v>-4615645.2</v>
      </c>
      <c r="L265" s="67">
        <v>-966734.12</v>
      </c>
      <c r="M265" s="67">
        <v>-9963945.4199999999</v>
      </c>
      <c r="N265" s="67">
        <v>-667980.18000000005</v>
      </c>
      <c r="O265" s="67">
        <v>-2925292.26</v>
      </c>
      <c r="P265" s="67">
        <v>-7740231.4199999999</v>
      </c>
      <c r="Q265" s="67">
        <v>-5509311.1799999997</v>
      </c>
      <c r="R265" s="67">
        <v>-307718.58</v>
      </c>
      <c r="S265" s="67">
        <v>-1706284.08</v>
      </c>
      <c r="T265" s="67">
        <v>-1922712.16</v>
      </c>
      <c r="U265" s="67">
        <v>-424035.81</v>
      </c>
      <c r="V265" s="67">
        <v>-46287220.149999999</v>
      </c>
      <c r="W265" s="67">
        <v>-5360709.6900000004</v>
      </c>
      <c r="X265" s="67">
        <v>-2457847.23</v>
      </c>
      <c r="Y265" s="67">
        <v>-5862121.1600000001</v>
      </c>
      <c r="Z265" s="67">
        <v>-694835.52</v>
      </c>
      <c r="AA265" s="67">
        <v>-1902040.59</v>
      </c>
      <c r="AB265" s="67">
        <v>-740563.86</v>
      </c>
      <c r="AC265" s="67">
        <v>0</v>
      </c>
      <c r="AD265" s="67">
        <v>-166525.73000000001</v>
      </c>
      <c r="AE265" s="67">
        <v>-80273710.269999996</v>
      </c>
      <c r="AF265" s="67">
        <v>-2132557.6776000001</v>
      </c>
      <c r="AG265" s="67">
        <v>-678999.54</v>
      </c>
      <c r="AH265" s="67">
        <v>-1113294.42</v>
      </c>
      <c r="AI265" s="67">
        <v>-452154.94</v>
      </c>
      <c r="AJ265" s="67">
        <v>-1570318.59</v>
      </c>
      <c r="AK265" s="67">
        <v>-1036678.81</v>
      </c>
      <c r="AL265" s="67">
        <v>-1298579.46</v>
      </c>
      <c r="AM265" s="67">
        <v>-1620298.68</v>
      </c>
      <c r="AN265" s="67">
        <v>-831743.12</v>
      </c>
      <c r="AO265" s="67">
        <v>-938449.56</v>
      </c>
      <c r="AP265" s="67">
        <v>-720578.4</v>
      </c>
      <c r="AQ265" s="67">
        <v>-31821792.039999999</v>
      </c>
      <c r="AR265" s="67">
        <v>-252839.4</v>
      </c>
      <c r="AS265" s="67">
        <v>-582328.64</v>
      </c>
      <c r="AT265" s="67">
        <v>-875259.72</v>
      </c>
      <c r="AU265" s="67">
        <v>-593204.78</v>
      </c>
      <c r="AV265" s="67">
        <v>-200185.12</v>
      </c>
      <c r="AW265" s="67">
        <v>-320161.26</v>
      </c>
      <c r="AX265" s="67">
        <v>-42095350.590000004</v>
      </c>
      <c r="AY265" s="67">
        <v>-285735.90000000002</v>
      </c>
      <c r="AZ265" s="67">
        <v>-1558593.38</v>
      </c>
      <c r="BA265" s="67">
        <v>-3057619.32</v>
      </c>
      <c r="BB265" s="67">
        <v>-2607936.54</v>
      </c>
      <c r="BC265" s="67">
        <v>-1724912.7</v>
      </c>
      <c r="BD265" s="67">
        <v>-4572257.5199999996</v>
      </c>
      <c r="BE265" s="67">
        <v>-3888210.03</v>
      </c>
      <c r="BF265" s="67">
        <v>-2029807.47</v>
      </c>
      <c r="BG265" s="67">
        <v>-360226.03</v>
      </c>
      <c r="BH265" s="67">
        <v>0</v>
      </c>
      <c r="BI265" s="67">
        <v>-37367910.960000001</v>
      </c>
      <c r="BJ265" s="67">
        <v>-12033028.359999999</v>
      </c>
      <c r="BK265" s="67">
        <v>-1833333.33</v>
      </c>
      <c r="BL265" s="67">
        <v>-724588.41</v>
      </c>
      <c r="BM265" s="67">
        <v>-629264.5</v>
      </c>
      <c r="BN265" s="67">
        <v>-1336518.5</v>
      </c>
      <c r="BO265" s="67">
        <v>-973825.16</v>
      </c>
      <c r="BP265" s="67">
        <v>-20882495.640000001</v>
      </c>
      <c r="BQ265" s="67">
        <v>-934349.82</v>
      </c>
      <c r="BR265" s="67">
        <v>-1546068.52</v>
      </c>
      <c r="BS265" s="67">
        <v>-2514439.2000000002</v>
      </c>
      <c r="BT265" s="67">
        <v>-1886906.64</v>
      </c>
      <c r="BU265" s="67">
        <v>-5408025.1200000001</v>
      </c>
      <c r="BV265" s="67">
        <v>-1064858.3600000001</v>
      </c>
      <c r="BW265" s="67">
        <v>-99935.46</v>
      </c>
      <c r="BX265" s="67">
        <v>-76774.17</v>
      </c>
      <c r="BY265" s="101">
        <v>-6823891.1599999983</v>
      </c>
    </row>
    <row r="266" spans="1:77">
      <c r="A266" s="65" t="s">
        <v>43</v>
      </c>
      <c r="B266" s="66" t="s">
        <v>724</v>
      </c>
      <c r="C266" s="65" t="s">
        <v>725</v>
      </c>
      <c r="D266" s="67">
        <v>-15946090.26</v>
      </c>
      <c r="E266" s="67">
        <v>-19214360.18</v>
      </c>
      <c r="F266" s="67">
        <v>-4555986.0199999996</v>
      </c>
      <c r="G266" s="67">
        <v>-4594855.12</v>
      </c>
      <c r="H266" s="67">
        <v>-3906859.4</v>
      </c>
      <c r="I266" s="67">
        <v>-1939636.89</v>
      </c>
      <c r="J266" s="67">
        <v>-3644615.6</v>
      </c>
      <c r="K266" s="67">
        <v>-2906605.28</v>
      </c>
      <c r="L266" s="67">
        <v>-2727176.22</v>
      </c>
      <c r="M266" s="67">
        <v>-8699245.3599999994</v>
      </c>
      <c r="N266" s="67">
        <v>-2497233.4900000002</v>
      </c>
      <c r="O266" s="67">
        <v>-4821587.26</v>
      </c>
      <c r="P266" s="67">
        <v>-7752182.3799999999</v>
      </c>
      <c r="Q266" s="67">
        <v>-8089806.1500000004</v>
      </c>
      <c r="R266" s="67">
        <v>-1093951.03</v>
      </c>
      <c r="S266" s="67">
        <v>-6102421.6900000004</v>
      </c>
      <c r="T266" s="67">
        <v>-3809042.28</v>
      </c>
      <c r="U266" s="67">
        <v>-1398427.09</v>
      </c>
      <c r="V266" s="67">
        <v>-3488431.93</v>
      </c>
      <c r="W266" s="67">
        <v>-6652713.3799999999</v>
      </c>
      <c r="X266" s="67">
        <v>-5050570</v>
      </c>
      <c r="Y266" s="67">
        <v>-7326974.5199999996</v>
      </c>
      <c r="Z266" s="67">
        <v>-3334201.67</v>
      </c>
      <c r="AA266" s="67">
        <v>-6138141.8499999996</v>
      </c>
      <c r="AB266" s="67">
        <v>-3536081.58</v>
      </c>
      <c r="AC266" s="67">
        <v>0</v>
      </c>
      <c r="AD266" s="67">
        <v>-1939662.46</v>
      </c>
      <c r="AE266" s="67">
        <v>-10834090.050000001</v>
      </c>
      <c r="AF266" s="67">
        <v>-3735822.54</v>
      </c>
      <c r="AG266" s="67">
        <v>-2431765.83</v>
      </c>
      <c r="AH266" s="67">
        <v>-1892894.69</v>
      </c>
      <c r="AI266" s="67">
        <v>-2192128.87</v>
      </c>
      <c r="AJ266" s="67">
        <v>-3264718.75</v>
      </c>
      <c r="AK266" s="67">
        <v>-2872035.12</v>
      </c>
      <c r="AL266" s="67">
        <v>-2867269.42</v>
      </c>
      <c r="AM266" s="67">
        <v>-3982186.26</v>
      </c>
      <c r="AN266" s="67">
        <v>-2376139.9300000002</v>
      </c>
      <c r="AO266" s="67">
        <v>-2482575.7799999998</v>
      </c>
      <c r="AP266" s="67">
        <v>-2659662.9300000002</v>
      </c>
      <c r="AQ266" s="67">
        <v>-10104294.68</v>
      </c>
      <c r="AR266" s="67">
        <v>-2994413.05</v>
      </c>
      <c r="AS266" s="67">
        <v>-4245363.6500000004</v>
      </c>
      <c r="AT266" s="67">
        <v>-3081219.56</v>
      </c>
      <c r="AU266" s="67">
        <v>-3158906.44</v>
      </c>
      <c r="AV266" s="67">
        <v>-694669.86</v>
      </c>
      <c r="AW266" s="67">
        <v>0</v>
      </c>
      <c r="AX266" s="67">
        <v>-11144493.68</v>
      </c>
      <c r="AY266" s="67">
        <v>-2256881.65</v>
      </c>
      <c r="AZ266" s="67">
        <v>-3624384.89</v>
      </c>
      <c r="BA266" s="67">
        <v>-5210904.24</v>
      </c>
      <c r="BB266" s="67">
        <v>-5089198.68</v>
      </c>
      <c r="BC266" s="67">
        <v>-3853094.12</v>
      </c>
      <c r="BD266" s="67">
        <v>-5020924.87</v>
      </c>
      <c r="BE266" s="67">
        <v>-4458571.54</v>
      </c>
      <c r="BF266" s="67">
        <v>-3022371.91</v>
      </c>
      <c r="BG266" s="67">
        <v>-1746581.32</v>
      </c>
      <c r="BH266" s="67">
        <v>-821910.64</v>
      </c>
      <c r="BI266" s="67">
        <v>-11130629.800000001</v>
      </c>
      <c r="BJ266" s="67">
        <v>-7139837.5</v>
      </c>
      <c r="BK266" s="67">
        <v>-3393160.29</v>
      </c>
      <c r="BL266" s="67">
        <v>-3050413.53</v>
      </c>
      <c r="BM266" s="67">
        <v>-4133536.33</v>
      </c>
      <c r="BN266" s="67">
        <v>-4712261.38</v>
      </c>
      <c r="BO266" s="67">
        <v>-2441437.67</v>
      </c>
      <c r="BP266" s="67">
        <v>-5990148.9400000004</v>
      </c>
      <c r="BQ266" s="67">
        <v>-2831023.97</v>
      </c>
      <c r="BR266" s="67">
        <v>-2897692.81</v>
      </c>
      <c r="BS266" s="67">
        <v>-3425496.98</v>
      </c>
      <c r="BT266" s="67">
        <v>-4865505.5999999996</v>
      </c>
      <c r="BU266" s="67">
        <v>-5332854.5599999996</v>
      </c>
      <c r="BV266" s="67">
        <v>-2685113.42</v>
      </c>
      <c r="BW266" s="67">
        <v>-1332167.21</v>
      </c>
      <c r="BX266" s="67">
        <v>-1379591.39</v>
      </c>
      <c r="BY266" s="101">
        <v>4953117.3199999984</v>
      </c>
    </row>
    <row r="267" spans="1:77">
      <c r="A267" s="65" t="s">
        <v>43</v>
      </c>
      <c r="B267" s="66" t="s">
        <v>726</v>
      </c>
      <c r="C267" s="65" t="s">
        <v>727</v>
      </c>
      <c r="D267" s="67">
        <v>820950</v>
      </c>
      <c r="E267" s="67">
        <v>0</v>
      </c>
      <c r="F267" s="67">
        <v>50000</v>
      </c>
      <c r="G267" s="67">
        <v>130500</v>
      </c>
      <c r="H267" s="67">
        <v>197150</v>
      </c>
      <c r="I267" s="67">
        <v>0</v>
      </c>
      <c r="J267" s="67">
        <v>229250</v>
      </c>
      <c r="K267" s="67">
        <v>297050</v>
      </c>
      <c r="L267" s="67">
        <v>22200</v>
      </c>
      <c r="M267" s="67">
        <v>65950</v>
      </c>
      <c r="N267" s="67">
        <v>29250</v>
      </c>
      <c r="O267" s="67">
        <v>53100</v>
      </c>
      <c r="P267" s="67">
        <v>79550</v>
      </c>
      <c r="Q267" s="67">
        <v>174550</v>
      </c>
      <c r="R267" s="67">
        <v>10700.5</v>
      </c>
      <c r="S267" s="67">
        <v>0</v>
      </c>
      <c r="T267" s="67">
        <v>11250</v>
      </c>
      <c r="U267" s="67">
        <v>0</v>
      </c>
      <c r="V267" s="67">
        <v>607300</v>
      </c>
      <c r="W267" s="67">
        <v>123200</v>
      </c>
      <c r="X267" s="67">
        <v>0</v>
      </c>
      <c r="Y267" s="67">
        <v>248300</v>
      </c>
      <c r="Z267" s="67">
        <v>48900</v>
      </c>
      <c r="AA267" s="67">
        <v>0</v>
      </c>
      <c r="AB267" s="67">
        <v>0</v>
      </c>
      <c r="AC267" s="67">
        <v>0</v>
      </c>
      <c r="AD267" s="67">
        <v>84800</v>
      </c>
      <c r="AE267" s="67">
        <v>659415</v>
      </c>
      <c r="AF267" s="67">
        <v>64600</v>
      </c>
      <c r="AG267" s="67">
        <v>72150</v>
      </c>
      <c r="AH267" s="67">
        <v>29400</v>
      </c>
      <c r="AI267" s="67">
        <v>36600</v>
      </c>
      <c r="AJ267" s="67">
        <v>51950</v>
      </c>
      <c r="AK267" s="67">
        <v>17200</v>
      </c>
      <c r="AL267" s="67">
        <v>26850</v>
      </c>
      <c r="AM267" s="67">
        <v>76450</v>
      </c>
      <c r="AN267" s="67">
        <v>30200</v>
      </c>
      <c r="AO267" s="67">
        <v>0</v>
      </c>
      <c r="AP267" s="67">
        <v>0</v>
      </c>
      <c r="AQ267" s="67">
        <v>601300</v>
      </c>
      <c r="AR267" s="67">
        <v>42000</v>
      </c>
      <c r="AS267" s="67">
        <v>79650</v>
      </c>
      <c r="AT267" s="67">
        <v>61700</v>
      </c>
      <c r="AU267" s="67">
        <v>63200</v>
      </c>
      <c r="AV267" s="67">
        <v>366620</v>
      </c>
      <c r="AW267" s="67">
        <v>163550</v>
      </c>
      <c r="AX267" s="67">
        <v>447336</v>
      </c>
      <c r="AY267" s="67">
        <v>63500</v>
      </c>
      <c r="AZ267" s="67">
        <v>136250</v>
      </c>
      <c r="BA267" s="67">
        <v>98000</v>
      </c>
      <c r="BB267" s="67">
        <v>218700</v>
      </c>
      <c r="BC267" s="67">
        <v>218000</v>
      </c>
      <c r="BD267" s="67">
        <v>90000</v>
      </c>
      <c r="BE267" s="67">
        <v>109350</v>
      </c>
      <c r="BF267" s="67">
        <v>67550</v>
      </c>
      <c r="BG267" s="67">
        <v>21700</v>
      </c>
      <c r="BH267" s="67">
        <v>20200</v>
      </c>
      <c r="BI267" s="67">
        <v>552700</v>
      </c>
      <c r="BJ267" s="67">
        <v>136000</v>
      </c>
      <c r="BK267" s="67">
        <v>242000</v>
      </c>
      <c r="BL267" s="67">
        <v>34600</v>
      </c>
      <c r="BM267" s="67">
        <v>25100</v>
      </c>
      <c r="BN267" s="67">
        <v>120500</v>
      </c>
      <c r="BO267" s="67">
        <v>0</v>
      </c>
      <c r="BP267" s="67">
        <v>139550</v>
      </c>
      <c r="BQ267" s="67">
        <v>56500</v>
      </c>
      <c r="BR267" s="67">
        <v>183400</v>
      </c>
      <c r="BS267" s="67">
        <v>33000</v>
      </c>
      <c r="BT267" s="67">
        <v>20000</v>
      </c>
      <c r="BU267" s="67">
        <v>20000</v>
      </c>
      <c r="BV267" s="67">
        <v>127950</v>
      </c>
      <c r="BW267" s="67">
        <v>20000</v>
      </c>
      <c r="BX267" s="67">
        <v>130</v>
      </c>
      <c r="BY267" s="101">
        <v>-511476.97</v>
      </c>
    </row>
    <row r="268" spans="1:77">
      <c r="A268" s="65" t="s">
        <v>43</v>
      </c>
      <c r="B268" s="66" t="s">
        <v>728</v>
      </c>
      <c r="C268" s="65" t="s">
        <v>729</v>
      </c>
      <c r="D268" s="67">
        <v>0</v>
      </c>
      <c r="E268" s="67">
        <v>0</v>
      </c>
      <c r="F268" s="67">
        <v>0</v>
      </c>
      <c r="G268" s="67">
        <v>0</v>
      </c>
      <c r="H268" s="67">
        <v>0</v>
      </c>
      <c r="I268" s="67">
        <v>0</v>
      </c>
      <c r="J268" s="67">
        <v>0</v>
      </c>
      <c r="K268" s="67">
        <v>0</v>
      </c>
      <c r="L268" s="67">
        <v>0</v>
      </c>
      <c r="M268" s="67">
        <v>0</v>
      </c>
      <c r="N268" s="67">
        <v>-800</v>
      </c>
      <c r="O268" s="67">
        <v>0</v>
      </c>
      <c r="P268" s="67">
        <v>0</v>
      </c>
      <c r="Q268" s="67">
        <v>0</v>
      </c>
      <c r="R268" s="67">
        <v>0</v>
      </c>
      <c r="S268" s="67">
        <v>0</v>
      </c>
      <c r="T268" s="67">
        <v>0</v>
      </c>
      <c r="U268" s="67">
        <v>0</v>
      </c>
      <c r="V268" s="67">
        <v>0</v>
      </c>
      <c r="W268" s="67">
        <v>0</v>
      </c>
      <c r="X268" s="67">
        <v>0</v>
      </c>
      <c r="Y268" s="67">
        <v>0</v>
      </c>
      <c r="Z268" s="67">
        <v>0</v>
      </c>
      <c r="AA268" s="67">
        <v>0</v>
      </c>
      <c r="AB268" s="67">
        <v>0</v>
      </c>
      <c r="AC268" s="67">
        <v>0</v>
      </c>
      <c r="AD268" s="67">
        <v>0</v>
      </c>
      <c r="AE268" s="67">
        <v>0</v>
      </c>
      <c r="AF268" s="67">
        <v>0</v>
      </c>
      <c r="AG268" s="67">
        <v>0</v>
      </c>
      <c r="AH268" s="67">
        <v>0</v>
      </c>
      <c r="AI268" s="67">
        <v>0</v>
      </c>
      <c r="AJ268" s="67">
        <v>0</v>
      </c>
      <c r="AK268" s="67">
        <v>0</v>
      </c>
      <c r="AL268" s="67">
        <v>0</v>
      </c>
      <c r="AM268" s="67">
        <v>0</v>
      </c>
      <c r="AN268" s="67">
        <v>0</v>
      </c>
      <c r="AO268" s="67">
        <v>0</v>
      </c>
      <c r="AP268" s="67">
        <v>0</v>
      </c>
      <c r="AQ268" s="67">
        <v>0</v>
      </c>
      <c r="AR268" s="67">
        <v>0</v>
      </c>
      <c r="AS268" s="67">
        <v>0</v>
      </c>
      <c r="AT268" s="67">
        <v>0</v>
      </c>
      <c r="AU268" s="67">
        <v>0</v>
      </c>
      <c r="AV268" s="67">
        <v>0</v>
      </c>
      <c r="AW268" s="67">
        <v>0</v>
      </c>
      <c r="AX268" s="67">
        <v>0</v>
      </c>
      <c r="AY268" s="67">
        <v>0</v>
      </c>
      <c r="AZ268" s="67">
        <v>-20427</v>
      </c>
      <c r="BA268" s="67">
        <v>0</v>
      </c>
      <c r="BB268" s="67">
        <v>0</v>
      </c>
      <c r="BC268" s="67">
        <v>0</v>
      </c>
      <c r="BD268" s="67">
        <v>0</v>
      </c>
      <c r="BE268" s="67">
        <v>0</v>
      </c>
      <c r="BF268" s="67">
        <v>0</v>
      </c>
      <c r="BG268" s="67">
        <v>0</v>
      </c>
      <c r="BH268" s="67">
        <v>0</v>
      </c>
      <c r="BI268" s="67">
        <v>-17169</v>
      </c>
      <c r="BJ268" s="67">
        <v>0</v>
      </c>
      <c r="BK268" s="67">
        <v>0</v>
      </c>
      <c r="BL268" s="67">
        <v>0</v>
      </c>
      <c r="BM268" s="67">
        <v>0</v>
      </c>
      <c r="BN268" s="67">
        <v>0</v>
      </c>
      <c r="BO268" s="67">
        <v>0</v>
      </c>
      <c r="BP268" s="67">
        <v>0</v>
      </c>
      <c r="BQ268" s="67">
        <v>0</v>
      </c>
      <c r="BR268" s="67">
        <v>0</v>
      </c>
      <c r="BS268" s="67">
        <v>0</v>
      </c>
      <c r="BT268" s="67">
        <v>0</v>
      </c>
      <c r="BU268" s="67">
        <v>0</v>
      </c>
      <c r="BV268" s="67">
        <v>0</v>
      </c>
      <c r="BW268" s="67">
        <v>0</v>
      </c>
      <c r="BX268" s="67">
        <v>0</v>
      </c>
      <c r="BY268" s="101">
        <v>450929.84</v>
      </c>
    </row>
    <row r="269" spans="1:77">
      <c r="A269" s="65" t="s">
        <v>43</v>
      </c>
      <c r="B269" s="66" t="s">
        <v>730</v>
      </c>
      <c r="C269" s="65" t="s">
        <v>731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67">
        <v>0</v>
      </c>
      <c r="M269" s="67">
        <v>0</v>
      </c>
      <c r="N269" s="67">
        <v>0</v>
      </c>
      <c r="O269" s="67">
        <v>0</v>
      </c>
      <c r="P269" s="67">
        <v>0</v>
      </c>
      <c r="Q269" s="67">
        <v>0</v>
      </c>
      <c r="R269" s="67">
        <v>0</v>
      </c>
      <c r="S269" s="67">
        <v>0</v>
      </c>
      <c r="T269" s="67">
        <v>0</v>
      </c>
      <c r="U269" s="67">
        <v>0</v>
      </c>
      <c r="V269" s="67">
        <v>0</v>
      </c>
      <c r="W269" s="67">
        <v>2541.9299999999998</v>
      </c>
      <c r="X269" s="67">
        <v>0</v>
      </c>
      <c r="Y269" s="67">
        <v>0</v>
      </c>
      <c r="Z269" s="67">
        <v>0</v>
      </c>
      <c r="AA269" s="67">
        <v>0</v>
      </c>
      <c r="AB269" s="67">
        <v>0</v>
      </c>
      <c r="AC269" s="67">
        <v>0</v>
      </c>
      <c r="AD269" s="67">
        <v>0</v>
      </c>
      <c r="AE269" s="67">
        <v>0</v>
      </c>
      <c r="AF269" s="67">
        <v>0</v>
      </c>
      <c r="AG269" s="67">
        <v>0</v>
      </c>
      <c r="AH269" s="67">
        <v>0</v>
      </c>
      <c r="AI269" s="67">
        <v>0</v>
      </c>
      <c r="AJ269" s="67">
        <v>0</v>
      </c>
      <c r="AK269" s="67">
        <v>0</v>
      </c>
      <c r="AL269" s="67">
        <v>0</v>
      </c>
      <c r="AM269" s="67">
        <v>0</v>
      </c>
      <c r="AN269" s="67">
        <v>0</v>
      </c>
      <c r="AO269" s="67">
        <v>0</v>
      </c>
      <c r="AP269" s="67">
        <v>0</v>
      </c>
      <c r="AQ269" s="67">
        <v>0</v>
      </c>
      <c r="AR269" s="67">
        <v>0</v>
      </c>
      <c r="AS269" s="67">
        <v>0</v>
      </c>
      <c r="AT269" s="67">
        <v>0</v>
      </c>
      <c r="AU269" s="67">
        <v>0</v>
      </c>
      <c r="AV269" s="67">
        <v>0</v>
      </c>
      <c r="AW269" s="67">
        <v>0</v>
      </c>
      <c r="AX269" s="67">
        <v>0</v>
      </c>
      <c r="AY269" s="67">
        <v>0</v>
      </c>
      <c r="AZ269" s="67">
        <v>925</v>
      </c>
      <c r="BA269" s="67">
        <v>0</v>
      </c>
      <c r="BB269" s="67">
        <v>0</v>
      </c>
      <c r="BC269" s="67">
        <v>0</v>
      </c>
      <c r="BD269" s="67">
        <v>0</v>
      </c>
      <c r="BE269" s="67">
        <v>0</v>
      </c>
      <c r="BF269" s="67">
        <v>0</v>
      </c>
      <c r="BG269" s="67">
        <v>0</v>
      </c>
      <c r="BH269" s="67">
        <v>0</v>
      </c>
      <c r="BI269" s="67">
        <v>78454.52</v>
      </c>
      <c r="BJ269" s="67">
        <v>0</v>
      </c>
      <c r="BK269" s="67">
        <v>0</v>
      </c>
      <c r="BL269" s="67">
        <v>0</v>
      </c>
      <c r="BM269" s="67">
        <v>0</v>
      </c>
      <c r="BN269" s="67">
        <v>0</v>
      </c>
      <c r="BO269" s="67">
        <v>0</v>
      </c>
      <c r="BP269" s="67">
        <v>0</v>
      </c>
      <c r="BQ269" s="67">
        <v>0</v>
      </c>
      <c r="BR269" s="67">
        <v>0</v>
      </c>
      <c r="BS269" s="67">
        <v>0</v>
      </c>
      <c r="BT269" s="67">
        <v>0</v>
      </c>
      <c r="BU269" s="67">
        <v>0</v>
      </c>
      <c r="BV269" s="67">
        <v>0</v>
      </c>
      <c r="BW269" s="67">
        <v>0</v>
      </c>
      <c r="BX269" s="67">
        <v>0</v>
      </c>
      <c r="BY269" s="101"/>
    </row>
    <row r="270" spans="1:77">
      <c r="A270" s="65" t="s">
        <v>43</v>
      </c>
      <c r="B270" s="66" t="s">
        <v>732</v>
      </c>
      <c r="C270" s="65" t="s">
        <v>733</v>
      </c>
      <c r="D270" s="67">
        <v>0</v>
      </c>
      <c r="E270" s="67">
        <v>0</v>
      </c>
      <c r="F270" s="67">
        <v>-62556.71</v>
      </c>
      <c r="G270" s="67">
        <v>-1680.24</v>
      </c>
      <c r="H270" s="67">
        <v>-588.02</v>
      </c>
      <c r="I270" s="67">
        <v>0</v>
      </c>
      <c r="J270" s="67">
        <v>-155102.09</v>
      </c>
      <c r="K270" s="67">
        <v>-5683.63</v>
      </c>
      <c r="L270" s="67">
        <v>0</v>
      </c>
      <c r="M270" s="67">
        <v>-23357.33</v>
      </c>
      <c r="N270" s="67">
        <v>-313.14999999999998</v>
      </c>
      <c r="O270" s="67">
        <v>-21552.32</v>
      </c>
      <c r="P270" s="67">
        <v>-103317.24</v>
      </c>
      <c r="Q270" s="67">
        <v>0</v>
      </c>
      <c r="R270" s="67">
        <v>0</v>
      </c>
      <c r="S270" s="67">
        <v>0</v>
      </c>
      <c r="T270" s="67">
        <v>-2775.79</v>
      </c>
      <c r="U270" s="67">
        <v>-3917.48</v>
      </c>
      <c r="V270" s="67">
        <v>0</v>
      </c>
      <c r="W270" s="67">
        <v>-18775.990000000002</v>
      </c>
      <c r="X270" s="67">
        <v>-11614.25</v>
      </c>
      <c r="Y270" s="67">
        <v>-108625.13</v>
      </c>
      <c r="Z270" s="67">
        <v>0</v>
      </c>
      <c r="AA270" s="67">
        <v>-47107.75</v>
      </c>
      <c r="AB270" s="67">
        <v>0</v>
      </c>
      <c r="AC270" s="67">
        <v>0</v>
      </c>
      <c r="AD270" s="67">
        <v>0</v>
      </c>
      <c r="AE270" s="67">
        <v>-814942.34</v>
      </c>
      <c r="AF270" s="67">
        <v>-75911.48</v>
      </c>
      <c r="AG270" s="67">
        <v>0</v>
      </c>
      <c r="AH270" s="67">
        <v>-3883.87</v>
      </c>
      <c r="AI270" s="67">
        <v>0</v>
      </c>
      <c r="AJ270" s="67">
        <v>-4331.58</v>
      </c>
      <c r="AK270" s="67">
        <v>-5396</v>
      </c>
      <c r="AL270" s="67">
        <v>-5204.29</v>
      </c>
      <c r="AM270" s="67">
        <v>-3568.83</v>
      </c>
      <c r="AN270" s="67">
        <v>-3566.3</v>
      </c>
      <c r="AO270" s="67">
        <v>0</v>
      </c>
      <c r="AP270" s="67">
        <v>0</v>
      </c>
      <c r="AQ270" s="67">
        <v>-134211.82999999999</v>
      </c>
      <c r="AR270" s="67">
        <v>-26230.1</v>
      </c>
      <c r="AS270" s="67">
        <v>0</v>
      </c>
      <c r="AT270" s="67">
        <v>-6958.01</v>
      </c>
      <c r="AU270" s="67">
        <v>-403.78</v>
      </c>
      <c r="AV270" s="67">
        <v>-84</v>
      </c>
      <c r="AW270" s="67">
        <v>0</v>
      </c>
      <c r="AX270" s="67">
        <v>-3981.66</v>
      </c>
      <c r="AY270" s="67">
        <v>-5734.93</v>
      </c>
      <c r="AZ270" s="67">
        <v>-43867.88</v>
      </c>
      <c r="BA270" s="67">
        <v>-60.14</v>
      </c>
      <c r="BB270" s="67">
        <v>-70727.66</v>
      </c>
      <c r="BC270" s="67">
        <v>-27577.45</v>
      </c>
      <c r="BD270" s="67">
        <v>-2762.1</v>
      </c>
      <c r="BE270" s="67">
        <v>-19669.650000000001</v>
      </c>
      <c r="BF270" s="67">
        <v>-365.64</v>
      </c>
      <c r="BG270" s="67">
        <v>-300</v>
      </c>
      <c r="BH270" s="67">
        <v>-2360.98</v>
      </c>
      <c r="BI270" s="67">
        <v>-211697.38</v>
      </c>
      <c r="BJ270" s="67">
        <v>0</v>
      </c>
      <c r="BK270" s="67">
        <v>0</v>
      </c>
      <c r="BL270" s="67">
        <v>-3468.01</v>
      </c>
      <c r="BM270" s="67">
        <v>-3528.19</v>
      </c>
      <c r="BN270" s="67">
        <v>-1903.26</v>
      </c>
      <c r="BO270" s="67">
        <v>-842.15</v>
      </c>
      <c r="BP270" s="67">
        <v>-140383.48000000001</v>
      </c>
      <c r="BQ270" s="67">
        <v>0</v>
      </c>
      <c r="BR270" s="67">
        <v>-3494.25</v>
      </c>
      <c r="BS270" s="67">
        <v>-50</v>
      </c>
      <c r="BT270" s="67">
        <v>-4469.93</v>
      </c>
      <c r="BU270" s="67">
        <v>-45016.65</v>
      </c>
      <c r="BV270" s="67">
        <v>-13972.81</v>
      </c>
      <c r="BW270" s="67">
        <v>0</v>
      </c>
      <c r="BX270" s="67">
        <v>0</v>
      </c>
      <c r="BY270" s="101">
        <v>1112.1400000000001</v>
      </c>
    </row>
    <row r="271" spans="1:77">
      <c r="A271" s="65" t="s">
        <v>43</v>
      </c>
      <c r="B271" s="66" t="s">
        <v>734</v>
      </c>
      <c r="C271" s="65" t="s">
        <v>735</v>
      </c>
      <c r="D271" s="67">
        <v>0</v>
      </c>
      <c r="E271" s="67">
        <v>0</v>
      </c>
      <c r="F271" s="67">
        <v>610514.51</v>
      </c>
      <c r="G271" s="67">
        <v>4630.3500000000004</v>
      </c>
      <c r="H271" s="67">
        <v>1913.39</v>
      </c>
      <c r="I271" s="67">
        <v>0</v>
      </c>
      <c r="J271" s="67">
        <v>450200.83</v>
      </c>
      <c r="K271" s="67">
        <v>9568.7800000000007</v>
      </c>
      <c r="L271" s="67">
        <v>2577.81</v>
      </c>
      <c r="M271" s="67">
        <v>102135.96</v>
      </c>
      <c r="N271" s="67">
        <v>893</v>
      </c>
      <c r="O271" s="67">
        <v>0</v>
      </c>
      <c r="P271" s="67">
        <v>62097.71</v>
      </c>
      <c r="Q271" s="67">
        <v>0</v>
      </c>
      <c r="R271" s="67">
        <v>0</v>
      </c>
      <c r="S271" s="67">
        <v>0</v>
      </c>
      <c r="T271" s="67">
        <v>0</v>
      </c>
      <c r="U271" s="67">
        <v>0</v>
      </c>
      <c r="V271" s="67">
        <v>0</v>
      </c>
      <c r="W271" s="67">
        <v>6443.09</v>
      </c>
      <c r="X271" s="67">
        <v>288.18</v>
      </c>
      <c r="Y271" s="67">
        <v>4810.0600000000004</v>
      </c>
      <c r="Z271" s="67">
        <v>0</v>
      </c>
      <c r="AA271" s="67">
        <v>2486.6799999999998</v>
      </c>
      <c r="AB271" s="67">
        <v>0</v>
      </c>
      <c r="AC271" s="67">
        <v>0</v>
      </c>
      <c r="AD271" s="67">
        <v>0</v>
      </c>
      <c r="AE271" s="67">
        <v>875342.12</v>
      </c>
      <c r="AF271" s="67">
        <v>35918.19</v>
      </c>
      <c r="AG271" s="67">
        <v>2018.8</v>
      </c>
      <c r="AH271" s="67">
        <v>154.88</v>
      </c>
      <c r="AI271" s="67">
        <v>0</v>
      </c>
      <c r="AJ271" s="67">
        <v>1613</v>
      </c>
      <c r="AK271" s="67">
        <v>0</v>
      </c>
      <c r="AL271" s="67">
        <v>6525.99</v>
      </c>
      <c r="AM271" s="67">
        <v>3523.61</v>
      </c>
      <c r="AN271" s="67">
        <v>1190.97</v>
      </c>
      <c r="AO271" s="67">
        <v>8133.87</v>
      </c>
      <c r="AP271" s="67">
        <v>2742.3</v>
      </c>
      <c r="AQ271" s="67">
        <v>326229.15999999997</v>
      </c>
      <c r="AR271" s="67">
        <v>0</v>
      </c>
      <c r="AS271" s="67">
        <v>6318.73</v>
      </c>
      <c r="AT271" s="67">
        <v>4117.43</v>
      </c>
      <c r="AU271" s="67">
        <v>0</v>
      </c>
      <c r="AV271" s="67">
        <v>300.75</v>
      </c>
      <c r="AW271" s="67">
        <v>0</v>
      </c>
      <c r="AX271" s="67">
        <v>258546.62</v>
      </c>
      <c r="AY271" s="67">
        <v>0</v>
      </c>
      <c r="AZ271" s="67">
        <v>16614.39</v>
      </c>
      <c r="BA271" s="67">
        <v>14072.3</v>
      </c>
      <c r="BB271" s="67">
        <v>0</v>
      </c>
      <c r="BC271" s="67">
        <v>29.99</v>
      </c>
      <c r="BD271" s="67">
        <v>0</v>
      </c>
      <c r="BE271" s="67">
        <v>3791.94</v>
      </c>
      <c r="BF271" s="67">
        <v>29.77</v>
      </c>
      <c r="BG271" s="67">
        <v>0</v>
      </c>
      <c r="BH271" s="67">
        <v>6376.87</v>
      </c>
      <c r="BI271" s="67">
        <v>445536.51</v>
      </c>
      <c r="BJ271" s="67">
        <v>0</v>
      </c>
      <c r="BK271" s="67">
        <v>0</v>
      </c>
      <c r="BL271" s="67">
        <v>0</v>
      </c>
      <c r="BM271" s="67">
        <v>1844.02</v>
      </c>
      <c r="BN271" s="67">
        <v>0</v>
      </c>
      <c r="BO271" s="67">
        <v>0</v>
      </c>
      <c r="BP271" s="67">
        <v>172548.73</v>
      </c>
      <c r="BQ271" s="67">
        <v>0</v>
      </c>
      <c r="BR271" s="67">
        <v>620.12</v>
      </c>
      <c r="BS271" s="67">
        <v>332.14</v>
      </c>
      <c r="BT271" s="67">
        <v>12460.64</v>
      </c>
      <c r="BU271" s="67">
        <v>56147.53</v>
      </c>
      <c r="BV271" s="67">
        <v>2294.0700000000002</v>
      </c>
      <c r="BW271" s="67">
        <v>0</v>
      </c>
      <c r="BX271" s="67">
        <v>0</v>
      </c>
      <c r="BY271" s="101">
        <v>342994242.12000006</v>
      </c>
    </row>
    <row r="272" spans="1:77">
      <c r="A272" s="65" t="s">
        <v>43</v>
      </c>
      <c r="B272" s="66" t="s">
        <v>736</v>
      </c>
      <c r="C272" s="65" t="s">
        <v>737</v>
      </c>
      <c r="D272" s="67">
        <v>-31111.13</v>
      </c>
      <c r="E272" s="67">
        <v>0</v>
      </c>
      <c r="F272" s="67">
        <v>-153090.66</v>
      </c>
      <c r="G272" s="67">
        <v>-6550.47</v>
      </c>
      <c r="H272" s="67">
        <v>0</v>
      </c>
      <c r="I272" s="67">
        <v>0</v>
      </c>
      <c r="J272" s="67">
        <v>-622.02</v>
      </c>
      <c r="K272" s="67">
        <v>0</v>
      </c>
      <c r="L272" s="67">
        <v>0</v>
      </c>
      <c r="M272" s="67">
        <v>0</v>
      </c>
      <c r="N272" s="67">
        <v>0</v>
      </c>
      <c r="O272" s="67">
        <v>0</v>
      </c>
      <c r="P272" s="67">
        <v>0</v>
      </c>
      <c r="Q272" s="67">
        <v>0</v>
      </c>
      <c r="R272" s="67">
        <v>0</v>
      </c>
      <c r="S272" s="67">
        <v>0</v>
      </c>
      <c r="T272" s="67">
        <v>0</v>
      </c>
      <c r="U272" s="67">
        <v>0</v>
      </c>
      <c r="V272" s="67">
        <v>0</v>
      </c>
      <c r="W272" s="67">
        <v>0</v>
      </c>
      <c r="X272" s="67">
        <v>0</v>
      </c>
      <c r="Y272" s="67">
        <v>-23475.61</v>
      </c>
      <c r="Z272" s="67">
        <v>0</v>
      </c>
      <c r="AA272" s="67">
        <v>0</v>
      </c>
      <c r="AB272" s="67">
        <v>0</v>
      </c>
      <c r="AC272" s="67">
        <v>0</v>
      </c>
      <c r="AD272" s="67">
        <v>0</v>
      </c>
      <c r="AE272" s="67">
        <v>0</v>
      </c>
      <c r="AF272" s="67">
        <v>0</v>
      </c>
      <c r="AG272" s="67">
        <v>0</v>
      </c>
      <c r="AH272" s="67">
        <v>0</v>
      </c>
      <c r="AI272" s="67">
        <v>0</v>
      </c>
      <c r="AJ272" s="67">
        <v>0</v>
      </c>
      <c r="AK272" s="67">
        <v>0</v>
      </c>
      <c r="AL272" s="67">
        <v>0</v>
      </c>
      <c r="AM272" s="67">
        <v>0</v>
      </c>
      <c r="AN272" s="67">
        <v>0</v>
      </c>
      <c r="AO272" s="67">
        <v>0</v>
      </c>
      <c r="AP272" s="67">
        <v>0</v>
      </c>
      <c r="AQ272" s="67">
        <v>-946.75</v>
      </c>
      <c r="AR272" s="67">
        <v>0</v>
      </c>
      <c r="AS272" s="67">
        <v>0</v>
      </c>
      <c r="AT272" s="67">
        <v>0</v>
      </c>
      <c r="AU272" s="67">
        <v>0</v>
      </c>
      <c r="AV272" s="67">
        <v>0</v>
      </c>
      <c r="AW272" s="67">
        <v>0</v>
      </c>
      <c r="AX272" s="67">
        <v>0</v>
      </c>
      <c r="AY272" s="67">
        <v>0</v>
      </c>
      <c r="AZ272" s="67">
        <v>0</v>
      </c>
      <c r="BA272" s="67">
        <v>0</v>
      </c>
      <c r="BB272" s="67">
        <v>0</v>
      </c>
      <c r="BC272" s="67">
        <v>0</v>
      </c>
      <c r="BD272" s="67">
        <v>0</v>
      </c>
      <c r="BE272" s="67">
        <v>0</v>
      </c>
      <c r="BF272" s="67">
        <v>0</v>
      </c>
      <c r="BG272" s="67">
        <v>0</v>
      </c>
      <c r="BH272" s="67">
        <v>-3148.47</v>
      </c>
      <c r="BI272" s="67">
        <v>0</v>
      </c>
      <c r="BJ272" s="67">
        <v>0</v>
      </c>
      <c r="BK272" s="67">
        <v>0</v>
      </c>
      <c r="BL272" s="67">
        <v>0</v>
      </c>
      <c r="BM272" s="67">
        <v>0</v>
      </c>
      <c r="BN272" s="67">
        <v>0</v>
      </c>
      <c r="BO272" s="67">
        <v>0</v>
      </c>
      <c r="BP272" s="67">
        <v>0</v>
      </c>
      <c r="BQ272" s="67">
        <v>0</v>
      </c>
      <c r="BR272" s="67">
        <v>0</v>
      </c>
      <c r="BS272" s="67">
        <v>0</v>
      </c>
      <c r="BT272" s="67">
        <v>0</v>
      </c>
      <c r="BU272" s="67">
        <v>0</v>
      </c>
      <c r="BV272" s="67">
        <v>0</v>
      </c>
      <c r="BW272" s="67">
        <v>0</v>
      </c>
      <c r="BX272" s="67">
        <v>0</v>
      </c>
      <c r="BY272" s="101">
        <v>1976098894.6699009</v>
      </c>
    </row>
    <row r="273" spans="1:77">
      <c r="A273" s="65" t="s">
        <v>43</v>
      </c>
      <c r="B273" s="66" t="s">
        <v>738</v>
      </c>
      <c r="C273" s="65" t="s">
        <v>739</v>
      </c>
      <c r="D273" s="67">
        <v>0</v>
      </c>
      <c r="E273" s="67">
        <v>0</v>
      </c>
      <c r="F273" s="67">
        <v>0</v>
      </c>
      <c r="G273" s="67">
        <v>15858.86</v>
      </c>
      <c r="H273" s="67">
        <v>0</v>
      </c>
      <c r="I273" s="67">
        <v>0</v>
      </c>
      <c r="J273" s="67">
        <v>4284.78</v>
      </c>
      <c r="K273" s="67">
        <v>0</v>
      </c>
      <c r="L273" s="67">
        <v>0</v>
      </c>
      <c r="M273" s="67">
        <v>0</v>
      </c>
      <c r="N273" s="67">
        <v>0</v>
      </c>
      <c r="O273" s="67">
        <v>0</v>
      </c>
      <c r="P273" s="67">
        <v>0</v>
      </c>
      <c r="Q273" s="67">
        <v>0</v>
      </c>
      <c r="R273" s="67">
        <v>0</v>
      </c>
      <c r="S273" s="67">
        <v>0</v>
      </c>
      <c r="T273" s="67">
        <v>0</v>
      </c>
      <c r="U273" s="67">
        <v>0</v>
      </c>
      <c r="V273" s="67">
        <v>0</v>
      </c>
      <c r="W273" s="67">
        <v>0</v>
      </c>
      <c r="X273" s="67">
        <v>353.8</v>
      </c>
      <c r="Y273" s="67">
        <v>64340.38</v>
      </c>
      <c r="Z273" s="67">
        <v>0</v>
      </c>
      <c r="AA273" s="67">
        <v>0</v>
      </c>
      <c r="AB273" s="67">
        <v>0</v>
      </c>
      <c r="AC273" s="67">
        <v>0</v>
      </c>
      <c r="AD273" s="67">
        <v>0</v>
      </c>
      <c r="AE273" s="67">
        <v>0</v>
      </c>
      <c r="AF273" s="67">
        <v>0</v>
      </c>
      <c r="AG273" s="67">
        <v>0</v>
      </c>
      <c r="AH273" s="67">
        <v>0</v>
      </c>
      <c r="AI273" s="67">
        <v>0</v>
      </c>
      <c r="AJ273" s="67">
        <v>0</v>
      </c>
      <c r="AK273" s="67">
        <v>0</v>
      </c>
      <c r="AL273" s="67">
        <v>0</v>
      </c>
      <c r="AM273" s="67">
        <v>0</v>
      </c>
      <c r="AN273" s="67">
        <v>0</v>
      </c>
      <c r="AO273" s="67">
        <v>0</v>
      </c>
      <c r="AP273" s="67">
        <v>0</v>
      </c>
      <c r="AQ273" s="67">
        <v>6537.42</v>
      </c>
      <c r="AR273" s="67">
        <v>0</v>
      </c>
      <c r="AS273" s="67">
        <v>0</v>
      </c>
      <c r="AT273" s="67">
        <v>0</v>
      </c>
      <c r="AU273" s="67">
        <v>0</v>
      </c>
      <c r="AV273" s="67">
        <v>0.25</v>
      </c>
      <c r="AW273" s="67">
        <v>0</v>
      </c>
      <c r="AX273" s="67">
        <v>0</v>
      </c>
      <c r="AY273" s="67">
        <v>0</v>
      </c>
      <c r="AZ273" s="67">
        <v>0</v>
      </c>
      <c r="BA273" s="67">
        <v>0</v>
      </c>
      <c r="BB273" s="67">
        <v>0</v>
      </c>
      <c r="BC273" s="67">
        <v>0</v>
      </c>
      <c r="BD273" s="67">
        <v>0</v>
      </c>
      <c r="BE273" s="67">
        <v>0</v>
      </c>
      <c r="BF273" s="67">
        <v>0</v>
      </c>
      <c r="BG273" s="67">
        <v>0</v>
      </c>
      <c r="BH273" s="67">
        <v>0</v>
      </c>
      <c r="BI273" s="67">
        <v>0</v>
      </c>
      <c r="BJ273" s="67">
        <v>0</v>
      </c>
      <c r="BK273" s="67">
        <v>0</v>
      </c>
      <c r="BL273" s="67">
        <v>0</v>
      </c>
      <c r="BM273" s="67">
        <v>6778.87</v>
      </c>
      <c r="BN273" s="67">
        <v>0</v>
      </c>
      <c r="BO273" s="67">
        <v>0</v>
      </c>
      <c r="BP273" s="67">
        <v>0</v>
      </c>
      <c r="BQ273" s="67">
        <v>0</v>
      </c>
      <c r="BR273" s="67">
        <v>0</v>
      </c>
      <c r="BS273" s="67">
        <v>0</v>
      </c>
      <c r="BT273" s="67">
        <v>0</v>
      </c>
      <c r="BU273" s="67">
        <v>1825.69</v>
      </c>
      <c r="BV273" s="67">
        <v>0</v>
      </c>
      <c r="BW273" s="67">
        <v>0</v>
      </c>
      <c r="BX273" s="67">
        <v>0</v>
      </c>
      <c r="BY273" s="101">
        <v>12390420.600000001</v>
      </c>
    </row>
    <row r="274" spans="1:77">
      <c r="A274" s="65" t="s">
        <v>43</v>
      </c>
      <c r="B274" s="66" t="s">
        <v>740</v>
      </c>
      <c r="C274" s="65" t="s">
        <v>741</v>
      </c>
      <c r="D274" s="67">
        <v>-620430</v>
      </c>
      <c r="E274" s="67">
        <v>0</v>
      </c>
      <c r="F274" s="67">
        <v>-1006593.24</v>
      </c>
      <c r="G274" s="67">
        <v>-118251.47</v>
      </c>
      <c r="H274" s="67">
        <v>0</v>
      </c>
      <c r="I274" s="67">
        <v>0</v>
      </c>
      <c r="J274" s="67">
        <v>-2075936.68</v>
      </c>
      <c r="K274" s="67">
        <v>-179635.28</v>
      </c>
      <c r="L274" s="67">
        <v>-10426.83</v>
      </c>
      <c r="M274" s="67">
        <v>-407170.36</v>
      </c>
      <c r="N274" s="67">
        <v>-8704.42</v>
      </c>
      <c r="O274" s="67">
        <v>-8892</v>
      </c>
      <c r="P274" s="67">
        <v>-1619893.44</v>
      </c>
      <c r="Q274" s="67">
        <v>-10281.75</v>
      </c>
      <c r="R274" s="67">
        <v>0</v>
      </c>
      <c r="S274" s="67">
        <v>0</v>
      </c>
      <c r="T274" s="67">
        <v>-8774.9500000000007</v>
      </c>
      <c r="U274" s="67">
        <v>-7410</v>
      </c>
      <c r="V274" s="67">
        <v>396607.63</v>
      </c>
      <c r="W274" s="67">
        <v>-115707.77</v>
      </c>
      <c r="X274" s="67">
        <v>-75237.09</v>
      </c>
      <c r="Y274" s="67">
        <v>-136990.96</v>
      </c>
      <c r="Z274" s="67">
        <v>0</v>
      </c>
      <c r="AA274" s="67">
        <v>-28270.53</v>
      </c>
      <c r="AB274" s="67">
        <v>-113325.23</v>
      </c>
      <c r="AC274" s="67">
        <v>0</v>
      </c>
      <c r="AD274" s="67">
        <v>0</v>
      </c>
      <c r="AE274" s="67">
        <v>-11048421.4</v>
      </c>
      <c r="AF274" s="67">
        <v>-110288.57</v>
      </c>
      <c r="AG274" s="67">
        <v>0</v>
      </c>
      <c r="AH274" s="67">
        <v>-29364.06</v>
      </c>
      <c r="AI274" s="67">
        <v>0</v>
      </c>
      <c r="AJ274" s="67">
        <v>-9241.2199999999993</v>
      </c>
      <c r="AK274" s="67">
        <v>-131245.89000000001</v>
      </c>
      <c r="AL274" s="67">
        <v>-75915.28</v>
      </c>
      <c r="AM274" s="67">
        <v>-65870.84</v>
      </c>
      <c r="AN274" s="67">
        <v>-7668.71</v>
      </c>
      <c r="AO274" s="67">
        <v>-63041.47</v>
      </c>
      <c r="AP274" s="67">
        <v>-30950.17</v>
      </c>
      <c r="AQ274" s="67">
        <v>-1439530.03</v>
      </c>
      <c r="AR274" s="67">
        <v>-8543</v>
      </c>
      <c r="AS274" s="67">
        <v>-43229.94</v>
      </c>
      <c r="AT274" s="67">
        <v>-1877.5</v>
      </c>
      <c r="AU274" s="67">
        <v>-31040.38</v>
      </c>
      <c r="AV274" s="67">
        <v>-8912.7800000000007</v>
      </c>
      <c r="AW274" s="67">
        <v>0</v>
      </c>
      <c r="AX274" s="67">
        <v>-1295041.3400000001</v>
      </c>
      <c r="AY274" s="67">
        <v>-76823</v>
      </c>
      <c r="AZ274" s="67">
        <v>-196960.11</v>
      </c>
      <c r="BA274" s="67">
        <v>-11796.84</v>
      </c>
      <c r="BB274" s="67">
        <v>-422444.65</v>
      </c>
      <c r="BC274" s="67">
        <v>-189814.39999999999</v>
      </c>
      <c r="BD274" s="67">
        <v>-2180</v>
      </c>
      <c r="BE274" s="67">
        <v>-429543.65</v>
      </c>
      <c r="BF274" s="67">
        <v>-660.79</v>
      </c>
      <c r="BG274" s="67">
        <v>-4654</v>
      </c>
      <c r="BH274" s="67">
        <v>-141.18</v>
      </c>
      <c r="BI274" s="67">
        <v>-5115179.8099999996</v>
      </c>
      <c r="BJ274" s="67">
        <v>-1200483.73</v>
      </c>
      <c r="BK274" s="67">
        <v>0</v>
      </c>
      <c r="BL274" s="67">
        <v>-12450.17</v>
      </c>
      <c r="BM274" s="67">
        <v>-14651.77</v>
      </c>
      <c r="BN274" s="67">
        <v>0</v>
      </c>
      <c r="BO274" s="67">
        <v>-12251.65</v>
      </c>
      <c r="BP274" s="67">
        <v>-2450335.23</v>
      </c>
      <c r="BQ274" s="67">
        <v>0</v>
      </c>
      <c r="BR274" s="67">
        <v>-1528.66</v>
      </c>
      <c r="BS274" s="67">
        <v>0</v>
      </c>
      <c r="BT274" s="67">
        <v>-121713.81</v>
      </c>
      <c r="BU274" s="67">
        <v>-307933</v>
      </c>
      <c r="BV274" s="67">
        <v>-27444.55</v>
      </c>
      <c r="BW274" s="67">
        <v>0</v>
      </c>
      <c r="BX274" s="67">
        <v>0</v>
      </c>
      <c r="BY274" s="101">
        <v>958876225.63999987</v>
      </c>
    </row>
    <row r="275" spans="1:77">
      <c r="A275" s="65" t="s">
        <v>43</v>
      </c>
      <c r="B275" s="66" t="s">
        <v>742</v>
      </c>
      <c r="C275" s="65" t="s">
        <v>743</v>
      </c>
      <c r="D275" s="67">
        <v>0</v>
      </c>
      <c r="E275" s="67">
        <v>0</v>
      </c>
      <c r="F275" s="67">
        <v>2087646.4</v>
      </c>
      <c r="G275" s="67">
        <v>130591.99</v>
      </c>
      <c r="H275" s="67">
        <v>16683.82</v>
      </c>
      <c r="I275" s="67">
        <v>0</v>
      </c>
      <c r="J275" s="67">
        <v>2054924.57</v>
      </c>
      <c r="K275" s="67">
        <v>0</v>
      </c>
      <c r="L275" s="67">
        <v>12448.43</v>
      </c>
      <c r="M275" s="67">
        <v>567490.23</v>
      </c>
      <c r="N275" s="67">
        <v>13396.85</v>
      </c>
      <c r="O275" s="67">
        <v>21211</v>
      </c>
      <c r="P275" s="67">
        <v>411168.85</v>
      </c>
      <c r="Q275" s="67">
        <v>9163.31</v>
      </c>
      <c r="R275" s="67">
        <v>0</v>
      </c>
      <c r="S275" s="67">
        <v>0</v>
      </c>
      <c r="T275" s="67">
        <v>0</v>
      </c>
      <c r="U275" s="67">
        <v>0</v>
      </c>
      <c r="V275" s="67">
        <v>2390658.9900000002</v>
      </c>
      <c r="W275" s="67">
        <v>123039.01</v>
      </c>
      <c r="X275" s="67">
        <v>31552.2</v>
      </c>
      <c r="Y275" s="67">
        <v>173612.53</v>
      </c>
      <c r="Z275" s="67">
        <v>0</v>
      </c>
      <c r="AA275" s="67">
        <v>3260.05</v>
      </c>
      <c r="AB275" s="67">
        <v>1465.39</v>
      </c>
      <c r="AC275" s="67">
        <v>0</v>
      </c>
      <c r="AD275" s="67">
        <v>0</v>
      </c>
      <c r="AE275" s="67">
        <v>5461058.2000000002</v>
      </c>
      <c r="AF275" s="67">
        <v>91164.21</v>
      </c>
      <c r="AG275" s="67">
        <v>0</v>
      </c>
      <c r="AH275" s="67">
        <v>48157.63</v>
      </c>
      <c r="AI275" s="67">
        <v>0</v>
      </c>
      <c r="AJ275" s="67">
        <v>0</v>
      </c>
      <c r="AK275" s="67">
        <v>6495.05</v>
      </c>
      <c r="AL275" s="67">
        <v>108987.63</v>
      </c>
      <c r="AM275" s="67">
        <v>70112.63</v>
      </c>
      <c r="AN275" s="67">
        <v>4214.22</v>
      </c>
      <c r="AO275" s="67">
        <v>33653.480000000003</v>
      </c>
      <c r="AP275" s="67">
        <v>22138.42</v>
      </c>
      <c r="AQ275" s="67">
        <v>3251721.16</v>
      </c>
      <c r="AR275" s="67">
        <v>0</v>
      </c>
      <c r="AS275" s="67">
        <v>23101.22</v>
      </c>
      <c r="AT275" s="67">
        <v>12817.13</v>
      </c>
      <c r="AU275" s="67">
        <v>95082.43</v>
      </c>
      <c r="AV275" s="67">
        <v>0</v>
      </c>
      <c r="AW275" s="67">
        <v>0</v>
      </c>
      <c r="AX275" s="67">
        <v>0</v>
      </c>
      <c r="AY275" s="67">
        <v>0</v>
      </c>
      <c r="AZ275" s="67">
        <v>148052.63</v>
      </c>
      <c r="BA275" s="67">
        <v>55936.25</v>
      </c>
      <c r="BB275" s="67">
        <v>44140</v>
      </c>
      <c r="BC275" s="67">
        <v>0</v>
      </c>
      <c r="BD275" s="67">
        <v>0</v>
      </c>
      <c r="BE275" s="67">
        <v>565210.64</v>
      </c>
      <c r="BF275" s="67">
        <v>660.79</v>
      </c>
      <c r="BG275" s="67">
        <v>555</v>
      </c>
      <c r="BH275" s="67">
        <v>3158.81</v>
      </c>
      <c r="BI275" s="67">
        <v>4214384.63</v>
      </c>
      <c r="BJ275" s="67">
        <v>0</v>
      </c>
      <c r="BK275" s="67">
        <v>0</v>
      </c>
      <c r="BL275" s="67">
        <v>10704.01</v>
      </c>
      <c r="BM275" s="67">
        <v>0</v>
      </c>
      <c r="BN275" s="67">
        <v>0</v>
      </c>
      <c r="BO275" s="67">
        <v>143</v>
      </c>
      <c r="BP275" s="67">
        <v>3615975.78</v>
      </c>
      <c r="BQ275" s="67">
        <v>0</v>
      </c>
      <c r="BR275" s="67">
        <v>15002.54</v>
      </c>
      <c r="BS275" s="67">
        <v>0</v>
      </c>
      <c r="BT275" s="67">
        <v>64211.23</v>
      </c>
      <c r="BU275" s="67">
        <v>470766.6</v>
      </c>
      <c r="BV275" s="67">
        <v>38351.040000000001</v>
      </c>
      <c r="BW275" s="67">
        <v>0</v>
      </c>
      <c r="BX275" s="67">
        <v>0</v>
      </c>
      <c r="BY275" s="101">
        <v>49251992.879999995</v>
      </c>
    </row>
    <row r="276" spans="1:77">
      <c r="A276" s="65" t="s">
        <v>43</v>
      </c>
      <c r="B276" s="66" t="s">
        <v>744</v>
      </c>
      <c r="C276" s="65" t="s">
        <v>745</v>
      </c>
      <c r="D276" s="67">
        <v>2198981.2000000002</v>
      </c>
      <c r="E276" s="67">
        <v>3038130.95</v>
      </c>
      <c r="F276" s="67">
        <v>1748932.38</v>
      </c>
      <c r="G276" s="67">
        <v>0</v>
      </c>
      <c r="H276" s="67">
        <v>0</v>
      </c>
      <c r="I276" s="67">
        <v>0</v>
      </c>
      <c r="J276" s="67">
        <v>0</v>
      </c>
      <c r="K276" s="67">
        <v>846522.32</v>
      </c>
      <c r="L276" s="67">
        <v>256528.29</v>
      </c>
      <c r="M276" s="67">
        <v>0</v>
      </c>
      <c r="N276" s="67">
        <v>951417</v>
      </c>
      <c r="O276" s="67">
        <v>0</v>
      </c>
      <c r="P276" s="67">
        <v>7284533.25</v>
      </c>
      <c r="Q276" s="67">
        <v>665934.78</v>
      </c>
      <c r="R276" s="67">
        <v>0</v>
      </c>
      <c r="S276" s="67">
        <v>0</v>
      </c>
      <c r="T276" s="67">
        <v>0</v>
      </c>
      <c r="U276" s="67">
        <v>100741.45</v>
      </c>
      <c r="V276" s="67">
        <v>2896889.24</v>
      </c>
      <c r="W276" s="67">
        <v>4410986.59</v>
      </c>
      <c r="X276" s="67">
        <v>3319.03</v>
      </c>
      <c r="Y276" s="67">
        <v>0</v>
      </c>
      <c r="Z276" s="67">
        <v>260836.78</v>
      </c>
      <c r="AA276" s="67">
        <v>0</v>
      </c>
      <c r="AB276" s="67">
        <v>0</v>
      </c>
      <c r="AC276" s="67">
        <v>50071.88</v>
      </c>
      <c r="AD276" s="67">
        <v>0</v>
      </c>
      <c r="AE276" s="67">
        <v>7944843.1299999999</v>
      </c>
      <c r="AF276" s="67">
        <v>20</v>
      </c>
      <c r="AG276" s="67">
        <v>0</v>
      </c>
      <c r="AH276" s="67">
        <v>0</v>
      </c>
      <c r="AI276" s="67">
        <v>0</v>
      </c>
      <c r="AJ276" s="67">
        <v>0</v>
      </c>
      <c r="AK276" s="67">
        <v>0</v>
      </c>
      <c r="AL276" s="67">
        <v>0</v>
      </c>
      <c r="AM276" s="67">
        <v>0</v>
      </c>
      <c r="AN276" s="67">
        <v>0</v>
      </c>
      <c r="AO276" s="67">
        <v>0</v>
      </c>
      <c r="AP276" s="67">
        <v>0</v>
      </c>
      <c r="AQ276" s="67">
        <v>1322850.08</v>
      </c>
      <c r="AR276" s="67">
        <v>0</v>
      </c>
      <c r="AS276" s="67">
        <v>0</v>
      </c>
      <c r="AT276" s="67">
        <v>0</v>
      </c>
      <c r="AU276" s="67">
        <v>0</v>
      </c>
      <c r="AV276" s="67">
        <v>0</v>
      </c>
      <c r="AW276" s="67">
        <v>0</v>
      </c>
      <c r="AX276" s="67">
        <v>2591449.52</v>
      </c>
      <c r="AY276" s="67">
        <v>0</v>
      </c>
      <c r="AZ276" s="67">
        <v>0</v>
      </c>
      <c r="BA276" s="67">
        <v>0</v>
      </c>
      <c r="BB276" s="67">
        <v>18812.400000000001</v>
      </c>
      <c r="BC276" s="67">
        <v>0</v>
      </c>
      <c r="BD276" s="67">
        <v>0</v>
      </c>
      <c r="BE276" s="67">
        <v>0</v>
      </c>
      <c r="BF276" s="67">
        <v>0</v>
      </c>
      <c r="BG276" s="67">
        <v>0</v>
      </c>
      <c r="BH276" s="67">
        <v>0</v>
      </c>
      <c r="BI276" s="67">
        <v>5955561.0999999996</v>
      </c>
      <c r="BJ276" s="67">
        <v>337484.21</v>
      </c>
      <c r="BK276" s="67">
        <v>0</v>
      </c>
      <c r="BL276" s="67">
        <v>0</v>
      </c>
      <c r="BM276" s="67">
        <v>0</v>
      </c>
      <c r="BN276" s="67">
        <v>0</v>
      </c>
      <c r="BO276" s="67">
        <v>0</v>
      </c>
      <c r="BP276" s="67">
        <v>39944319.82</v>
      </c>
      <c r="BQ276" s="67">
        <v>0</v>
      </c>
      <c r="BR276" s="67">
        <v>0</v>
      </c>
      <c r="BS276" s="67">
        <v>0</v>
      </c>
      <c r="BT276" s="67">
        <v>0</v>
      </c>
      <c r="BU276" s="67">
        <v>0</v>
      </c>
      <c r="BV276" s="67">
        <v>0</v>
      </c>
      <c r="BW276" s="67">
        <v>0</v>
      </c>
      <c r="BX276" s="67">
        <v>0</v>
      </c>
      <c r="BY276" s="101">
        <v>96101767.479999989</v>
      </c>
    </row>
    <row r="277" spans="1:77">
      <c r="A277" s="65" t="s">
        <v>43</v>
      </c>
      <c r="B277" s="66" t="s">
        <v>746</v>
      </c>
      <c r="C277" s="65" t="s">
        <v>747</v>
      </c>
      <c r="D277" s="67">
        <v>3096892.07</v>
      </c>
      <c r="E277" s="67">
        <v>556061</v>
      </c>
      <c r="F277" s="67">
        <v>1001716.03</v>
      </c>
      <c r="G277" s="67">
        <v>371391.75</v>
      </c>
      <c r="H277" s="67">
        <v>83168.22</v>
      </c>
      <c r="I277" s="67">
        <v>32928.019999999997</v>
      </c>
      <c r="J277" s="67">
        <v>1236157.33</v>
      </c>
      <c r="K277" s="67">
        <v>523849.47</v>
      </c>
      <c r="L277" s="67">
        <v>331417</v>
      </c>
      <c r="M277" s="67">
        <v>610506.30000000005</v>
      </c>
      <c r="N277" s="67">
        <v>103809</v>
      </c>
      <c r="O277" s="67">
        <v>294581.90999999997</v>
      </c>
      <c r="P277" s="67">
        <v>470352.71</v>
      </c>
      <c r="Q277" s="67">
        <v>504258.53</v>
      </c>
      <c r="R277" s="67">
        <v>35861</v>
      </c>
      <c r="S277" s="67">
        <v>1610.63</v>
      </c>
      <c r="T277" s="67">
        <v>147118.5</v>
      </c>
      <c r="U277" s="67">
        <v>155152</v>
      </c>
      <c r="V277" s="67">
        <v>1287319.75</v>
      </c>
      <c r="W277" s="67">
        <v>815375.31</v>
      </c>
      <c r="X277" s="67">
        <v>68830.509999999995</v>
      </c>
      <c r="Y277" s="67">
        <v>496493.67</v>
      </c>
      <c r="Z277" s="67">
        <v>123206.5</v>
      </c>
      <c r="AA277" s="67">
        <v>100704.27</v>
      </c>
      <c r="AB277" s="67">
        <v>309580</v>
      </c>
      <c r="AC277" s="67">
        <v>26994</v>
      </c>
      <c r="AD277" s="67">
        <v>21354</v>
      </c>
      <c r="AE277" s="67">
        <v>1156310.1299999999</v>
      </c>
      <c r="AF277" s="67">
        <v>63035</v>
      </c>
      <c r="AG277" s="67">
        <v>95009</v>
      </c>
      <c r="AH277" s="67">
        <v>23031</v>
      </c>
      <c r="AI277" s="67">
        <v>2784</v>
      </c>
      <c r="AJ277" s="67">
        <v>58304</v>
      </c>
      <c r="AK277" s="67">
        <v>105279</v>
      </c>
      <c r="AL277" s="67">
        <v>43939</v>
      </c>
      <c r="AM277" s="67">
        <v>57259.9</v>
      </c>
      <c r="AN277" s="67">
        <v>34651</v>
      </c>
      <c r="AO277" s="67">
        <v>82535.5</v>
      </c>
      <c r="AP277" s="67">
        <v>28075</v>
      </c>
      <c r="AQ277" s="67">
        <v>7786.18</v>
      </c>
      <c r="AR277" s="67">
        <v>43000</v>
      </c>
      <c r="AS277" s="67">
        <v>75704.899999999994</v>
      </c>
      <c r="AT277" s="67">
        <v>70524</v>
      </c>
      <c r="AU277" s="67">
        <v>64419.3</v>
      </c>
      <c r="AV277" s="67">
        <v>26651</v>
      </c>
      <c r="AW277" s="67">
        <v>78623</v>
      </c>
      <c r="AX277" s="67">
        <v>2787722.1</v>
      </c>
      <c r="AY277" s="67">
        <v>78479.31</v>
      </c>
      <c r="AZ277" s="67">
        <v>67478</v>
      </c>
      <c r="BA277" s="67">
        <v>35652</v>
      </c>
      <c r="BB277" s="67">
        <v>175031.4</v>
      </c>
      <c r="BC277" s="67">
        <v>72017</v>
      </c>
      <c r="BD277" s="67">
        <v>417937.1299</v>
      </c>
      <c r="BE277" s="67">
        <v>156862.79</v>
      </c>
      <c r="BF277" s="67">
        <v>242387.98</v>
      </c>
      <c r="BG277" s="67">
        <v>0</v>
      </c>
      <c r="BH277" s="67">
        <v>67740</v>
      </c>
      <c r="BI277" s="67">
        <v>1520825.04</v>
      </c>
      <c r="BJ277" s="67">
        <v>1452748.83</v>
      </c>
      <c r="BK277" s="67">
        <v>241459</v>
      </c>
      <c r="BL277" s="67">
        <v>78006.740000000005</v>
      </c>
      <c r="BM277" s="67">
        <v>168832</v>
      </c>
      <c r="BN277" s="67">
        <v>316594.24</v>
      </c>
      <c r="BO277" s="67">
        <v>98636</v>
      </c>
      <c r="BP277" s="67">
        <v>1557312.37</v>
      </c>
      <c r="BQ277" s="67">
        <v>2651</v>
      </c>
      <c r="BR277" s="67">
        <v>47227</v>
      </c>
      <c r="BS277" s="67">
        <v>26335</v>
      </c>
      <c r="BT277" s="67">
        <v>161817.87</v>
      </c>
      <c r="BU277" s="67">
        <v>122767.05</v>
      </c>
      <c r="BV277" s="67">
        <v>12626.3</v>
      </c>
      <c r="BW277" s="67">
        <v>39306</v>
      </c>
      <c r="BX277" s="67">
        <v>47232</v>
      </c>
      <c r="BY277" s="101">
        <v>54766726.32</v>
      </c>
    </row>
    <row r="278" spans="1:77">
      <c r="A278" s="65" t="s">
        <v>43</v>
      </c>
      <c r="B278" s="66" t="s">
        <v>748</v>
      </c>
      <c r="C278" s="65" t="s">
        <v>749</v>
      </c>
      <c r="D278" s="67">
        <v>0</v>
      </c>
      <c r="E278" s="67">
        <v>0</v>
      </c>
      <c r="F278" s="67">
        <v>0</v>
      </c>
      <c r="G278" s="67">
        <v>0</v>
      </c>
      <c r="H278" s="67">
        <v>0</v>
      </c>
      <c r="I278" s="67">
        <v>0</v>
      </c>
      <c r="J278" s="67">
        <v>-26138409.489999998</v>
      </c>
      <c r="K278" s="67">
        <v>-23058.2</v>
      </c>
      <c r="L278" s="67">
        <v>907.65</v>
      </c>
      <c r="M278" s="67">
        <v>-1556279.09</v>
      </c>
      <c r="N278" s="67">
        <v>-1884</v>
      </c>
      <c r="O278" s="67">
        <v>-986241.25</v>
      </c>
      <c r="P278" s="67">
        <v>-3403368.59</v>
      </c>
      <c r="Q278" s="67">
        <v>170166.29</v>
      </c>
      <c r="R278" s="67">
        <v>0</v>
      </c>
      <c r="S278" s="67">
        <v>0</v>
      </c>
      <c r="T278" s="67">
        <v>-202885.5</v>
      </c>
      <c r="U278" s="67">
        <v>-299666.87</v>
      </c>
      <c r="V278" s="67">
        <v>0</v>
      </c>
      <c r="W278" s="67">
        <v>0</v>
      </c>
      <c r="X278" s="67">
        <v>-150161.24</v>
      </c>
      <c r="Y278" s="67">
        <v>0</v>
      </c>
      <c r="Z278" s="67">
        <v>-556199.88</v>
      </c>
      <c r="AA278" s="67">
        <v>-304300.87</v>
      </c>
      <c r="AB278" s="67">
        <v>-378038.15</v>
      </c>
      <c r="AC278" s="67">
        <v>0</v>
      </c>
      <c r="AD278" s="67">
        <v>-98043.81</v>
      </c>
      <c r="AE278" s="67">
        <v>-9702375.1500000004</v>
      </c>
      <c r="AF278" s="67">
        <v>0</v>
      </c>
      <c r="AG278" s="67">
        <v>-544302</v>
      </c>
      <c r="AH278" s="67">
        <v>-139258.1</v>
      </c>
      <c r="AI278" s="67">
        <v>-424671.3</v>
      </c>
      <c r="AJ278" s="67">
        <v>-429723.48</v>
      </c>
      <c r="AK278" s="67">
        <v>-284618.12</v>
      </c>
      <c r="AL278" s="67">
        <v>-305572.56</v>
      </c>
      <c r="AM278" s="67">
        <v>-408355.72</v>
      </c>
      <c r="AN278" s="67">
        <v>-243537.72</v>
      </c>
      <c r="AO278" s="67">
        <v>-450075.97</v>
      </c>
      <c r="AP278" s="67">
        <v>-149624.75</v>
      </c>
      <c r="AQ278" s="67">
        <v>-3081839.25</v>
      </c>
      <c r="AR278" s="67">
        <v>0</v>
      </c>
      <c r="AS278" s="67">
        <v>0</v>
      </c>
      <c r="AT278" s="67">
        <v>0</v>
      </c>
      <c r="AU278" s="67">
        <v>-269102.90000000002</v>
      </c>
      <c r="AV278" s="67">
        <v>0</v>
      </c>
      <c r="AW278" s="67">
        <v>0</v>
      </c>
      <c r="AX278" s="67">
        <v>-20078822.489999998</v>
      </c>
      <c r="AY278" s="67">
        <v>-369466.72</v>
      </c>
      <c r="AZ278" s="67">
        <v>-450842.14</v>
      </c>
      <c r="BA278" s="67">
        <v>0</v>
      </c>
      <c r="BB278" s="67">
        <v>-298080.71999999997</v>
      </c>
      <c r="BC278" s="67">
        <v>0</v>
      </c>
      <c r="BD278" s="67">
        <v>-648703.6</v>
      </c>
      <c r="BE278" s="67">
        <v>0</v>
      </c>
      <c r="BF278" s="67">
        <v>-376217</v>
      </c>
      <c r="BG278" s="67">
        <v>0</v>
      </c>
      <c r="BH278" s="67">
        <v>0</v>
      </c>
      <c r="BI278" s="67">
        <v>-15456138.15</v>
      </c>
      <c r="BJ278" s="67">
        <v>-4000000</v>
      </c>
      <c r="BK278" s="67">
        <v>-305988.21000000002</v>
      </c>
      <c r="BL278" s="67">
        <v>-259000</v>
      </c>
      <c r="BM278" s="67">
        <v>-219580.4</v>
      </c>
      <c r="BN278" s="67">
        <v>-800000</v>
      </c>
      <c r="BO278" s="67">
        <v>0</v>
      </c>
      <c r="BP278" s="67">
        <v>-10303341</v>
      </c>
      <c r="BQ278" s="67">
        <v>0</v>
      </c>
      <c r="BR278" s="67">
        <v>0</v>
      </c>
      <c r="BS278" s="67">
        <v>0</v>
      </c>
      <c r="BT278" s="67">
        <v>0</v>
      </c>
      <c r="BU278" s="67">
        <v>0</v>
      </c>
      <c r="BV278" s="67">
        <v>0</v>
      </c>
      <c r="BW278" s="67">
        <v>0</v>
      </c>
      <c r="BX278" s="67">
        <v>0</v>
      </c>
      <c r="BY278" s="101">
        <v>-212550254.72</v>
      </c>
    </row>
    <row r="279" spans="1:77">
      <c r="A279" s="65" t="s">
        <v>43</v>
      </c>
      <c r="B279" s="66" t="s">
        <v>750</v>
      </c>
      <c r="C279" s="65" t="s">
        <v>751</v>
      </c>
      <c r="D279" s="67">
        <v>0</v>
      </c>
      <c r="E279" s="67">
        <v>0</v>
      </c>
      <c r="F279" s="67">
        <v>-15473.38</v>
      </c>
      <c r="G279" s="67">
        <v>0</v>
      </c>
      <c r="H279" s="67">
        <v>0</v>
      </c>
      <c r="I279" s="67">
        <v>0</v>
      </c>
      <c r="J279" s="67">
        <v>-9888979.4100000001</v>
      </c>
      <c r="K279" s="67">
        <v>0</v>
      </c>
      <c r="L279" s="67">
        <v>-7588.3</v>
      </c>
      <c r="M279" s="67">
        <v>-145854.88</v>
      </c>
      <c r="N279" s="67">
        <v>0</v>
      </c>
      <c r="O279" s="67">
        <v>0</v>
      </c>
      <c r="P279" s="67">
        <v>-22239.67</v>
      </c>
      <c r="Q279" s="67">
        <v>0</v>
      </c>
      <c r="R279" s="67">
        <v>0</v>
      </c>
      <c r="S279" s="67">
        <v>0</v>
      </c>
      <c r="T279" s="67">
        <v>81648.899999999994</v>
      </c>
      <c r="U279" s="67">
        <v>0</v>
      </c>
      <c r="V279" s="67">
        <v>0</v>
      </c>
      <c r="W279" s="67">
        <v>0</v>
      </c>
      <c r="X279" s="67">
        <v>-47075.82</v>
      </c>
      <c r="Y279" s="67">
        <v>-434615.52</v>
      </c>
      <c r="Z279" s="67">
        <v>-41547.42</v>
      </c>
      <c r="AA279" s="67">
        <v>-137175.41</v>
      </c>
      <c r="AB279" s="67">
        <v>-229410.93</v>
      </c>
      <c r="AC279" s="67">
        <v>0</v>
      </c>
      <c r="AD279" s="67">
        <v>-62312.51</v>
      </c>
      <c r="AE279" s="67">
        <v>-14522236.9</v>
      </c>
      <c r="AF279" s="67">
        <v>0</v>
      </c>
      <c r="AG279" s="67">
        <v>-22168</v>
      </c>
      <c r="AH279" s="67">
        <v>-15991.36</v>
      </c>
      <c r="AI279" s="67">
        <v>0</v>
      </c>
      <c r="AJ279" s="67">
        <v>0</v>
      </c>
      <c r="AK279" s="67">
        <v>-106362.87</v>
      </c>
      <c r="AL279" s="67">
        <v>-25501.1</v>
      </c>
      <c r="AM279" s="67">
        <v>-147406.73000000001</v>
      </c>
      <c r="AN279" s="67">
        <v>-32275.32</v>
      </c>
      <c r="AO279" s="67">
        <v>-116459.58</v>
      </c>
      <c r="AP279" s="67">
        <v>0</v>
      </c>
      <c r="AQ279" s="67">
        <v>-3429837.98</v>
      </c>
      <c r="AR279" s="67">
        <v>0</v>
      </c>
      <c r="AS279" s="67">
        <v>0</v>
      </c>
      <c r="AT279" s="67">
        <v>0</v>
      </c>
      <c r="AU279" s="67">
        <v>-102462.15</v>
      </c>
      <c r="AV279" s="67">
        <v>0</v>
      </c>
      <c r="AW279" s="67">
        <v>0</v>
      </c>
      <c r="AX279" s="67">
        <v>-15497820.68</v>
      </c>
      <c r="AY279" s="67">
        <v>-36477</v>
      </c>
      <c r="AZ279" s="67">
        <v>0</v>
      </c>
      <c r="BA279" s="67">
        <v>0</v>
      </c>
      <c r="BB279" s="67">
        <v>-111696.03</v>
      </c>
      <c r="BC279" s="67">
        <v>0</v>
      </c>
      <c r="BD279" s="67">
        <v>-415890</v>
      </c>
      <c r="BE279" s="67">
        <v>-314141.65000000002</v>
      </c>
      <c r="BF279" s="67">
        <v>-63287</v>
      </c>
      <c r="BG279" s="67">
        <v>0</v>
      </c>
      <c r="BH279" s="67">
        <v>0</v>
      </c>
      <c r="BI279" s="67">
        <v>-16379299.720000001</v>
      </c>
      <c r="BJ279" s="67">
        <v>-3600000</v>
      </c>
      <c r="BK279" s="67">
        <v>28362.06</v>
      </c>
      <c r="BL279" s="67">
        <v>-29500</v>
      </c>
      <c r="BM279" s="67">
        <v>0</v>
      </c>
      <c r="BN279" s="67">
        <v>-40000</v>
      </c>
      <c r="BO279" s="67">
        <v>0</v>
      </c>
      <c r="BP279" s="67">
        <v>-8004700</v>
      </c>
      <c r="BQ279" s="67">
        <v>0</v>
      </c>
      <c r="BR279" s="67">
        <v>0</v>
      </c>
      <c r="BS279" s="67">
        <v>0</v>
      </c>
      <c r="BT279" s="67">
        <v>0</v>
      </c>
      <c r="BU279" s="67">
        <v>0</v>
      </c>
      <c r="BV279" s="67">
        <v>0</v>
      </c>
      <c r="BW279" s="67">
        <v>0</v>
      </c>
      <c r="BX279" s="67">
        <v>0</v>
      </c>
      <c r="BY279" s="101">
        <v>-725424517.68000019</v>
      </c>
    </row>
    <row r="280" spans="1:77">
      <c r="A280" s="65" t="s">
        <v>43</v>
      </c>
      <c r="B280" s="66" t="s">
        <v>752</v>
      </c>
      <c r="C280" s="65" t="s">
        <v>753</v>
      </c>
      <c r="D280" s="67">
        <v>-4547</v>
      </c>
      <c r="E280" s="67">
        <v>0</v>
      </c>
      <c r="F280" s="67">
        <v>-5808</v>
      </c>
      <c r="G280" s="67">
        <v>-131247.54</v>
      </c>
      <c r="H280" s="67">
        <v>-16234.8</v>
      </c>
      <c r="I280" s="67">
        <v>-215</v>
      </c>
      <c r="J280" s="67">
        <v>0</v>
      </c>
      <c r="K280" s="67">
        <v>0</v>
      </c>
      <c r="L280" s="67">
        <v>0</v>
      </c>
      <c r="M280" s="67">
        <v>0</v>
      </c>
      <c r="N280" s="67">
        <v>-678</v>
      </c>
      <c r="O280" s="67">
        <v>0</v>
      </c>
      <c r="P280" s="67">
        <v>0</v>
      </c>
      <c r="Q280" s="67">
        <v>0</v>
      </c>
      <c r="R280" s="67">
        <v>0</v>
      </c>
      <c r="S280" s="67">
        <v>0</v>
      </c>
      <c r="T280" s="67">
        <v>0</v>
      </c>
      <c r="U280" s="67">
        <v>0</v>
      </c>
      <c r="V280" s="67">
        <v>0</v>
      </c>
      <c r="W280" s="67">
        <v>0</v>
      </c>
      <c r="X280" s="67">
        <v>0</v>
      </c>
      <c r="Y280" s="67">
        <v>-476364.65</v>
      </c>
      <c r="Z280" s="67">
        <v>0</v>
      </c>
      <c r="AA280" s="67">
        <v>-603</v>
      </c>
      <c r="AB280" s="67">
        <v>0</v>
      </c>
      <c r="AC280" s="67">
        <v>0</v>
      </c>
      <c r="AD280" s="67">
        <v>0</v>
      </c>
      <c r="AE280" s="67">
        <v>0</v>
      </c>
      <c r="AF280" s="67">
        <v>0</v>
      </c>
      <c r="AG280" s="67">
        <v>0</v>
      </c>
      <c r="AH280" s="67">
        <v>0</v>
      </c>
      <c r="AI280" s="67">
        <v>0</v>
      </c>
      <c r="AJ280" s="67">
        <v>-105298.9</v>
      </c>
      <c r="AK280" s="67">
        <v>0</v>
      </c>
      <c r="AL280" s="67">
        <v>0</v>
      </c>
      <c r="AM280" s="67">
        <v>-162</v>
      </c>
      <c r="AN280" s="67">
        <v>0</v>
      </c>
      <c r="AO280" s="67">
        <v>0</v>
      </c>
      <c r="AP280" s="67">
        <v>-19012.43</v>
      </c>
      <c r="AQ280" s="67">
        <v>0</v>
      </c>
      <c r="AR280" s="67">
        <v>0</v>
      </c>
      <c r="AS280" s="67">
        <v>0</v>
      </c>
      <c r="AT280" s="67">
        <v>0</v>
      </c>
      <c r="AU280" s="67">
        <v>-1400</v>
      </c>
      <c r="AV280" s="67">
        <v>0</v>
      </c>
      <c r="AW280" s="67">
        <v>0</v>
      </c>
      <c r="AX280" s="67">
        <v>-20432.05</v>
      </c>
      <c r="AY280" s="67">
        <v>0</v>
      </c>
      <c r="AZ280" s="67">
        <v>-1270.5</v>
      </c>
      <c r="BA280" s="67">
        <v>-1231993.2</v>
      </c>
      <c r="BB280" s="67">
        <v>-20865</v>
      </c>
      <c r="BC280" s="67">
        <v>0</v>
      </c>
      <c r="BD280" s="67">
        <v>0</v>
      </c>
      <c r="BE280" s="67">
        <v>-669558.85</v>
      </c>
      <c r="BF280" s="67">
        <v>0</v>
      </c>
      <c r="BG280" s="67">
        <v>-281580.89</v>
      </c>
      <c r="BH280" s="67">
        <v>0</v>
      </c>
      <c r="BI280" s="67">
        <v>-1819.38</v>
      </c>
      <c r="BJ280" s="67">
        <v>-1000</v>
      </c>
      <c r="BK280" s="67">
        <v>8000</v>
      </c>
      <c r="BL280" s="67">
        <v>0</v>
      </c>
      <c r="BM280" s="67">
        <v>0</v>
      </c>
      <c r="BN280" s="67">
        <v>0</v>
      </c>
      <c r="BO280" s="67">
        <v>-798</v>
      </c>
      <c r="BP280" s="67">
        <v>0</v>
      </c>
      <c r="BQ280" s="67">
        <v>0</v>
      </c>
      <c r="BR280" s="67">
        <v>0</v>
      </c>
      <c r="BS280" s="67">
        <v>0</v>
      </c>
      <c r="BT280" s="67">
        <v>0</v>
      </c>
      <c r="BU280" s="67">
        <v>0</v>
      </c>
      <c r="BV280" s="67">
        <v>0</v>
      </c>
      <c r="BW280" s="67">
        <v>0</v>
      </c>
      <c r="BX280" s="67">
        <v>0</v>
      </c>
      <c r="BY280" s="101">
        <v>99766257.479999989</v>
      </c>
    </row>
    <row r="281" spans="1:77">
      <c r="A281" s="65" t="s">
        <v>43</v>
      </c>
      <c r="B281" s="66" t="s">
        <v>754</v>
      </c>
      <c r="C281" s="65" t="s">
        <v>755</v>
      </c>
      <c r="D281" s="67">
        <v>0</v>
      </c>
      <c r="E281" s="67">
        <v>0</v>
      </c>
      <c r="F281" s="67">
        <v>0</v>
      </c>
      <c r="G281" s="67">
        <v>147469.79999999999</v>
      </c>
      <c r="H281" s="67">
        <v>0</v>
      </c>
      <c r="I281" s="67">
        <v>0</v>
      </c>
      <c r="J281" s="67">
        <v>0</v>
      </c>
      <c r="K281" s="67">
        <v>0</v>
      </c>
      <c r="L281" s="67">
        <v>0</v>
      </c>
      <c r="M281" s="67">
        <v>0</v>
      </c>
      <c r="N281" s="67">
        <v>360</v>
      </c>
      <c r="O281" s="67">
        <v>0</v>
      </c>
      <c r="P281" s="67">
        <v>0</v>
      </c>
      <c r="Q281" s="67">
        <v>0</v>
      </c>
      <c r="R281" s="67">
        <v>0</v>
      </c>
      <c r="S281" s="67">
        <v>0</v>
      </c>
      <c r="T281" s="67">
        <v>18322.419999999998</v>
      </c>
      <c r="U281" s="67">
        <v>0</v>
      </c>
      <c r="V281" s="67">
        <v>0</v>
      </c>
      <c r="W281" s="67">
        <v>0</v>
      </c>
      <c r="X281" s="67">
        <v>0</v>
      </c>
      <c r="Y281" s="67">
        <v>0</v>
      </c>
      <c r="Z281" s="67">
        <v>0</v>
      </c>
      <c r="AA281" s="67">
        <v>916</v>
      </c>
      <c r="AB281" s="67">
        <v>0</v>
      </c>
      <c r="AC281" s="67">
        <v>0</v>
      </c>
      <c r="AD281" s="67">
        <v>0</v>
      </c>
      <c r="AE281" s="67">
        <v>0</v>
      </c>
      <c r="AF281" s="67">
        <v>0</v>
      </c>
      <c r="AG281" s="67">
        <v>0</v>
      </c>
      <c r="AH281" s="67">
        <v>0</v>
      </c>
      <c r="AI281" s="67">
        <v>0</v>
      </c>
      <c r="AJ281" s="67">
        <v>0</v>
      </c>
      <c r="AK281" s="67">
        <v>0</v>
      </c>
      <c r="AL281" s="67">
        <v>0</v>
      </c>
      <c r="AM281" s="67">
        <v>30</v>
      </c>
      <c r="AN281" s="67">
        <v>0</v>
      </c>
      <c r="AO281" s="67">
        <v>0</v>
      </c>
      <c r="AP281" s="67">
        <v>0</v>
      </c>
      <c r="AQ281" s="67">
        <v>0</v>
      </c>
      <c r="AR281" s="67">
        <v>0</v>
      </c>
      <c r="AS281" s="67">
        <v>0</v>
      </c>
      <c r="AT281" s="67">
        <v>2559</v>
      </c>
      <c r="AU281" s="67">
        <v>0</v>
      </c>
      <c r="AV281" s="67">
        <v>0</v>
      </c>
      <c r="AW281" s="67">
        <v>0</v>
      </c>
      <c r="AX281" s="67">
        <v>33111.06</v>
      </c>
      <c r="AY281" s="67">
        <v>0</v>
      </c>
      <c r="AZ281" s="67">
        <v>20129</v>
      </c>
      <c r="BA281" s="67">
        <v>0</v>
      </c>
      <c r="BB281" s="67">
        <v>43</v>
      </c>
      <c r="BC281" s="67">
        <v>0</v>
      </c>
      <c r="BD281" s="67">
        <v>0</v>
      </c>
      <c r="BE281" s="67">
        <v>0</v>
      </c>
      <c r="BF281" s="67">
        <v>0</v>
      </c>
      <c r="BG281" s="67">
        <v>0</v>
      </c>
      <c r="BH281" s="67">
        <v>0</v>
      </c>
      <c r="BI281" s="67">
        <v>50709.82</v>
      </c>
      <c r="BJ281" s="67">
        <v>2098</v>
      </c>
      <c r="BK281" s="67">
        <v>50555.85</v>
      </c>
      <c r="BL281" s="67">
        <v>0</v>
      </c>
      <c r="BM281" s="67">
        <v>14083.6</v>
      </c>
      <c r="BN281" s="67">
        <v>0</v>
      </c>
      <c r="BO281" s="67">
        <v>0</v>
      </c>
      <c r="BP281" s="67">
        <v>0</v>
      </c>
      <c r="BQ281" s="67">
        <v>0</v>
      </c>
      <c r="BR281" s="67">
        <v>0</v>
      </c>
      <c r="BS281" s="67">
        <v>0</v>
      </c>
      <c r="BT281" s="67">
        <v>0</v>
      </c>
      <c r="BU281" s="67">
        <v>0</v>
      </c>
      <c r="BV281" s="67">
        <v>0</v>
      </c>
      <c r="BW281" s="67">
        <v>0</v>
      </c>
      <c r="BX281" s="67">
        <v>0</v>
      </c>
      <c r="BY281" s="101">
        <v>-133100268.48999998</v>
      </c>
    </row>
    <row r="282" spans="1:77">
      <c r="A282" s="65" t="s">
        <v>43</v>
      </c>
      <c r="B282" s="66" t="s">
        <v>756</v>
      </c>
      <c r="C282" s="65" t="s">
        <v>757</v>
      </c>
      <c r="D282" s="67">
        <v>0</v>
      </c>
      <c r="E282" s="67">
        <v>0</v>
      </c>
      <c r="F282" s="67">
        <v>0</v>
      </c>
      <c r="G282" s="67">
        <v>0</v>
      </c>
      <c r="H282" s="67">
        <v>0</v>
      </c>
      <c r="I282" s="67">
        <v>0</v>
      </c>
      <c r="J282" s="67">
        <v>170089.72</v>
      </c>
      <c r="K282" s="67">
        <v>0</v>
      </c>
      <c r="L282" s="67">
        <v>0</v>
      </c>
      <c r="M282" s="67">
        <v>0</v>
      </c>
      <c r="N282" s="67">
        <v>0</v>
      </c>
      <c r="O282" s="67">
        <v>0</v>
      </c>
      <c r="P282" s="67">
        <v>0</v>
      </c>
      <c r="Q282" s="67">
        <v>0</v>
      </c>
      <c r="R282" s="67">
        <v>0</v>
      </c>
      <c r="S282" s="67">
        <v>0</v>
      </c>
      <c r="T282" s="67">
        <v>0</v>
      </c>
      <c r="U282" s="67">
        <v>0</v>
      </c>
      <c r="V282" s="67">
        <v>0</v>
      </c>
      <c r="W282" s="67">
        <v>85835.199999999997</v>
      </c>
      <c r="X282" s="67">
        <v>85835.199999999997</v>
      </c>
      <c r="Y282" s="67">
        <v>64233.38</v>
      </c>
      <c r="Z282" s="67">
        <v>85835.199999999997</v>
      </c>
      <c r="AA282" s="67">
        <v>85835.199999999997</v>
      </c>
      <c r="AB282" s="67">
        <v>43553.38</v>
      </c>
      <c r="AC282" s="67">
        <v>85835.199999999997</v>
      </c>
      <c r="AD282" s="67">
        <v>85835.199999999997</v>
      </c>
      <c r="AE282" s="67">
        <v>385865</v>
      </c>
      <c r="AF282" s="67">
        <v>0</v>
      </c>
      <c r="AG282" s="67">
        <v>0</v>
      </c>
      <c r="AH282" s="67">
        <v>0</v>
      </c>
      <c r="AI282" s="67">
        <v>0</v>
      </c>
      <c r="AJ282" s="67">
        <v>0</v>
      </c>
      <c r="AK282" s="67">
        <v>0</v>
      </c>
      <c r="AL282" s="67">
        <v>0</v>
      </c>
      <c r="AM282" s="67">
        <v>0</v>
      </c>
      <c r="AN282" s="67">
        <v>0</v>
      </c>
      <c r="AO282" s="67">
        <v>0</v>
      </c>
      <c r="AP282" s="67">
        <v>0</v>
      </c>
      <c r="AQ282" s="67">
        <v>1557060</v>
      </c>
      <c r="AR282" s="67">
        <v>0</v>
      </c>
      <c r="AS282" s="67">
        <v>0</v>
      </c>
      <c r="AT282" s="67">
        <v>0</v>
      </c>
      <c r="AU282" s="67">
        <v>0</v>
      </c>
      <c r="AV282" s="67">
        <v>0</v>
      </c>
      <c r="AW282" s="67">
        <v>0</v>
      </c>
      <c r="AX282" s="67">
        <v>71800</v>
      </c>
      <c r="AY282" s="67">
        <v>0</v>
      </c>
      <c r="AZ282" s="67">
        <v>0</v>
      </c>
      <c r="BA282" s="67">
        <v>0</v>
      </c>
      <c r="BB282" s="67">
        <v>0</v>
      </c>
      <c r="BC282" s="67">
        <v>0</v>
      </c>
      <c r="BD282" s="67">
        <v>0</v>
      </c>
      <c r="BE282" s="67">
        <v>0</v>
      </c>
      <c r="BF282" s="67">
        <v>0</v>
      </c>
      <c r="BG282" s="67">
        <v>0</v>
      </c>
      <c r="BH282" s="67">
        <v>0</v>
      </c>
      <c r="BI282" s="67">
        <v>0</v>
      </c>
      <c r="BJ282" s="67">
        <v>2696019.5</v>
      </c>
      <c r="BK282" s="67">
        <v>0</v>
      </c>
      <c r="BL282" s="67">
        <v>0</v>
      </c>
      <c r="BM282" s="67">
        <v>0</v>
      </c>
      <c r="BN282" s="67">
        <v>0</v>
      </c>
      <c r="BO282" s="67">
        <v>0</v>
      </c>
      <c r="BP282" s="67">
        <v>0</v>
      </c>
      <c r="BQ282" s="67">
        <v>0</v>
      </c>
      <c r="BR282" s="67">
        <v>0</v>
      </c>
      <c r="BS282" s="67">
        <v>0</v>
      </c>
      <c r="BT282" s="67">
        <v>0</v>
      </c>
      <c r="BU282" s="67">
        <v>0</v>
      </c>
      <c r="BV282" s="67">
        <v>0</v>
      </c>
      <c r="BW282" s="67">
        <v>0</v>
      </c>
      <c r="BX282" s="67">
        <v>0</v>
      </c>
      <c r="BY282" s="101">
        <v>60076417.68</v>
      </c>
    </row>
    <row r="283" spans="1:77">
      <c r="A283" s="65" t="s">
        <v>43</v>
      </c>
      <c r="B283" s="66" t="s">
        <v>758</v>
      </c>
      <c r="C283" s="65" t="s">
        <v>759</v>
      </c>
      <c r="D283" s="67">
        <v>0</v>
      </c>
      <c r="E283" s="67">
        <v>0</v>
      </c>
      <c r="F283" s="67">
        <v>0</v>
      </c>
      <c r="G283" s="67">
        <v>0</v>
      </c>
      <c r="H283" s="67">
        <v>0</v>
      </c>
      <c r="I283" s="67">
        <v>0</v>
      </c>
      <c r="J283" s="67">
        <v>0</v>
      </c>
      <c r="K283" s="67">
        <v>0</v>
      </c>
      <c r="L283" s="67">
        <v>0</v>
      </c>
      <c r="M283" s="67">
        <v>0</v>
      </c>
      <c r="N283" s="67">
        <v>0</v>
      </c>
      <c r="O283" s="67">
        <v>0</v>
      </c>
      <c r="P283" s="67">
        <v>0</v>
      </c>
      <c r="Q283" s="67">
        <v>0</v>
      </c>
      <c r="R283" s="67">
        <v>0</v>
      </c>
      <c r="S283" s="67">
        <v>0</v>
      </c>
      <c r="T283" s="67">
        <v>0</v>
      </c>
      <c r="U283" s="67">
        <v>0</v>
      </c>
      <c r="V283" s="67">
        <v>0</v>
      </c>
      <c r="W283" s="67">
        <v>0</v>
      </c>
      <c r="X283" s="67">
        <v>0</v>
      </c>
      <c r="Y283" s="67">
        <v>0</v>
      </c>
      <c r="Z283" s="67">
        <v>0</v>
      </c>
      <c r="AA283" s="67">
        <v>0</v>
      </c>
      <c r="AB283" s="67">
        <v>0</v>
      </c>
      <c r="AC283" s="67">
        <v>0</v>
      </c>
      <c r="AD283" s="67">
        <v>0</v>
      </c>
      <c r="AE283" s="67">
        <v>0</v>
      </c>
      <c r="AF283" s="67">
        <v>0</v>
      </c>
      <c r="AG283" s="67">
        <v>0</v>
      </c>
      <c r="AH283" s="67">
        <v>0</v>
      </c>
      <c r="AI283" s="67">
        <v>0</v>
      </c>
      <c r="AJ283" s="67">
        <v>0</v>
      </c>
      <c r="AK283" s="67">
        <v>0</v>
      </c>
      <c r="AL283" s="67">
        <v>0</v>
      </c>
      <c r="AM283" s="67">
        <v>0</v>
      </c>
      <c r="AN283" s="67">
        <v>0</v>
      </c>
      <c r="AO283" s="67">
        <v>0</v>
      </c>
      <c r="AP283" s="67">
        <v>0</v>
      </c>
      <c r="AQ283" s="67">
        <v>0</v>
      </c>
      <c r="AR283" s="67">
        <v>0</v>
      </c>
      <c r="AS283" s="67">
        <v>0</v>
      </c>
      <c r="AT283" s="67">
        <v>0</v>
      </c>
      <c r="AU283" s="67">
        <v>0</v>
      </c>
      <c r="AV283" s="67">
        <v>0</v>
      </c>
      <c r="AW283" s="67">
        <v>0</v>
      </c>
      <c r="AX283" s="67">
        <v>0</v>
      </c>
      <c r="AY283" s="67">
        <v>0</v>
      </c>
      <c r="AZ283" s="67">
        <v>0</v>
      </c>
      <c r="BA283" s="67">
        <v>0</v>
      </c>
      <c r="BB283" s="67">
        <v>0</v>
      </c>
      <c r="BC283" s="67">
        <v>0</v>
      </c>
      <c r="BD283" s="67">
        <v>0</v>
      </c>
      <c r="BE283" s="67">
        <v>0</v>
      </c>
      <c r="BF283" s="67">
        <v>0</v>
      </c>
      <c r="BG283" s="67">
        <v>0</v>
      </c>
      <c r="BH283" s="67">
        <v>0</v>
      </c>
      <c r="BI283" s="67">
        <v>199608.74</v>
      </c>
      <c r="BJ283" s="67">
        <v>0</v>
      </c>
      <c r="BK283" s="67">
        <v>0</v>
      </c>
      <c r="BL283" s="67">
        <v>0</v>
      </c>
      <c r="BM283" s="67">
        <v>0</v>
      </c>
      <c r="BN283" s="67">
        <v>0</v>
      </c>
      <c r="BO283" s="67">
        <v>0</v>
      </c>
      <c r="BP283" s="67">
        <v>0</v>
      </c>
      <c r="BQ283" s="67">
        <v>0</v>
      </c>
      <c r="BR283" s="67">
        <v>0</v>
      </c>
      <c r="BS283" s="67">
        <v>0</v>
      </c>
      <c r="BT283" s="67">
        <v>0</v>
      </c>
      <c r="BU283" s="67">
        <v>0</v>
      </c>
      <c r="BV283" s="67">
        <v>0</v>
      </c>
      <c r="BW283" s="67">
        <v>0</v>
      </c>
      <c r="BX283" s="67">
        <v>0</v>
      </c>
      <c r="BY283" s="101">
        <v>45698938.890000001</v>
      </c>
    </row>
    <row r="284" spans="1:77">
      <c r="A284" s="65" t="s">
        <v>43</v>
      </c>
      <c r="B284" s="73">
        <v>4301020106.5019999</v>
      </c>
      <c r="C284" s="65" t="s">
        <v>760</v>
      </c>
      <c r="D284" s="67">
        <v>0</v>
      </c>
      <c r="E284" s="67">
        <v>0</v>
      </c>
      <c r="F284" s="67">
        <v>0</v>
      </c>
      <c r="G284" s="67">
        <v>0</v>
      </c>
      <c r="H284" s="67">
        <v>0</v>
      </c>
      <c r="I284" s="67">
        <v>0</v>
      </c>
      <c r="J284" s="67">
        <v>0</v>
      </c>
      <c r="K284" s="67">
        <v>0</v>
      </c>
      <c r="L284" s="67">
        <v>0</v>
      </c>
      <c r="M284" s="67">
        <v>0</v>
      </c>
      <c r="N284" s="67">
        <v>0</v>
      </c>
      <c r="O284" s="67">
        <v>0</v>
      </c>
      <c r="P284" s="67">
        <v>0</v>
      </c>
      <c r="Q284" s="67">
        <v>0</v>
      </c>
      <c r="R284" s="67">
        <v>0</v>
      </c>
      <c r="S284" s="67">
        <v>0</v>
      </c>
      <c r="T284" s="67">
        <v>0</v>
      </c>
      <c r="U284" s="67">
        <v>0</v>
      </c>
      <c r="V284" s="67">
        <v>0</v>
      </c>
      <c r="W284" s="67">
        <v>0</v>
      </c>
      <c r="X284" s="67">
        <v>0</v>
      </c>
      <c r="Y284" s="67">
        <v>0</v>
      </c>
      <c r="Z284" s="67">
        <v>0</v>
      </c>
      <c r="AA284" s="67">
        <v>0</v>
      </c>
      <c r="AB284" s="67">
        <v>0</v>
      </c>
      <c r="AC284" s="67">
        <v>0</v>
      </c>
      <c r="AD284" s="67">
        <v>0</v>
      </c>
      <c r="AE284" s="67">
        <v>0</v>
      </c>
      <c r="AF284" s="67">
        <v>0</v>
      </c>
      <c r="AG284" s="67">
        <v>0</v>
      </c>
      <c r="AH284" s="67">
        <v>0</v>
      </c>
      <c r="AI284" s="67">
        <v>0</v>
      </c>
      <c r="AJ284" s="67">
        <v>0</v>
      </c>
      <c r="AK284" s="67">
        <v>0</v>
      </c>
      <c r="AL284" s="67">
        <v>0</v>
      </c>
      <c r="AM284" s="67">
        <v>0</v>
      </c>
      <c r="AN284" s="67">
        <v>0</v>
      </c>
      <c r="AO284" s="67">
        <v>0</v>
      </c>
      <c r="AP284" s="67">
        <v>0</v>
      </c>
      <c r="AQ284" s="67">
        <v>0</v>
      </c>
      <c r="AR284" s="67">
        <v>0</v>
      </c>
      <c r="AS284" s="67">
        <v>0</v>
      </c>
      <c r="AT284" s="67">
        <v>0</v>
      </c>
      <c r="AU284" s="67">
        <v>0</v>
      </c>
      <c r="AV284" s="67">
        <v>0</v>
      </c>
      <c r="AW284" s="67">
        <v>0</v>
      </c>
      <c r="AX284" s="67">
        <v>0</v>
      </c>
      <c r="AY284" s="67">
        <v>0</v>
      </c>
      <c r="AZ284" s="67">
        <v>0</v>
      </c>
      <c r="BA284" s="67">
        <v>0</v>
      </c>
      <c r="BB284" s="67">
        <v>0</v>
      </c>
      <c r="BC284" s="67">
        <v>0</v>
      </c>
      <c r="BD284" s="67">
        <v>0</v>
      </c>
      <c r="BE284" s="67">
        <v>0</v>
      </c>
      <c r="BF284" s="67">
        <v>0</v>
      </c>
      <c r="BG284" s="67">
        <v>0</v>
      </c>
      <c r="BH284" s="67">
        <v>0</v>
      </c>
      <c r="BI284" s="67">
        <v>0</v>
      </c>
      <c r="BJ284" s="67">
        <v>0</v>
      </c>
      <c r="BK284" s="67">
        <v>0</v>
      </c>
      <c r="BL284" s="67">
        <v>0</v>
      </c>
      <c r="BM284" s="67">
        <v>0</v>
      </c>
      <c r="BN284" s="67">
        <v>0</v>
      </c>
      <c r="BO284" s="67">
        <v>0</v>
      </c>
      <c r="BP284" s="67">
        <v>0</v>
      </c>
      <c r="BQ284" s="67">
        <v>0</v>
      </c>
      <c r="BR284" s="67">
        <v>0</v>
      </c>
      <c r="BS284" s="67">
        <v>0</v>
      </c>
      <c r="BT284" s="67">
        <v>0</v>
      </c>
      <c r="BU284" s="67">
        <v>0</v>
      </c>
      <c r="BV284" s="67">
        <v>0</v>
      </c>
      <c r="BW284" s="67">
        <v>0</v>
      </c>
      <c r="BX284" s="67">
        <v>0</v>
      </c>
      <c r="BY284" s="101">
        <v>234201548.33000004</v>
      </c>
    </row>
    <row r="285" spans="1:77">
      <c r="A285" s="65" t="s">
        <v>43</v>
      </c>
      <c r="B285" s="66" t="s">
        <v>761</v>
      </c>
      <c r="C285" s="65" t="s">
        <v>762</v>
      </c>
      <c r="D285" s="67">
        <v>0</v>
      </c>
      <c r="E285" s="67">
        <v>0</v>
      </c>
      <c r="F285" s="67">
        <v>0</v>
      </c>
      <c r="G285" s="67">
        <v>0</v>
      </c>
      <c r="H285" s="67">
        <v>-142.91</v>
      </c>
      <c r="I285" s="67">
        <v>0</v>
      </c>
      <c r="J285" s="67">
        <v>0</v>
      </c>
      <c r="K285" s="67">
        <v>0</v>
      </c>
      <c r="L285" s="67">
        <v>16028.57</v>
      </c>
      <c r="M285" s="67">
        <v>0</v>
      </c>
      <c r="N285" s="67">
        <v>0</v>
      </c>
      <c r="O285" s="67">
        <v>0</v>
      </c>
      <c r="P285" s="67">
        <v>0</v>
      </c>
      <c r="Q285" s="67">
        <v>0</v>
      </c>
      <c r="R285" s="67">
        <v>0</v>
      </c>
      <c r="S285" s="67">
        <v>0</v>
      </c>
      <c r="T285" s="67">
        <v>0</v>
      </c>
      <c r="U285" s="67">
        <v>0</v>
      </c>
      <c r="V285" s="67">
        <v>0</v>
      </c>
      <c r="W285" s="67">
        <v>0</v>
      </c>
      <c r="X285" s="67">
        <v>0</v>
      </c>
      <c r="Y285" s="67">
        <v>0</v>
      </c>
      <c r="Z285" s="67">
        <v>-233207</v>
      </c>
      <c r="AA285" s="67">
        <v>0</v>
      </c>
      <c r="AB285" s="67">
        <v>0</v>
      </c>
      <c r="AC285" s="67">
        <v>0</v>
      </c>
      <c r="AD285" s="67">
        <v>0</v>
      </c>
      <c r="AE285" s="67">
        <v>-149823.25</v>
      </c>
      <c r="AF285" s="67">
        <v>0</v>
      </c>
      <c r="AG285" s="67">
        <v>-5831</v>
      </c>
      <c r="AH285" s="67">
        <v>0</v>
      </c>
      <c r="AI285" s="67">
        <v>0</v>
      </c>
      <c r="AJ285" s="67">
        <v>0</v>
      </c>
      <c r="AK285" s="67">
        <v>0</v>
      </c>
      <c r="AL285" s="67">
        <v>-12465</v>
      </c>
      <c r="AM285" s="67">
        <v>0</v>
      </c>
      <c r="AN285" s="67">
        <v>0</v>
      </c>
      <c r="AO285" s="67">
        <v>0</v>
      </c>
      <c r="AP285" s="67">
        <v>0</v>
      </c>
      <c r="AQ285" s="67">
        <v>-74411.5</v>
      </c>
      <c r="AR285" s="67">
        <v>0</v>
      </c>
      <c r="AS285" s="67">
        <v>0</v>
      </c>
      <c r="AT285" s="67">
        <v>-7577.42</v>
      </c>
      <c r="AU285" s="67">
        <v>0</v>
      </c>
      <c r="AV285" s="67">
        <v>-5</v>
      </c>
      <c r="AW285" s="67">
        <v>0</v>
      </c>
      <c r="AX285" s="67">
        <v>0</v>
      </c>
      <c r="AY285" s="67">
        <v>0</v>
      </c>
      <c r="AZ285" s="67">
        <v>0</v>
      </c>
      <c r="BA285" s="67">
        <v>0</v>
      </c>
      <c r="BB285" s="67">
        <v>0</v>
      </c>
      <c r="BC285" s="67">
        <v>0</v>
      </c>
      <c r="BD285" s="67">
        <v>0</v>
      </c>
      <c r="BE285" s="67">
        <v>0</v>
      </c>
      <c r="BF285" s="67">
        <v>0</v>
      </c>
      <c r="BG285" s="67">
        <v>0</v>
      </c>
      <c r="BH285" s="67">
        <v>0</v>
      </c>
      <c r="BI285" s="67">
        <v>-15074.5</v>
      </c>
      <c r="BJ285" s="67">
        <v>0</v>
      </c>
      <c r="BK285" s="67">
        <v>0</v>
      </c>
      <c r="BL285" s="67">
        <v>-289.10000000000002</v>
      </c>
      <c r="BM285" s="67">
        <v>0</v>
      </c>
      <c r="BN285" s="67">
        <v>0</v>
      </c>
      <c r="BO285" s="67">
        <v>0</v>
      </c>
      <c r="BP285" s="67">
        <v>0</v>
      </c>
      <c r="BQ285" s="67">
        <v>0</v>
      </c>
      <c r="BR285" s="67">
        <v>0</v>
      </c>
      <c r="BS285" s="67">
        <v>0</v>
      </c>
      <c r="BT285" s="67">
        <v>0</v>
      </c>
      <c r="BU285" s="67">
        <v>0</v>
      </c>
      <c r="BV285" s="67">
        <v>0</v>
      </c>
      <c r="BW285" s="67">
        <v>0</v>
      </c>
      <c r="BX285" s="67">
        <v>0</v>
      </c>
      <c r="BY285" s="101">
        <v>-14899841.57</v>
      </c>
    </row>
    <row r="286" spans="1:77">
      <c r="A286" s="65" t="s">
        <v>43</v>
      </c>
      <c r="B286" s="66" t="s">
        <v>763</v>
      </c>
      <c r="C286" s="65" t="s">
        <v>764</v>
      </c>
      <c r="D286" s="67">
        <v>0</v>
      </c>
      <c r="E286" s="67">
        <v>0</v>
      </c>
      <c r="F286" s="67">
        <v>0</v>
      </c>
      <c r="G286" s="67">
        <v>0</v>
      </c>
      <c r="H286" s="67">
        <v>0</v>
      </c>
      <c r="I286" s="67">
        <v>0</v>
      </c>
      <c r="J286" s="67">
        <v>0</v>
      </c>
      <c r="K286" s="67">
        <v>0</v>
      </c>
      <c r="L286" s="67">
        <v>-16028.57</v>
      </c>
      <c r="M286" s="67">
        <v>0</v>
      </c>
      <c r="N286" s="67">
        <v>0</v>
      </c>
      <c r="O286" s="67">
        <v>0</v>
      </c>
      <c r="P286" s="67">
        <v>0</v>
      </c>
      <c r="Q286" s="67">
        <v>0</v>
      </c>
      <c r="R286" s="67">
        <v>0</v>
      </c>
      <c r="S286" s="67">
        <v>0</v>
      </c>
      <c r="T286" s="67">
        <v>0</v>
      </c>
      <c r="U286" s="67">
        <v>0</v>
      </c>
      <c r="V286" s="67">
        <v>0</v>
      </c>
      <c r="W286" s="67">
        <v>0</v>
      </c>
      <c r="X286" s="67">
        <v>0</v>
      </c>
      <c r="Y286" s="67">
        <v>0</v>
      </c>
      <c r="Z286" s="67">
        <v>-66933.5</v>
      </c>
      <c r="AA286" s="67">
        <v>0</v>
      </c>
      <c r="AB286" s="67">
        <v>0</v>
      </c>
      <c r="AC286" s="67">
        <v>0</v>
      </c>
      <c r="AD286" s="67">
        <v>0</v>
      </c>
      <c r="AE286" s="67">
        <v>-144218.85</v>
      </c>
      <c r="AF286" s="67">
        <v>0</v>
      </c>
      <c r="AG286" s="67">
        <v>-754.38</v>
      </c>
      <c r="AH286" s="67">
        <v>0</v>
      </c>
      <c r="AI286" s="67">
        <v>0</v>
      </c>
      <c r="AJ286" s="67">
        <v>0</v>
      </c>
      <c r="AK286" s="67">
        <v>0</v>
      </c>
      <c r="AL286" s="67">
        <v>0</v>
      </c>
      <c r="AM286" s="67">
        <v>0</v>
      </c>
      <c r="AN286" s="67">
        <v>0</v>
      </c>
      <c r="AO286" s="67">
        <v>0</v>
      </c>
      <c r="AP286" s="67">
        <v>0</v>
      </c>
      <c r="AQ286" s="67">
        <v>-17195.95</v>
      </c>
      <c r="AR286" s="67">
        <v>0</v>
      </c>
      <c r="AS286" s="67">
        <v>0</v>
      </c>
      <c r="AT286" s="67">
        <v>0</v>
      </c>
      <c r="AU286" s="67">
        <v>0</v>
      </c>
      <c r="AV286" s="67">
        <v>0</v>
      </c>
      <c r="AW286" s="67">
        <v>0</v>
      </c>
      <c r="AX286" s="67">
        <v>0</v>
      </c>
      <c r="AY286" s="67">
        <v>0</v>
      </c>
      <c r="AZ286" s="67">
        <v>0</v>
      </c>
      <c r="BA286" s="67">
        <v>0</v>
      </c>
      <c r="BB286" s="67">
        <v>0</v>
      </c>
      <c r="BC286" s="67">
        <v>0</v>
      </c>
      <c r="BD286" s="67">
        <v>0</v>
      </c>
      <c r="BE286" s="67">
        <v>0</v>
      </c>
      <c r="BF286" s="67">
        <v>0</v>
      </c>
      <c r="BG286" s="67">
        <v>0</v>
      </c>
      <c r="BH286" s="67">
        <v>0</v>
      </c>
      <c r="BI286" s="67">
        <v>0</v>
      </c>
      <c r="BJ286" s="67">
        <v>0</v>
      </c>
      <c r="BK286" s="67">
        <v>0</v>
      </c>
      <c r="BL286" s="67">
        <v>0</v>
      </c>
      <c r="BM286" s="67">
        <v>0</v>
      </c>
      <c r="BN286" s="67">
        <v>0</v>
      </c>
      <c r="BO286" s="67">
        <v>0</v>
      </c>
      <c r="BP286" s="67">
        <v>0</v>
      </c>
      <c r="BQ286" s="67">
        <v>0</v>
      </c>
      <c r="BR286" s="67">
        <v>0</v>
      </c>
      <c r="BS286" s="67">
        <v>0</v>
      </c>
      <c r="BT286" s="67">
        <v>0</v>
      </c>
      <c r="BU286" s="67">
        <v>0</v>
      </c>
      <c r="BV286" s="67">
        <v>0</v>
      </c>
      <c r="BW286" s="67">
        <v>0</v>
      </c>
      <c r="BX286" s="67">
        <v>0</v>
      </c>
      <c r="BY286" s="101">
        <v>1157311.49</v>
      </c>
    </row>
    <row r="287" spans="1:77">
      <c r="A287" s="65" t="s">
        <v>43</v>
      </c>
      <c r="B287" s="66" t="s">
        <v>765</v>
      </c>
      <c r="C287" s="65" t="s">
        <v>766</v>
      </c>
      <c r="D287" s="67">
        <v>0</v>
      </c>
      <c r="E287" s="67">
        <v>0</v>
      </c>
      <c r="F287" s="67">
        <v>0</v>
      </c>
      <c r="G287" s="67">
        <v>0</v>
      </c>
      <c r="H287" s="67">
        <v>0</v>
      </c>
      <c r="I287" s="67">
        <v>0</v>
      </c>
      <c r="J287" s="67">
        <v>0</v>
      </c>
      <c r="K287" s="67">
        <v>96714.5</v>
      </c>
      <c r="L287" s="67">
        <v>1671</v>
      </c>
      <c r="M287" s="67">
        <v>863918.64</v>
      </c>
      <c r="N287" s="67">
        <v>0</v>
      </c>
      <c r="O287" s="67">
        <v>0</v>
      </c>
      <c r="P287" s="67">
        <v>0</v>
      </c>
      <c r="Q287" s="67">
        <v>0</v>
      </c>
      <c r="R287" s="67">
        <v>0</v>
      </c>
      <c r="S287" s="67">
        <v>0</v>
      </c>
      <c r="T287" s="67">
        <v>0</v>
      </c>
      <c r="U287" s="67">
        <v>0</v>
      </c>
      <c r="V287" s="67">
        <v>0</v>
      </c>
      <c r="W287" s="67">
        <v>4040</v>
      </c>
      <c r="X287" s="67">
        <v>29453</v>
      </c>
      <c r="Y287" s="67">
        <v>0</v>
      </c>
      <c r="Z287" s="67">
        <v>4140</v>
      </c>
      <c r="AA287" s="67">
        <v>56654</v>
      </c>
      <c r="AB287" s="67">
        <v>0</v>
      </c>
      <c r="AC287" s="67">
        <v>0</v>
      </c>
      <c r="AD287" s="67">
        <v>0</v>
      </c>
      <c r="AE287" s="67">
        <v>31306.29</v>
      </c>
      <c r="AF287" s="67">
        <v>0</v>
      </c>
      <c r="AG287" s="67">
        <v>0</v>
      </c>
      <c r="AH287" s="67">
        <v>0</v>
      </c>
      <c r="AI287" s="67">
        <v>0</v>
      </c>
      <c r="AJ287" s="67">
        <v>0</v>
      </c>
      <c r="AK287" s="67">
        <v>0</v>
      </c>
      <c r="AL287" s="67">
        <v>0</v>
      </c>
      <c r="AM287" s="67">
        <v>0</v>
      </c>
      <c r="AN287" s="67">
        <v>0</v>
      </c>
      <c r="AO287" s="67">
        <v>0</v>
      </c>
      <c r="AP287" s="67">
        <v>0</v>
      </c>
      <c r="AQ287" s="67">
        <v>0</v>
      </c>
      <c r="AR287" s="67">
        <v>462028.56</v>
      </c>
      <c r="AS287" s="67">
        <v>222583.84</v>
      </c>
      <c r="AT287" s="67">
        <v>260.5</v>
      </c>
      <c r="AU287" s="67">
        <v>2242</v>
      </c>
      <c r="AV287" s="67">
        <v>0</v>
      </c>
      <c r="AW287" s="67">
        <v>0</v>
      </c>
      <c r="AX287" s="67">
        <v>50993.26</v>
      </c>
      <c r="AY287" s="67">
        <v>0</v>
      </c>
      <c r="AZ287" s="67">
        <v>50937.74</v>
      </c>
      <c r="BA287" s="67">
        <v>0</v>
      </c>
      <c r="BB287" s="67">
        <v>0</v>
      </c>
      <c r="BC287" s="67">
        <v>0</v>
      </c>
      <c r="BD287" s="67">
        <v>0</v>
      </c>
      <c r="BE287" s="67">
        <v>0</v>
      </c>
      <c r="BF287" s="67">
        <v>0</v>
      </c>
      <c r="BG287" s="67">
        <v>0</v>
      </c>
      <c r="BH287" s="67">
        <v>0</v>
      </c>
      <c r="BI287" s="67">
        <v>0</v>
      </c>
      <c r="BJ287" s="67">
        <v>7132.5</v>
      </c>
      <c r="BK287" s="67">
        <v>0</v>
      </c>
      <c r="BL287" s="67">
        <v>0</v>
      </c>
      <c r="BM287" s="67">
        <v>0</v>
      </c>
      <c r="BN287" s="67">
        <v>0</v>
      </c>
      <c r="BO287" s="67">
        <v>0</v>
      </c>
      <c r="BP287" s="67">
        <v>0</v>
      </c>
      <c r="BQ287" s="67">
        <v>0</v>
      </c>
      <c r="BR287" s="67">
        <v>0</v>
      </c>
      <c r="BS287" s="67">
        <v>0</v>
      </c>
      <c r="BT287" s="67">
        <v>0</v>
      </c>
      <c r="BU287" s="67">
        <v>0</v>
      </c>
      <c r="BV287" s="67">
        <v>0</v>
      </c>
      <c r="BW287" s="67">
        <v>0</v>
      </c>
      <c r="BX287" s="67">
        <v>0</v>
      </c>
      <c r="BY287" s="101">
        <v>-6126183.25</v>
      </c>
    </row>
    <row r="288" spans="1:77">
      <c r="A288" s="65" t="s">
        <v>43</v>
      </c>
      <c r="B288" s="66" t="s">
        <v>767</v>
      </c>
      <c r="C288" s="65" t="s">
        <v>768</v>
      </c>
      <c r="D288" s="67">
        <v>-60777.88</v>
      </c>
      <c r="E288" s="67">
        <v>0</v>
      </c>
      <c r="F288" s="67">
        <v>0</v>
      </c>
      <c r="G288" s="67">
        <v>0</v>
      </c>
      <c r="H288" s="67">
        <v>0</v>
      </c>
      <c r="I288" s="67">
        <v>0</v>
      </c>
      <c r="J288" s="67">
        <v>-66624.899999999994</v>
      </c>
      <c r="K288" s="67">
        <v>-87516.09</v>
      </c>
      <c r="L288" s="67">
        <v>0</v>
      </c>
      <c r="M288" s="67">
        <v>-876005.75</v>
      </c>
      <c r="N288" s="67">
        <v>0</v>
      </c>
      <c r="O288" s="67">
        <v>0</v>
      </c>
      <c r="P288" s="67">
        <v>0</v>
      </c>
      <c r="Q288" s="67">
        <v>0</v>
      </c>
      <c r="R288" s="67">
        <v>0</v>
      </c>
      <c r="S288" s="67">
        <v>0</v>
      </c>
      <c r="T288" s="67">
        <v>0</v>
      </c>
      <c r="U288" s="67">
        <v>0</v>
      </c>
      <c r="V288" s="67">
        <v>139960.54</v>
      </c>
      <c r="W288" s="67">
        <v>-92498.48</v>
      </c>
      <c r="X288" s="67">
        <v>0</v>
      </c>
      <c r="Y288" s="67">
        <v>0</v>
      </c>
      <c r="Z288" s="67">
        <v>-11700</v>
      </c>
      <c r="AA288" s="67">
        <v>0</v>
      </c>
      <c r="AB288" s="67">
        <v>0</v>
      </c>
      <c r="AC288" s="67">
        <v>0</v>
      </c>
      <c r="AD288" s="67">
        <v>0</v>
      </c>
      <c r="AE288" s="67">
        <v>-1032072.87</v>
      </c>
      <c r="AF288" s="67">
        <v>0</v>
      </c>
      <c r="AG288" s="67">
        <v>0</v>
      </c>
      <c r="AH288" s="67">
        <v>0</v>
      </c>
      <c r="AI288" s="67">
        <v>0</v>
      </c>
      <c r="AJ288" s="67">
        <v>0</v>
      </c>
      <c r="AK288" s="67">
        <v>0</v>
      </c>
      <c r="AL288" s="67">
        <v>0</v>
      </c>
      <c r="AM288" s="67">
        <v>-13585.25</v>
      </c>
      <c r="AN288" s="67">
        <v>0</v>
      </c>
      <c r="AO288" s="67">
        <v>0</v>
      </c>
      <c r="AP288" s="67">
        <v>0</v>
      </c>
      <c r="AQ288" s="67">
        <v>-210.12</v>
      </c>
      <c r="AR288" s="67">
        <v>0</v>
      </c>
      <c r="AS288" s="67">
        <v>0</v>
      </c>
      <c r="AT288" s="67">
        <v>0</v>
      </c>
      <c r="AU288" s="67">
        <v>0</v>
      </c>
      <c r="AV288" s="67">
        <v>0</v>
      </c>
      <c r="AW288" s="67">
        <v>0</v>
      </c>
      <c r="AX288" s="67">
        <v>0</v>
      </c>
      <c r="AY288" s="67">
        <v>0</v>
      </c>
      <c r="AZ288" s="67">
        <v>0</v>
      </c>
      <c r="BA288" s="67">
        <v>0</v>
      </c>
      <c r="BB288" s="67">
        <v>0</v>
      </c>
      <c r="BC288" s="67">
        <v>0</v>
      </c>
      <c r="BD288" s="67">
        <v>0</v>
      </c>
      <c r="BE288" s="67">
        <v>0</v>
      </c>
      <c r="BF288" s="67">
        <v>0</v>
      </c>
      <c r="BG288" s="67">
        <v>0</v>
      </c>
      <c r="BH288" s="67">
        <v>0</v>
      </c>
      <c r="BI288" s="67">
        <v>-14565.33</v>
      </c>
      <c r="BJ288" s="67">
        <v>0</v>
      </c>
      <c r="BK288" s="67">
        <v>0</v>
      </c>
      <c r="BL288" s="67">
        <v>0</v>
      </c>
      <c r="BM288" s="67">
        <v>0</v>
      </c>
      <c r="BN288" s="67">
        <v>0</v>
      </c>
      <c r="BO288" s="67">
        <v>0</v>
      </c>
      <c r="BP288" s="67">
        <v>-557845.72</v>
      </c>
      <c r="BQ288" s="67">
        <v>0</v>
      </c>
      <c r="BR288" s="67">
        <v>0</v>
      </c>
      <c r="BS288" s="67">
        <v>0</v>
      </c>
      <c r="BT288" s="67">
        <v>0</v>
      </c>
      <c r="BU288" s="67">
        <v>0</v>
      </c>
      <c r="BV288" s="67">
        <v>0</v>
      </c>
      <c r="BW288" s="67">
        <v>0</v>
      </c>
      <c r="BX288" s="67">
        <v>0</v>
      </c>
      <c r="BY288" s="101">
        <v>718500</v>
      </c>
    </row>
    <row r="289" spans="1:77">
      <c r="A289" s="65" t="s">
        <v>43</v>
      </c>
      <c r="B289" s="66" t="s">
        <v>769</v>
      </c>
      <c r="C289" s="65" t="s">
        <v>770</v>
      </c>
      <c r="D289" s="67">
        <v>8050.21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37924.15</v>
      </c>
      <c r="K289" s="67">
        <v>215796.68</v>
      </c>
      <c r="L289" s="67">
        <v>0</v>
      </c>
      <c r="M289" s="67">
        <v>643944.64</v>
      </c>
      <c r="N289" s="67">
        <v>0</v>
      </c>
      <c r="O289" s="67">
        <v>0</v>
      </c>
      <c r="P289" s="67">
        <v>0</v>
      </c>
      <c r="Q289" s="67">
        <v>0</v>
      </c>
      <c r="R289" s="67">
        <v>0</v>
      </c>
      <c r="S289" s="67">
        <v>0</v>
      </c>
      <c r="T289" s="67">
        <v>0</v>
      </c>
      <c r="U289" s="67">
        <v>0</v>
      </c>
      <c r="V289" s="67">
        <v>0</v>
      </c>
      <c r="W289" s="67">
        <v>83470.210000000006</v>
      </c>
      <c r="X289" s="67">
        <v>0</v>
      </c>
      <c r="Y289" s="67">
        <v>0</v>
      </c>
      <c r="Z289" s="67">
        <v>0</v>
      </c>
      <c r="AA289" s="67">
        <v>0</v>
      </c>
      <c r="AB289" s="67">
        <v>0</v>
      </c>
      <c r="AC289" s="67">
        <v>0</v>
      </c>
      <c r="AD289" s="67">
        <v>0</v>
      </c>
      <c r="AE289" s="67">
        <v>346772.38</v>
      </c>
      <c r="AF289" s="67">
        <v>0</v>
      </c>
      <c r="AG289" s="67">
        <v>0</v>
      </c>
      <c r="AH289" s="67">
        <v>0</v>
      </c>
      <c r="AI289" s="67">
        <v>0</v>
      </c>
      <c r="AJ289" s="67">
        <v>0</v>
      </c>
      <c r="AK289" s="67">
        <v>0</v>
      </c>
      <c r="AL289" s="67">
        <v>29339.89</v>
      </c>
      <c r="AM289" s="67">
        <v>16001.74</v>
      </c>
      <c r="AN289" s="67">
        <v>0</v>
      </c>
      <c r="AO289" s="67">
        <v>0</v>
      </c>
      <c r="AP289" s="67">
        <v>0</v>
      </c>
      <c r="AQ289" s="67">
        <v>12.36</v>
      </c>
      <c r="AR289" s="67">
        <v>0</v>
      </c>
      <c r="AS289" s="67">
        <v>70247.75</v>
      </c>
      <c r="AT289" s="67">
        <v>0</v>
      </c>
      <c r="AU289" s="67">
        <v>81031.95</v>
      </c>
      <c r="AV289" s="67">
        <v>0</v>
      </c>
      <c r="AW289" s="67">
        <v>0</v>
      </c>
      <c r="AX289" s="67">
        <v>0</v>
      </c>
      <c r="AY289" s="67">
        <v>0</v>
      </c>
      <c r="AZ289" s="67">
        <v>0</v>
      </c>
      <c r="BA289" s="67">
        <v>0</v>
      </c>
      <c r="BB289" s="67">
        <v>0</v>
      </c>
      <c r="BC289" s="67">
        <v>0</v>
      </c>
      <c r="BD289" s="67">
        <v>0</v>
      </c>
      <c r="BE289" s="67">
        <v>0</v>
      </c>
      <c r="BF289" s="67">
        <v>0</v>
      </c>
      <c r="BG289" s="67">
        <v>0</v>
      </c>
      <c r="BH289" s="67">
        <v>0</v>
      </c>
      <c r="BI289" s="67">
        <v>0</v>
      </c>
      <c r="BJ289" s="67">
        <v>0</v>
      </c>
      <c r="BK289" s="67">
        <v>0</v>
      </c>
      <c r="BL289" s="67">
        <v>0</v>
      </c>
      <c r="BM289" s="67">
        <v>0</v>
      </c>
      <c r="BN289" s="67">
        <v>0</v>
      </c>
      <c r="BO289" s="67">
        <v>0</v>
      </c>
      <c r="BP289" s="67">
        <v>167397.79</v>
      </c>
      <c r="BQ289" s="67">
        <v>0</v>
      </c>
      <c r="BR289" s="67">
        <v>0</v>
      </c>
      <c r="BS289" s="67">
        <v>0</v>
      </c>
      <c r="BT289" s="67">
        <v>0</v>
      </c>
      <c r="BU289" s="67">
        <v>144740.82999999999</v>
      </c>
      <c r="BV289" s="67">
        <v>0</v>
      </c>
      <c r="BW289" s="67">
        <v>0</v>
      </c>
      <c r="BX289" s="67">
        <v>0</v>
      </c>
      <c r="BY289" s="101">
        <v>20096683.720000003</v>
      </c>
    </row>
    <row r="290" spans="1:77">
      <c r="A290" s="65" t="s">
        <v>43</v>
      </c>
      <c r="B290" s="66" t="s">
        <v>771</v>
      </c>
      <c r="C290" s="65" t="s">
        <v>772</v>
      </c>
      <c r="D290" s="67">
        <v>0</v>
      </c>
      <c r="E290" s="67">
        <v>0</v>
      </c>
      <c r="F290" s="67">
        <v>0</v>
      </c>
      <c r="G290" s="67">
        <v>0</v>
      </c>
      <c r="H290" s="67">
        <v>0</v>
      </c>
      <c r="I290" s="67">
        <v>0</v>
      </c>
      <c r="J290" s="67">
        <v>0</v>
      </c>
      <c r="K290" s="67">
        <v>-30</v>
      </c>
      <c r="L290" s="67">
        <v>-996.5</v>
      </c>
      <c r="M290" s="67">
        <v>-12241.4</v>
      </c>
      <c r="N290" s="67">
        <v>0</v>
      </c>
      <c r="O290" s="67">
        <v>0</v>
      </c>
      <c r="P290" s="67">
        <v>0</v>
      </c>
      <c r="Q290" s="67">
        <v>0</v>
      </c>
      <c r="R290" s="67">
        <v>0</v>
      </c>
      <c r="S290" s="67">
        <v>0</v>
      </c>
      <c r="T290" s="67">
        <v>-3467</v>
      </c>
      <c r="U290" s="67">
        <v>0</v>
      </c>
      <c r="V290" s="67">
        <v>-1523848.73</v>
      </c>
      <c r="W290" s="67">
        <v>-418155.33</v>
      </c>
      <c r="X290" s="67">
        <v>0</v>
      </c>
      <c r="Y290" s="67">
        <v>0</v>
      </c>
      <c r="Z290" s="67">
        <v>0</v>
      </c>
      <c r="AA290" s="67">
        <v>0</v>
      </c>
      <c r="AB290" s="67">
        <v>0</v>
      </c>
      <c r="AC290" s="67">
        <v>0</v>
      </c>
      <c r="AD290" s="67">
        <v>0</v>
      </c>
      <c r="AE290" s="67">
        <v>-972.68</v>
      </c>
      <c r="AF290" s="67">
        <v>0</v>
      </c>
      <c r="AG290" s="67">
        <v>0</v>
      </c>
      <c r="AH290" s="67">
        <v>0</v>
      </c>
      <c r="AI290" s="67">
        <v>-6557</v>
      </c>
      <c r="AJ290" s="67">
        <v>-15865</v>
      </c>
      <c r="AK290" s="67">
        <v>0</v>
      </c>
      <c r="AL290" s="67">
        <v>0</v>
      </c>
      <c r="AM290" s="67">
        <v>-36830</v>
      </c>
      <c r="AN290" s="67">
        <v>-48562</v>
      </c>
      <c r="AO290" s="67">
        <v>-14250.5</v>
      </c>
      <c r="AP290" s="67">
        <v>-45580</v>
      </c>
      <c r="AQ290" s="67">
        <v>0</v>
      </c>
      <c r="AR290" s="67">
        <v>-27</v>
      </c>
      <c r="AS290" s="67">
        <v>-437</v>
      </c>
      <c r="AT290" s="67">
        <v>0</v>
      </c>
      <c r="AU290" s="67">
        <v>8135</v>
      </c>
      <c r="AV290" s="67">
        <v>0</v>
      </c>
      <c r="AW290" s="67">
        <v>0</v>
      </c>
      <c r="AX290" s="67">
        <v>0</v>
      </c>
      <c r="AY290" s="67">
        <v>0</v>
      </c>
      <c r="AZ290" s="67">
        <v>0</v>
      </c>
      <c r="BA290" s="67">
        <v>0</v>
      </c>
      <c r="BB290" s="67">
        <v>0</v>
      </c>
      <c r="BC290" s="67">
        <v>0</v>
      </c>
      <c r="BD290" s="67">
        <v>0</v>
      </c>
      <c r="BE290" s="67">
        <v>0</v>
      </c>
      <c r="BF290" s="67">
        <v>0</v>
      </c>
      <c r="BG290" s="67">
        <v>0</v>
      </c>
      <c r="BH290" s="67">
        <v>0</v>
      </c>
      <c r="BI290" s="67">
        <v>-741.08</v>
      </c>
      <c r="BJ290" s="67">
        <v>0</v>
      </c>
      <c r="BK290" s="67">
        <v>0</v>
      </c>
      <c r="BL290" s="67">
        <v>0</v>
      </c>
      <c r="BM290" s="67">
        <v>0</v>
      </c>
      <c r="BN290" s="67">
        <v>0</v>
      </c>
      <c r="BO290" s="67">
        <v>0</v>
      </c>
      <c r="BP290" s="67">
        <v>0</v>
      </c>
      <c r="BQ290" s="67">
        <v>0</v>
      </c>
      <c r="BR290" s="67">
        <v>0</v>
      </c>
      <c r="BS290" s="67">
        <v>0</v>
      </c>
      <c r="BT290" s="67">
        <v>0</v>
      </c>
      <c r="BU290" s="67">
        <v>0</v>
      </c>
      <c r="BV290" s="67">
        <v>0</v>
      </c>
      <c r="BW290" s="67">
        <v>0</v>
      </c>
      <c r="BX290" s="67">
        <v>0</v>
      </c>
      <c r="BY290" s="101">
        <v>956429.5</v>
      </c>
    </row>
    <row r="291" spans="1:77">
      <c r="A291" s="65" t="s">
        <v>43</v>
      </c>
      <c r="B291" s="66" t="s">
        <v>773</v>
      </c>
      <c r="C291" s="65" t="s">
        <v>774</v>
      </c>
      <c r="D291" s="67">
        <v>0</v>
      </c>
      <c r="E291" s="67">
        <v>0</v>
      </c>
      <c r="F291" s="67">
        <v>0</v>
      </c>
      <c r="G291" s="67">
        <v>0</v>
      </c>
      <c r="H291" s="67">
        <v>0</v>
      </c>
      <c r="I291" s="67">
        <v>0</v>
      </c>
      <c r="J291" s="67">
        <v>0</v>
      </c>
      <c r="K291" s="67">
        <v>0</v>
      </c>
      <c r="L291" s="67">
        <v>0</v>
      </c>
      <c r="M291" s="67">
        <v>12289</v>
      </c>
      <c r="N291" s="67">
        <v>0</v>
      </c>
      <c r="O291" s="67">
        <v>0</v>
      </c>
      <c r="P291" s="67">
        <v>0</v>
      </c>
      <c r="Q291" s="67">
        <v>0</v>
      </c>
      <c r="R291" s="67">
        <v>0</v>
      </c>
      <c r="S291" s="67">
        <v>0</v>
      </c>
      <c r="T291" s="67">
        <v>0</v>
      </c>
      <c r="U291" s="67">
        <v>0</v>
      </c>
      <c r="V291" s="67">
        <v>0</v>
      </c>
      <c r="W291" s="67">
        <v>0</v>
      </c>
      <c r="X291" s="67">
        <v>0</v>
      </c>
      <c r="Y291" s="67">
        <v>0</v>
      </c>
      <c r="Z291" s="67">
        <v>0</v>
      </c>
      <c r="AA291" s="67">
        <v>73474.11</v>
      </c>
      <c r="AB291" s="67">
        <v>0</v>
      </c>
      <c r="AC291" s="67">
        <v>0</v>
      </c>
      <c r="AD291" s="67">
        <v>1361200</v>
      </c>
      <c r="AE291" s="67">
        <v>323054.99</v>
      </c>
      <c r="AF291" s="67">
        <v>150000</v>
      </c>
      <c r="AG291" s="67">
        <v>150000</v>
      </c>
      <c r="AH291" s="67">
        <v>0</v>
      </c>
      <c r="AI291" s="67">
        <v>0</v>
      </c>
      <c r="AJ291" s="67">
        <v>150000</v>
      </c>
      <c r="AK291" s="67">
        <v>697065.63</v>
      </c>
      <c r="AL291" s="67">
        <v>528647.63</v>
      </c>
      <c r="AM291" s="67">
        <v>150000</v>
      </c>
      <c r="AN291" s="67">
        <v>150000</v>
      </c>
      <c r="AO291" s="67">
        <v>150000</v>
      </c>
      <c r="AP291" s="67">
        <v>150000</v>
      </c>
      <c r="AQ291" s="67">
        <v>0</v>
      </c>
      <c r="AR291" s="67">
        <v>0</v>
      </c>
      <c r="AS291" s="67">
        <v>0</v>
      </c>
      <c r="AT291" s="67">
        <v>0</v>
      </c>
      <c r="AU291" s="67">
        <v>0</v>
      </c>
      <c r="AV291" s="67">
        <v>0</v>
      </c>
      <c r="AW291" s="67">
        <v>0</v>
      </c>
      <c r="AX291" s="67">
        <v>0</v>
      </c>
      <c r="AY291" s="67">
        <v>0</v>
      </c>
      <c r="AZ291" s="67">
        <v>7000</v>
      </c>
      <c r="BA291" s="67">
        <v>0</v>
      </c>
      <c r="BB291" s="67">
        <v>0</v>
      </c>
      <c r="BC291" s="67">
        <v>5434</v>
      </c>
      <c r="BD291" s="67">
        <v>0</v>
      </c>
      <c r="BE291" s="67">
        <v>0</v>
      </c>
      <c r="BF291" s="67">
        <v>4696.8</v>
      </c>
      <c r="BG291" s="67">
        <v>0</v>
      </c>
      <c r="BH291" s="67">
        <v>0</v>
      </c>
      <c r="BI291" s="67">
        <v>0</v>
      </c>
      <c r="BJ291" s="67">
        <v>0</v>
      </c>
      <c r="BK291" s="67">
        <v>0</v>
      </c>
      <c r="BL291" s="67">
        <v>0</v>
      </c>
      <c r="BM291" s="67">
        <v>0</v>
      </c>
      <c r="BN291" s="67">
        <v>0</v>
      </c>
      <c r="BO291" s="67">
        <v>0</v>
      </c>
      <c r="BP291" s="67">
        <v>0</v>
      </c>
      <c r="BQ291" s="67">
        <v>0</v>
      </c>
      <c r="BR291" s="67">
        <v>0</v>
      </c>
      <c r="BS291" s="67">
        <v>0</v>
      </c>
      <c r="BT291" s="67">
        <v>601937.19999999995</v>
      </c>
      <c r="BU291" s="67">
        <v>0</v>
      </c>
      <c r="BV291" s="67">
        <v>0</v>
      </c>
      <c r="BW291" s="67">
        <v>0</v>
      </c>
      <c r="BX291" s="67">
        <v>0</v>
      </c>
      <c r="BY291" s="101">
        <v>-1358135.4</v>
      </c>
    </row>
    <row r="292" spans="1:77">
      <c r="A292" s="65" t="s">
        <v>43</v>
      </c>
      <c r="B292" s="66" t="s">
        <v>775</v>
      </c>
      <c r="C292" s="65" t="s">
        <v>776</v>
      </c>
      <c r="D292" s="67">
        <v>0</v>
      </c>
      <c r="E292" s="67">
        <v>0</v>
      </c>
      <c r="F292" s="67">
        <v>0</v>
      </c>
      <c r="G292" s="67">
        <v>0</v>
      </c>
      <c r="H292" s="67">
        <v>0</v>
      </c>
      <c r="I292" s="67">
        <v>0</v>
      </c>
      <c r="J292" s="67">
        <v>0</v>
      </c>
      <c r="K292" s="67">
        <v>0</v>
      </c>
      <c r="L292" s="67">
        <v>0</v>
      </c>
      <c r="M292" s="67">
        <v>0</v>
      </c>
      <c r="N292" s="67">
        <v>0</v>
      </c>
      <c r="O292" s="67">
        <v>0</v>
      </c>
      <c r="P292" s="67">
        <v>0</v>
      </c>
      <c r="Q292" s="67">
        <v>0</v>
      </c>
      <c r="R292" s="67">
        <v>0</v>
      </c>
      <c r="S292" s="67">
        <v>0</v>
      </c>
      <c r="T292" s="67">
        <v>0</v>
      </c>
      <c r="U292" s="67">
        <v>0</v>
      </c>
      <c r="V292" s="67">
        <v>492941.5</v>
      </c>
      <c r="W292" s="67">
        <v>0</v>
      </c>
      <c r="X292" s="67">
        <v>0</v>
      </c>
      <c r="Y292" s="67">
        <v>0</v>
      </c>
      <c r="Z292" s="67">
        <v>0</v>
      </c>
      <c r="AA292" s="67">
        <v>0</v>
      </c>
      <c r="AB292" s="67">
        <v>0</v>
      </c>
      <c r="AC292" s="67">
        <v>0</v>
      </c>
      <c r="AD292" s="67">
        <v>0</v>
      </c>
      <c r="AE292" s="67">
        <v>150000</v>
      </c>
      <c r="AF292" s="67">
        <v>0</v>
      </c>
      <c r="AG292" s="67">
        <v>0</v>
      </c>
      <c r="AH292" s="67">
        <v>0</v>
      </c>
      <c r="AI292" s="67">
        <v>0</v>
      </c>
      <c r="AJ292" s="67">
        <v>0</v>
      </c>
      <c r="AK292" s="67">
        <v>0</v>
      </c>
      <c r="AL292" s="67">
        <v>0</v>
      </c>
      <c r="AM292" s="67">
        <v>0</v>
      </c>
      <c r="AN292" s="67">
        <v>0</v>
      </c>
      <c r="AO292" s="67">
        <v>0</v>
      </c>
      <c r="AP292" s="67">
        <v>0</v>
      </c>
      <c r="AQ292" s="67">
        <v>0</v>
      </c>
      <c r="AR292" s="67">
        <v>0</v>
      </c>
      <c r="AS292" s="67">
        <v>0</v>
      </c>
      <c r="AT292" s="67">
        <v>0</v>
      </c>
      <c r="AU292" s="67">
        <v>0</v>
      </c>
      <c r="AV292" s="67">
        <v>0</v>
      </c>
      <c r="AW292" s="67">
        <v>0</v>
      </c>
      <c r="AX292" s="67">
        <v>0</v>
      </c>
      <c r="AY292" s="67">
        <v>0</v>
      </c>
      <c r="AZ292" s="67">
        <v>0</v>
      </c>
      <c r="BA292" s="67">
        <v>0</v>
      </c>
      <c r="BB292" s="67">
        <v>0</v>
      </c>
      <c r="BC292" s="67">
        <v>0</v>
      </c>
      <c r="BD292" s="67">
        <v>0</v>
      </c>
      <c r="BE292" s="67">
        <v>0</v>
      </c>
      <c r="BF292" s="67">
        <v>0</v>
      </c>
      <c r="BG292" s="67">
        <v>0</v>
      </c>
      <c r="BH292" s="67">
        <v>0</v>
      </c>
      <c r="BI292" s="67">
        <v>0</v>
      </c>
      <c r="BJ292" s="67">
        <v>0</v>
      </c>
      <c r="BK292" s="67">
        <v>0</v>
      </c>
      <c r="BL292" s="67">
        <v>0</v>
      </c>
      <c r="BM292" s="67">
        <v>36033.75</v>
      </c>
      <c r="BN292" s="67">
        <v>0</v>
      </c>
      <c r="BO292" s="67">
        <v>0</v>
      </c>
      <c r="BP292" s="67">
        <v>0</v>
      </c>
      <c r="BQ292" s="67">
        <v>0</v>
      </c>
      <c r="BR292" s="67">
        <v>0</v>
      </c>
      <c r="BS292" s="67">
        <v>0</v>
      </c>
      <c r="BT292" s="67">
        <v>0</v>
      </c>
      <c r="BU292" s="67">
        <v>0</v>
      </c>
      <c r="BV292" s="67">
        <v>0</v>
      </c>
      <c r="BW292" s="67">
        <v>0</v>
      </c>
      <c r="BX292" s="67">
        <v>0</v>
      </c>
      <c r="BY292" s="101">
        <v>-4076312.2399999998</v>
      </c>
    </row>
    <row r="293" spans="1:77">
      <c r="A293" s="65" t="s">
        <v>43</v>
      </c>
      <c r="B293" s="66" t="s">
        <v>777</v>
      </c>
      <c r="C293" s="65" t="s">
        <v>778</v>
      </c>
      <c r="D293" s="67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7">
        <v>0</v>
      </c>
      <c r="L293" s="67">
        <v>0</v>
      </c>
      <c r="M293" s="67">
        <v>0</v>
      </c>
      <c r="N293" s="67">
        <v>0</v>
      </c>
      <c r="O293" s="67">
        <v>0</v>
      </c>
      <c r="P293" s="67">
        <v>0</v>
      </c>
      <c r="Q293" s="67">
        <v>0</v>
      </c>
      <c r="R293" s="67">
        <v>0</v>
      </c>
      <c r="S293" s="67">
        <v>0</v>
      </c>
      <c r="T293" s="67">
        <v>0</v>
      </c>
      <c r="U293" s="67">
        <v>0</v>
      </c>
      <c r="V293" s="67">
        <v>7705.6</v>
      </c>
      <c r="W293" s="67">
        <v>1398.2</v>
      </c>
      <c r="X293" s="67">
        <v>0</v>
      </c>
      <c r="Y293" s="67">
        <v>0</v>
      </c>
      <c r="Z293" s="67">
        <v>0</v>
      </c>
      <c r="AA293" s="67">
        <v>0</v>
      </c>
      <c r="AB293" s="67">
        <v>0</v>
      </c>
      <c r="AC293" s="67">
        <v>0</v>
      </c>
      <c r="AD293" s="67">
        <v>0</v>
      </c>
      <c r="AE293" s="67">
        <v>0</v>
      </c>
      <c r="AF293" s="67">
        <v>0</v>
      </c>
      <c r="AG293" s="67">
        <v>0</v>
      </c>
      <c r="AH293" s="67">
        <v>0</v>
      </c>
      <c r="AI293" s="67">
        <v>0</v>
      </c>
      <c r="AJ293" s="67">
        <v>0</v>
      </c>
      <c r="AK293" s="67">
        <v>0</v>
      </c>
      <c r="AL293" s="67">
        <v>0</v>
      </c>
      <c r="AM293" s="67">
        <v>0</v>
      </c>
      <c r="AN293" s="67">
        <v>0</v>
      </c>
      <c r="AO293" s="67">
        <v>0</v>
      </c>
      <c r="AP293" s="67">
        <v>0</v>
      </c>
      <c r="AQ293" s="67">
        <v>0</v>
      </c>
      <c r="AR293" s="67">
        <v>0</v>
      </c>
      <c r="AS293" s="67">
        <v>10023.5</v>
      </c>
      <c r="AT293" s="67">
        <v>850</v>
      </c>
      <c r="AU293" s="67">
        <v>190403</v>
      </c>
      <c r="AV293" s="67">
        <v>0</v>
      </c>
      <c r="AW293" s="67">
        <v>0</v>
      </c>
      <c r="AX293" s="67">
        <v>0</v>
      </c>
      <c r="AY293" s="67">
        <v>0</v>
      </c>
      <c r="AZ293" s="67">
        <v>0</v>
      </c>
      <c r="BA293" s="67">
        <v>0</v>
      </c>
      <c r="BB293" s="67">
        <v>0</v>
      </c>
      <c r="BC293" s="67">
        <v>0</v>
      </c>
      <c r="BD293" s="67">
        <v>0</v>
      </c>
      <c r="BE293" s="67">
        <v>0</v>
      </c>
      <c r="BF293" s="67">
        <v>0</v>
      </c>
      <c r="BG293" s="67">
        <v>0</v>
      </c>
      <c r="BH293" s="67">
        <v>0</v>
      </c>
      <c r="BI293" s="67">
        <v>0</v>
      </c>
      <c r="BJ293" s="67">
        <v>0</v>
      </c>
      <c r="BK293" s="67">
        <v>0</v>
      </c>
      <c r="BL293" s="67">
        <v>0</v>
      </c>
      <c r="BM293" s="67">
        <v>0</v>
      </c>
      <c r="BN293" s="67">
        <v>0</v>
      </c>
      <c r="BO293" s="67">
        <v>0</v>
      </c>
      <c r="BP293" s="67">
        <v>0</v>
      </c>
      <c r="BQ293" s="67">
        <v>0</v>
      </c>
      <c r="BR293" s="67">
        <v>0</v>
      </c>
      <c r="BS293" s="67">
        <v>0</v>
      </c>
      <c r="BT293" s="67">
        <v>0</v>
      </c>
      <c r="BU293" s="67">
        <v>354</v>
      </c>
      <c r="BV293" s="67">
        <v>0</v>
      </c>
      <c r="BW293" s="67">
        <v>0</v>
      </c>
      <c r="BX293" s="67">
        <v>0</v>
      </c>
      <c r="BY293" s="101">
        <v>-33477.25</v>
      </c>
    </row>
    <row r="294" spans="1:77">
      <c r="A294" s="65" t="s">
        <v>43</v>
      </c>
      <c r="B294" s="66" t="s">
        <v>779</v>
      </c>
      <c r="C294" s="65" t="s">
        <v>780</v>
      </c>
      <c r="D294" s="67">
        <v>0</v>
      </c>
      <c r="E294" s="67">
        <v>0</v>
      </c>
      <c r="F294" s="67">
        <v>0</v>
      </c>
      <c r="G294" s="67">
        <v>0</v>
      </c>
      <c r="H294" s="67">
        <v>0</v>
      </c>
      <c r="I294" s="67">
        <v>0</v>
      </c>
      <c r="J294" s="67">
        <v>0</v>
      </c>
      <c r="K294" s="67">
        <v>0</v>
      </c>
      <c r="L294" s="67">
        <v>0</v>
      </c>
      <c r="M294" s="67">
        <v>0</v>
      </c>
      <c r="N294" s="67">
        <v>0</v>
      </c>
      <c r="O294" s="67">
        <v>0</v>
      </c>
      <c r="P294" s="67">
        <v>12800</v>
      </c>
      <c r="Q294" s="67">
        <v>0</v>
      </c>
      <c r="R294" s="67">
        <v>0</v>
      </c>
      <c r="S294" s="67">
        <v>0</v>
      </c>
      <c r="T294" s="67">
        <v>0</v>
      </c>
      <c r="U294" s="67">
        <v>0</v>
      </c>
      <c r="V294" s="67">
        <v>0</v>
      </c>
      <c r="W294" s="67">
        <v>0</v>
      </c>
      <c r="X294" s="67">
        <v>0</v>
      </c>
      <c r="Y294" s="67">
        <v>0</v>
      </c>
      <c r="Z294" s="67">
        <v>5120</v>
      </c>
      <c r="AA294" s="67">
        <v>0</v>
      </c>
      <c r="AB294" s="67">
        <v>0</v>
      </c>
      <c r="AC294" s="67">
        <v>0</v>
      </c>
      <c r="AD294" s="67">
        <v>0</v>
      </c>
      <c r="AE294" s="67">
        <v>0</v>
      </c>
      <c r="AF294" s="67">
        <v>0</v>
      </c>
      <c r="AG294" s="67">
        <v>0</v>
      </c>
      <c r="AH294" s="67">
        <v>0</v>
      </c>
      <c r="AI294" s="67">
        <v>0</v>
      </c>
      <c r="AJ294" s="67">
        <v>0</v>
      </c>
      <c r="AK294" s="67">
        <v>0</v>
      </c>
      <c r="AL294" s="67">
        <v>0</v>
      </c>
      <c r="AM294" s="67">
        <v>0</v>
      </c>
      <c r="AN294" s="67">
        <v>0</v>
      </c>
      <c r="AO294" s="67">
        <v>0</v>
      </c>
      <c r="AP294" s="67">
        <v>0</v>
      </c>
      <c r="AQ294" s="67">
        <v>0</v>
      </c>
      <c r="AR294" s="67">
        <v>0</v>
      </c>
      <c r="AS294" s="67">
        <v>0</v>
      </c>
      <c r="AT294" s="67">
        <v>0</v>
      </c>
      <c r="AU294" s="67">
        <v>0</v>
      </c>
      <c r="AV294" s="67">
        <v>0</v>
      </c>
      <c r="AW294" s="67">
        <v>0</v>
      </c>
      <c r="AX294" s="67">
        <v>0</v>
      </c>
      <c r="AY294" s="67">
        <v>0</v>
      </c>
      <c r="AZ294" s="67">
        <v>0</v>
      </c>
      <c r="BA294" s="67">
        <v>0</v>
      </c>
      <c r="BB294" s="67">
        <v>0</v>
      </c>
      <c r="BC294" s="67">
        <v>0</v>
      </c>
      <c r="BD294" s="67">
        <v>0</v>
      </c>
      <c r="BE294" s="67">
        <v>0</v>
      </c>
      <c r="BF294" s="67">
        <v>0</v>
      </c>
      <c r="BG294" s="67">
        <v>0</v>
      </c>
      <c r="BH294" s="67">
        <v>0</v>
      </c>
      <c r="BI294" s="67">
        <v>0</v>
      </c>
      <c r="BJ294" s="67">
        <v>0</v>
      </c>
      <c r="BK294" s="67">
        <v>0</v>
      </c>
      <c r="BL294" s="67">
        <v>0</v>
      </c>
      <c r="BM294" s="67">
        <v>0</v>
      </c>
      <c r="BN294" s="67">
        <v>0</v>
      </c>
      <c r="BO294" s="67">
        <v>0</v>
      </c>
      <c r="BP294" s="67">
        <v>0</v>
      </c>
      <c r="BQ294" s="67">
        <v>0</v>
      </c>
      <c r="BR294" s="67">
        <v>0</v>
      </c>
      <c r="BS294" s="67">
        <v>0</v>
      </c>
      <c r="BT294" s="67">
        <v>0</v>
      </c>
      <c r="BU294" s="67">
        <v>0</v>
      </c>
      <c r="BV294" s="67">
        <v>0</v>
      </c>
      <c r="BW294" s="67">
        <v>0</v>
      </c>
      <c r="BX294" s="67">
        <v>0</v>
      </c>
      <c r="BY294" s="101">
        <v>20022</v>
      </c>
    </row>
    <row r="295" spans="1:77">
      <c r="A295" s="65" t="s">
        <v>43</v>
      </c>
      <c r="B295" s="66" t="s">
        <v>781</v>
      </c>
      <c r="C295" s="65" t="s">
        <v>782</v>
      </c>
      <c r="D295" s="67">
        <v>0</v>
      </c>
      <c r="E295" s="67">
        <v>0</v>
      </c>
      <c r="F295" s="67">
        <v>0</v>
      </c>
      <c r="G295" s="67">
        <v>0</v>
      </c>
      <c r="H295" s="67">
        <v>0</v>
      </c>
      <c r="I295" s="67">
        <v>0</v>
      </c>
      <c r="J295" s="67">
        <v>0</v>
      </c>
      <c r="K295" s="67">
        <v>0</v>
      </c>
      <c r="L295" s="67">
        <v>0</v>
      </c>
      <c r="M295" s="67">
        <v>0</v>
      </c>
      <c r="N295" s="67">
        <v>0</v>
      </c>
      <c r="O295" s="67">
        <v>0</v>
      </c>
      <c r="P295" s="67">
        <v>0</v>
      </c>
      <c r="Q295" s="67">
        <v>0</v>
      </c>
      <c r="R295" s="67">
        <v>0</v>
      </c>
      <c r="S295" s="67">
        <v>0</v>
      </c>
      <c r="T295" s="67">
        <v>0</v>
      </c>
      <c r="U295" s="67">
        <v>0</v>
      </c>
      <c r="V295" s="67">
        <v>0</v>
      </c>
      <c r="W295" s="67">
        <v>0</v>
      </c>
      <c r="X295" s="67">
        <v>0</v>
      </c>
      <c r="Y295" s="67">
        <v>0</v>
      </c>
      <c r="Z295" s="67">
        <v>0</v>
      </c>
      <c r="AA295" s="67">
        <v>0</v>
      </c>
      <c r="AB295" s="67">
        <v>0</v>
      </c>
      <c r="AC295" s="67">
        <v>0</v>
      </c>
      <c r="AD295" s="67">
        <v>0</v>
      </c>
      <c r="AE295" s="67">
        <v>0</v>
      </c>
      <c r="AF295" s="67">
        <v>0</v>
      </c>
      <c r="AG295" s="67">
        <v>0</v>
      </c>
      <c r="AH295" s="67">
        <v>0</v>
      </c>
      <c r="AI295" s="67">
        <v>0</v>
      </c>
      <c r="AJ295" s="67">
        <v>0</v>
      </c>
      <c r="AK295" s="67">
        <v>0</v>
      </c>
      <c r="AL295" s="67">
        <v>0</v>
      </c>
      <c r="AM295" s="67">
        <v>0</v>
      </c>
      <c r="AN295" s="67">
        <v>0</v>
      </c>
      <c r="AO295" s="67">
        <v>0</v>
      </c>
      <c r="AP295" s="67">
        <v>0</v>
      </c>
      <c r="AQ295" s="67">
        <v>0</v>
      </c>
      <c r="AR295" s="67">
        <v>0</v>
      </c>
      <c r="AS295" s="67">
        <v>0</v>
      </c>
      <c r="AT295" s="67">
        <v>0</v>
      </c>
      <c r="AU295" s="67">
        <v>0</v>
      </c>
      <c r="AV295" s="67">
        <v>0</v>
      </c>
      <c r="AW295" s="67">
        <v>0</v>
      </c>
      <c r="AX295" s="67">
        <v>0</v>
      </c>
      <c r="AY295" s="67">
        <v>0</v>
      </c>
      <c r="AZ295" s="67">
        <v>0</v>
      </c>
      <c r="BA295" s="67">
        <v>0</v>
      </c>
      <c r="BB295" s="67">
        <v>0</v>
      </c>
      <c r="BC295" s="67">
        <v>0</v>
      </c>
      <c r="BD295" s="67">
        <v>0</v>
      </c>
      <c r="BE295" s="67">
        <v>0</v>
      </c>
      <c r="BF295" s="67">
        <v>0</v>
      </c>
      <c r="BG295" s="67">
        <v>0</v>
      </c>
      <c r="BH295" s="67">
        <v>0</v>
      </c>
      <c r="BI295" s="67">
        <v>0</v>
      </c>
      <c r="BJ295" s="67">
        <v>0</v>
      </c>
      <c r="BK295" s="67">
        <v>0</v>
      </c>
      <c r="BL295" s="67">
        <v>0</v>
      </c>
      <c r="BM295" s="67">
        <v>0</v>
      </c>
      <c r="BN295" s="67">
        <v>0</v>
      </c>
      <c r="BO295" s="67">
        <v>0</v>
      </c>
      <c r="BP295" s="67">
        <v>0</v>
      </c>
      <c r="BQ295" s="67">
        <v>0</v>
      </c>
      <c r="BR295" s="67">
        <v>0</v>
      </c>
      <c r="BS295" s="67">
        <v>0</v>
      </c>
      <c r="BT295" s="67">
        <v>0</v>
      </c>
      <c r="BU295" s="67">
        <v>0</v>
      </c>
      <c r="BV295" s="67">
        <v>0</v>
      </c>
      <c r="BW295" s="67">
        <v>0</v>
      </c>
      <c r="BX295" s="67">
        <v>0</v>
      </c>
      <c r="BY295" s="101">
        <v>-1286500.55</v>
      </c>
    </row>
    <row r="296" spans="1:77">
      <c r="A296" s="65" t="s">
        <v>43</v>
      </c>
      <c r="B296" s="66" t="s">
        <v>783</v>
      </c>
      <c r="C296" s="65" t="s">
        <v>784</v>
      </c>
      <c r="D296" s="67">
        <v>0</v>
      </c>
      <c r="E296" s="67">
        <v>0</v>
      </c>
      <c r="F296" s="67">
        <v>0</v>
      </c>
      <c r="G296" s="67">
        <v>0</v>
      </c>
      <c r="H296" s="67">
        <v>0</v>
      </c>
      <c r="I296" s="67">
        <v>0</v>
      </c>
      <c r="J296" s="67">
        <v>0</v>
      </c>
      <c r="K296" s="67">
        <v>0</v>
      </c>
      <c r="L296" s="67">
        <v>0</v>
      </c>
      <c r="M296" s="67">
        <v>0</v>
      </c>
      <c r="N296" s="67">
        <v>0</v>
      </c>
      <c r="O296" s="67">
        <v>0</v>
      </c>
      <c r="P296" s="67">
        <v>14770</v>
      </c>
      <c r="Q296" s="67">
        <v>0</v>
      </c>
      <c r="R296" s="67">
        <v>0</v>
      </c>
      <c r="S296" s="67">
        <v>0</v>
      </c>
      <c r="T296" s="67">
        <v>0</v>
      </c>
      <c r="U296" s="67">
        <v>0</v>
      </c>
      <c r="V296" s="67">
        <v>0</v>
      </c>
      <c r="W296" s="67">
        <v>0</v>
      </c>
      <c r="X296" s="67">
        <v>0</v>
      </c>
      <c r="Y296" s="67">
        <v>0</v>
      </c>
      <c r="Z296" s="67">
        <v>0</v>
      </c>
      <c r="AA296" s="67">
        <v>0</v>
      </c>
      <c r="AB296" s="67">
        <v>0</v>
      </c>
      <c r="AC296" s="67">
        <v>0</v>
      </c>
      <c r="AD296" s="67">
        <v>0</v>
      </c>
      <c r="AE296" s="67">
        <v>0</v>
      </c>
      <c r="AF296" s="67">
        <v>0</v>
      </c>
      <c r="AG296" s="67">
        <v>0</v>
      </c>
      <c r="AH296" s="67">
        <v>0</v>
      </c>
      <c r="AI296" s="67">
        <v>0</v>
      </c>
      <c r="AJ296" s="67">
        <v>0</v>
      </c>
      <c r="AK296" s="67">
        <v>0</v>
      </c>
      <c r="AL296" s="67">
        <v>0</v>
      </c>
      <c r="AM296" s="67">
        <v>0</v>
      </c>
      <c r="AN296" s="67">
        <v>0</v>
      </c>
      <c r="AO296" s="67">
        <v>0</v>
      </c>
      <c r="AP296" s="67">
        <v>744278</v>
      </c>
      <c r="AQ296" s="67">
        <v>0</v>
      </c>
      <c r="AR296" s="67">
        <v>0</v>
      </c>
      <c r="AS296" s="67">
        <v>0</v>
      </c>
      <c r="AT296" s="67">
        <v>0</v>
      </c>
      <c r="AU296" s="67">
        <v>0</v>
      </c>
      <c r="AV296" s="67">
        <v>0</v>
      </c>
      <c r="AW296" s="67">
        <v>0</v>
      </c>
      <c r="AX296" s="67">
        <v>0</v>
      </c>
      <c r="AY296" s="67">
        <v>0</v>
      </c>
      <c r="AZ296" s="67">
        <v>0</v>
      </c>
      <c r="BA296" s="67">
        <v>0</v>
      </c>
      <c r="BB296" s="67">
        <v>0</v>
      </c>
      <c r="BC296" s="67">
        <v>0</v>
      </c>
      <c r="BD296" s="67">
        <v>0</v>
      </c>
      <c r="BE296" s="67">
        <v>0</v>
      </c>
      <c r="BF296" s="67">
        <v>0</v>
      </c>
      <c r="BG296" s="67">
        <v>0</v>
      </c>
      <c r="BH296" s="67">
        <v>0</v>
      </c>
      <c r="BI296" s="67">
        <v>0</v>
      </c>
      <c r="BJ296" s="67">
        <v>0</v>
      </c>
      <c r="BK296" s="67">
        <v>0</v>
      </c>
      <c r="BL296" s="67">
        <v>0</v>
      </c>
      <c r="BM296" s="67">
        <v>0</v>
      </c>
      <c r="BN296" s="67">
        <v>0</v>
      </c>
      <c r="BO296" s="67">
        <v>0</v>
      </c>
      <c r="BP296" s="67">
        <v>0</v>
      </c>
      <c r="BQ296" s="67">
        <v>0</v>
      </c>
      <c r="BR296" s="67">
        <v>0</v>
      </c>
      <c r="BS296" s="67">
        <v>342413</v>
      </c>
      <c r="BT296" s="67">
        <v>0</v>
      </c>
      <c r="BU296" s="67">
        <v>0</v>
      </c>
      <c r="BV296" s="67">
        <v>0</v>
      </c>
      <c r="BW296" s="67">
        <v>0</v>
      </c>
      <c r="BX296" s="67">
        <v>0</v>
      </c>
      <c r="BY296" s="101">
        <v>-77183.649999999994</v>
      </c>
    </row>
    <row r="297" spans="1:77">
      <c r="A297" s="65" t="s">
        <v>43</v>
      </c>
      <c r="B297" s="66" t="s">
        <v>785</v>
      </c>
      <c r="C297" s="65" t="s">
        <v>786</v>
      </c>
      <c r="D297" s="67">
        <v>0</v>
      </c>
      <c r="E297" s="67">
        <v>0</v>
      </c>
      <c r="F297" s="67">
        <v>0</v>
      </c>
      <c r="G297" s="67">
        <v>0</v>
      </c>
      <c r="H297" s="67">
        <v>0</v>
      </c>
      <c r="I297" s="67">
        <v>0</v>
      </c>
      <c r="J297" s="67">
        <v>0</v>
      </c>
      <c r="K297" s="67">
        <v>0</v>
      </c>
      <c r="L297" s="67">
        <v>0</v>
      </c>
      <c r="M297" s="67">
        <v>0</v>
      </c>
      <c r="N297" s="67">
        <v>0</v>
      </c>
      <c r="O297" s="67">
        <v>0</v>
      </c>
      <c r="P297" s="67">
        <v>0</v>
      </c>
      <c r="Q297" s="67">
        <v>0</v>
      </c>
      <c r="R297" s="67">
        <v>0</v>
      </c>
      <c r="S297" s="67">
        <v>0</v>
      </c>
      <c r="T297" s="67">
        <v>0</v>
      </c>
      <c r="U297" s="67">
        <v>0</v>
      </c>
      <c r="V297" s="67">
        <v>0</v>
      </c>
      <c r="W297" s="67">
        <v>0</v>
      </c>
      <c r="X297" s="67">
        <v>0</v>
      </c>
      <c r="Y297" s="67">
        <v>0</v>
      </c>
      <c r="Z297" s="67">
        <v>0</v>
      </c>
      <c r="AA297" s="67">
        <v>0</v>
      </c>
      <c r="AB297" s="67">
        <v>0</v>
      </c>
      <c r="AC297" s="67">
        <v>0</v>
      </c>
      <c r="AD297" s="67">
        <v>0</v>
      </c>
      <c r="AE297" s="67">
        <v>0</v>
      </c>
      <c r="AF297" s="67">
        <v>0</v>
      </c>
      <c r="AG297" s="67">
        <v>0</v>
      </c>
      <c r="AH297" s="67">
        <v>0</v>
      </c>
      <c r="AI297" s="67">
        <v>0</v>
      </c>
      <c r="AJ297" s="67">
        <v>0</v>
      </c>
      <c r="AK297" s="67">
        <v>0</v>
      </c>
      <c r="AL297" s="67">
        <v>0</v>
      </c>
      <c r="AM297" s="67">
        <v>0</v>
      </c>
      <c r="AN297" s="67">
        <v>0</v>
      </c>
      <c r="AO297" s="67">
        <v>0</v>
      </c>
      <c r="AP297" s="67">
        <v>0</v>
      </c>
      <c r="AQ297" s="67">
        <v>0</v>
      </c>
      <c r="AR297" s="67">
        <v>0</v>
      </c>
      <c r="AS297" s="67">
        <v>0</v>
      </c>
      <c r="AT297" s="67">
        <v>0</v>
      </c>
      <c r="AU297" s="67">
        <v>0</v>
      </c>
      <c r="AV297" s="67">
        <v>0</v>
      </c>
      <c r="AW297" s="67">
        <v>0</v>
      </c>
      <c r="AX297" s="67">
        <v>0</v>
      </c>
      <c r="AY297" s="67">
        <v>0</v>
      </c>
      <c r="AZ297" s="67">
        <v>0</v>
      </c>
      <c r="BA297" s="67">
        <v>0</v>
      </c>
      <c r="BB297" s="67">
        <v>0</v>
      </c>
      <c r="BC297" s="67">
        <v>0</v>
      </c>
      <c r="BD297" s="67">
        <v>0</v>
      </c>
      <c r="BE297" s="67">
        <v>0</v>
      </c>
      <c r="BF297" s="67">
        <v>0</v>
      </c>
      <c r="BG297" s="67">
        <v>0</v>
      </c>
      <c r="BH297" s="67">
        <v>0</v>
      </c>
      <c r="BI297" s="67">
        <v>0</v>
      </c>
      <c r="BJ297" s="67">
        <v>0</v>
      </c>
      <c r="BK297" s="67">
        <v>0</v>
      </c>
      <c r="BL297" s="67">
        <v>0</v>
      </c>
      <c r="BM297" s="67">
        <v>0</v>
      </c>
      <c r="BN297" s="67">
        <v>0</v>
      </c>
      <c r="BO297" s="67">
        <v>0</v>
      </c>
      <c r="BP297" s="67">
        <v>0</v>
      </c>
      <c r="BQ297" s="67">
        <v>0</v>
      </c>
      <c r="BR297" s="67">
        <v>0</v>
      </c>
      <c r="BS297" s="67">
        <v>0</v>
      </c>
      <c r="BT297" s="67">
        <v>0</v>
      </c>
      <c r="BU297" s="67">
        <v>0</v>
      </c>
      <c r="BV297" s="67">
        <v>0</v>
      </c>
      <c r="BW297" s="67">
        <v>0</v>
      </c>
      <c r="BX297" s="67">
        <v>0</v>
      </c>
      <c r="BY297" s="101">
        <v>-1618311315.3900001</v>
      </c>
    </row>
    <row r="298" spans="1:77">
      <c r="A298" s="65" t="s">
        <v>43</v>
      </c>
      <c r="B298" s="66" t="s">
        <v>787</v>
      </c>
      <c r="C298" s="65" t="s">
        <v>788</v>
      </c>
      <c r="D298" s="67">
        <v>0</v>
      </c>
      <c r="E298" s="67">
        <v>0</v>
      </c>
      <c r="F298" s="67">
        <v>0</v>
      </c>
      <c r="G298" s="67">
        <v>0</v>
      </c>
      <c r="H298" s="67">
        <v>0</v>
      </c>
      <c r="I298" s="67">
        <v>0</v>
      </c>
      <c r="J298" s="67">
        <v>6660</v>
      </c>
      <c r="K298" s="67">
        <v>0</v>
      </c>
      <c r="L298" s="67">
        <v>0</v>
      </c>
      <c r="M298" s="67">
        <v>0</v>
      </c>
      <c r="N298" s="67">
        <v>0</v>
      </c>
      <c r="O298" s="67">
        <v>0</v>
      </c>
      <c r="P298" s="67">
        <v>0</v>
      </c>
      <c r="Q298" s="67">
        <v>0</v>
      </c>
      <c r="R298" s="67">
        <v>0</v>
      </c>
      <c r="S298" s="67">
        <v>0</v>
      </c>
      <c r="T298" s="67">
        <v>0</v>
      </c>
      <c r="U298" s="67">
        <v>0</v>
      </c>
      <c r="V298" s="67">
        <v>6600</v>
      </c>
      <c r="W298" s="67">
        <v>0</v>
      </c>
      <c r="X298" s="67">
        <v>0</v>
      </c>
      <c r="Y298" s="67">
        <v>0</v>
      </c>
      <c r="Z298" s="67">
        <v>0</v>
      </c>
      <c r="AA298" s="67">
        <v>0</v>
      </c>
      <c r="AB298" s="67">
        <v>0</v>
      </c>
      <c r="AC298" s="67">
        <v>0</v>
      </c>
      <c r="AD298" s="67">
        <v>0</v>
      </c>
      <c r="AE298" s="67">
        <v>0</v>
      </c>
      <c r="AF298" s="67">
        <v>0</v>
      </c>
      <c r="AG298" s="67">
        <v>0</v>
      </c>
      <c r="AH298" s="67">
        <v>0</v>
      </c>
      <c r="AI298" s="67">
        <v>0</v>
      </c>
      <c r="AJ298" s="67">
        <v>0</v>
      </c>
      <c r="AK298" s="67">
        <v>0</v>
      </c>
      <c r="AL298" s="67">
        <v>0</v>
      </c>
      <c r="AM298" s="67">
        <v>0</v>
      </c>
      <c r="AN298" s="67">
        <v>0</v>
      </c>
      <c r="AO298" s="67">
        <v>0</v>
      </c>
      <c r="AP298" s="67">
        <v>0</v>
      </c>
      <c r="AQ298" s="67">
        <v>0</v>
      </c>
      <c r="AR298" s="67">
        <v>0</v>
      </c>
      <c r="AS298" s="67">
        <v>0</v>
      </c>
      <c r="AT298" s="67">
        <v>0</v>
      </c>
      <c r="AU298" s="67">
        <v>0</v>
      </c>
      <c r="AV298" s="67">
        <v>0</v>
      </c>
      <c r="AW298" s="67">
        <v>0</v>
      </c>
      <c r="AX298" s="67">
        <v>0</v>
      </c>
      <c r="AY298" s="67">
        <v>0</v>
      </c>
      <c r="AZ298" s="67">
        <v>0</v>
      </c>
      <c r="BA298" s="67">
        <v>0</v>
      </c>
      <c r="BB298" s="67">
        <v>0</v>
      </c>
      <c r="BC298" s="67">
        <v>390</v>
      </c>
      <c r="BD298" s="67">
        <v>0</v>
      </c>
      <c r="BE298" s="67">
        <v>0</v>
      </c>
      <c r="BF298" s="67">
        <v>0</v>
      </c>
      <c r="BG298" s="67">
        <v>0</v>
      </c>
      <c r="BH298" s="67">
        <v>0</v>
      </c>
      <c r="BI298" s="67">
        <v>380</v>
      </c>
      <c r="BJ298" s="67">
        <v>0</v>
      </c>
      <c r="BK298" s="67">
        <v>0</v>
      </c>
      <c r="BL298" s="67">
        <v>0</v>
      </c>
      <c r="BM298" s="67">
        <v>0</v>
      </c>
      <c r="BN298" s="67">
        <v>0</v>
      </c>
      <c r="BO298" s="67">
        <v>0</v>
      </c>
      <c r="BP298" s="67">
        <v>0</v>
      </c>
      <c r="BQ298" s="67">
        <v>0</v>
      </c>
      <c r="BR298" s="67">
        <v>0</v>
      </c>
      <c r="BS298" s="67">
        <v>0</v>
      </c>
      <c r="BT298" s="67">
        <v>0</v>
      </c>
      <c r="BU298" s="67">
        <v>0</v>
      </c>
      <c r="BV298" s="67">
        <v>0</v>
      </c>
      <c r="BW298" s="67">
        <v>0</v>
      </c>
      <c r="BX298" s="67">
        <v>0</v>
      </c>
      <c r="BY298" s="101">
        <v>-642595234.71980023</v>
      </c>
    </row>
    <row r="299" spans="1:77">
      <c r="A299" s="65" t="s">
        <v>43</v>
      </c>
      <c r="B299" s="66" t="s">
        <v>789</v>
      </c>
      <c r="C299" s="65" t="s">
        <v>790</v>
      </c>
      <c r="D299" s="67">
        <v>0</v>
      </c>
      <c r="E299" s="67">
        <v>0</v>
      </c>
      <c r="F299" s="67">
        <v>360413</v>
      </c>
      <c r="G299" s="67">
        <v>0</v>
      </c>
      <c r="H299" s="67">
        <v>0</v>
      </c>
      <c r="I299" s="67">
        <v>0</v>
      </c>
      <c r="J299" s="67">
        <v>811740</v>
      </c>
      <c r="K299" s="67">
        <v>0</v>
      </c>
      <c r="L299" s="67">
        <v>0</v>
      </c>
      <c r="M299" s="67">
        <v>0</v>
      </c>
      <c r="N299" s="67">
        <v>0</v>
      </c>
      <c r="O299" s="67">
        <v>0</v>
      </c>
      <c r="P299" s="67">
        <v>8510</v>
      </c>
      <c r="Q299" s="67">
        <v>2791054.5</v>
      </c>
      <c r="R299" s="67">
        <v>0</v>
      </c>
      <c r="S299" s="67">
        <v>0</v>
      </c>
      <c r="T299" s="67">
        <v>0</v>
      </c>
      <c r="U299" s="67">
        <v>0</v>
      </c>
      <c r="V299" s="67">
        <v>508840</v>
      </c>
      <c r="W299" s="67">
        <v>0</v>
      </c>
      <c r="X299" s="67">
        <v>0</v>
      </c>
      <c r="Y299" s="67">
        <v>0</v>
      </c>
      <c r="Z299" s="67">
        <v>0</v>
      </c>
      <c r="AA299" s="67">
        <v>0</v>
      </c>
      <c r="AB299" s="67">
        <v>0</v>
      </c>
      <c r="AC299" s="67">
        <v>0</v>
      </c>
      <c r="AD299" s="67">
        <v>29500</v>
      </c>
      <c r="AE299" s="67">
        <v>2900259.5</v>
      </c>
      <c r="AF299" s="67">
        <v>0</v>
      </c>
      <c r="AG299" s="67">
        <v>0</v>
      </c>
      <c r="AH299" s="67">
        <v>0</v>
      </c>
      <c r="AI299" s="67">
        <v>0</v>
      </c>
      <c r="AJ299" s="67">
        <v>0</v>
      </c>
      <c r="AK299" s="67">
        <v>0</v>
      </c>
      <c r="AL299" s="67">
        <v>0</v>
      </c>
      <c r="AM299" s="67">
        <v>0</v>
      </c>
      <c r="AN299" s="67">
        <v>0</v>
      </c>
      <c r="AO299" s="67">
        <v>0</v>
      </c>
      <c r="AP299" s="67">
        <v>0</v>
      </c>
      <c r="AQ299" s="67">
        <v>174500</v>
      </c>
      <c r="AR299" s="67">
        <v>0</v>
      </c>
      <c r="AS299" s="67">
        <v>0</v>
      </c>
      <c r="AT299" s="67">
        <v>0</v>
      </c>
      <c r="AU299" s="67">
        <v>0</v>
      </c>
      <c r="AV299" s="67">
        <v>0</v>
      </c>
      <c r="AW299" s="67">
        <v>0</v>
      </c>
      <c r="AX299" s="67">
        <v>563620</v>
      </c>
      <c r="AY299" s="67">
        <v>65446</v>
      </c>
      <c r="AZ299" s="67">
        <v>940</v>
      </c>
      <c r="BA299" s="67">
        <v>0</v>
      </c>
      <c r="BB299" s="67">
        <v>2480</v>
      </c>
      <c r="BC299" s="67">
        <v>0</v>
      </c>
      <c r="BD299" s="67">
        <v>3050</v>
      </c>
      <c r="BE299" s="67">
        <v>1505</v>
      </c>
      <c r="BF299" s="67">
        <v>0</v>
      </c>
      <c r="BG299" s="67">
        <v>0</v>
      </c>
      <c r="BH299" s="67">
        <v>0</v>
      </c>
      <c r="BI299" s="67">
        <v>430780</v>
      </c>
      <c r="BJ299" s="67">
        <v>0</v>
      </c>
      <c r="BK299" s="67">
        <v>0</v>
      </c>
      <c r="BL299" s="67">
        <v>0</v>
      </c>
      <c r="BM299" s="67">
        <v>0</v>
      </c>
      <c r="BN299" s="67">
        <v>0</v>
      </c>
      <c r="BO299" s="67">
        <v>0</v>
      </c>
      <c r="BP299" s="67">
        <v>308055</v>
      </c>
      <c r="BQ299" s="67">
        <v>0</v>
      </c>
      <c r="BR299" s="67">
        <v>0</v>
      </c>
      <c r="BS299" s="67">
        <v>5270</v>
      </c>
      <c r="BT299" s="67">
        <v>0</v>
      </c>
      <c r="BU299" s="67">
        <v>0</v>
      </c>
      <c r="BV299" s="67">
        <v>0</v>
      </c>
      <c r="BW299" s="67">
        <v>0</v>
      </c>
      <c r="BX299" s="67">
        <v>0</v>
      </c>
      <c r="BY299" s="101">
        <v>-349077413.32999998</v>
      </c>
    </row>
    <row r="300" spans="1:77">
      <c r="A300" s="65" t="s">
        <v>43</v>
      </c>
      <c r="B300" s="66" t="s">
        <v>791</v>
      </c>
      <c r="C300" s="65" t="s">
        <v>792</v>
      </c>
      <c r="D300" s="67">
        <v>0</v>
      </c>
      <c r="E300" s="67">
        <v>517001.68</v>
      </c>
      <c r="F300" s="67">
        <v>48764</v>
      </c>
      <c r="G300" s="67">
        <v>0</v>
      </c>
      <c r="H300" s="67">
        <v>0</v>
      </c>
      <c r="I300" s="67">
        <v>0</v>
      </c>
      <c r="J300" s="67">
        <v>0</v>
      </c>
      <c r="K300" s="67">
        <v>2794477.74</v>
      </c>
      <c r="L300" s="67">
        <v>0</v>
      </c>
      <c r="M300" s="67">
        <v>4389316.71</v>
      </c>
      <c r="N300" s="67">
        <v>881594.65</v>
      </c>
      <c r="O300" s="67">
        <v>504674.67</v>
      </c>
      <c r="P300" s="67">
        <v>0</v>
      </c>
      <c r="Q300" s="67">
        <v>3278512.53</v>
      </c>
      <c r="R300" s="67">
        <v>0</v>
      </c>
      <c r="S300" s="67">
        <v>1844063.44</v>
      </c>
      <c r="T300" s="67">
        <v>0</v>
      </c>
      <c r="U300" s="67">
        <v>0</v>
      </c>
      <c r="V300" s="67">
        <v>44089735.299999997</v>
      </c>
      <c r="W300" s="67">
        <v>0</v>
      </c>
      <c r="X300" s="67">
        <v>0</v>
      </c>
      <c r="Y300" s="67">
        <v>2962217.5</v>
      </c>
      <c r="Z300" s="67">
        <v>36990</v>
      </c>
      <c r="AA300" s="67">
        <v>0</v>
      </c>
      <c r="AB300" s="67">
        <v>331106.95</v>
      </c>
      <c r="AC300" s="67">
        <v>0</v>
      </c>
      <c r="AD300" s="67">
        <v>582599.11</v>
      </c>
      <c r="AE300" s="67">
        <v>0</v>
      </c>
      <c r="AF300" s="67">
        <v>2671113.66</v>
      </c>
      <c r="AG300" s="67">
        <v>105363.08</v>
      </c>
      <c r="AH300" s="67">
        <v>0</v>
      </c>
      <c r="AI300" s="67">
        <v>34582.83</v>
      </c>
      <c r="AJ300" s="67">
        <v>65574.62</v>
      </c>
      <c r="AK300" s="67">
        <v>0</v>
      </c>
      <c r="AL300" s="67">
        <v>0</v>
      </c>
      <c r="AM300" s="67">
        <v>878501.7</v>
      </c>
      <c r="AN300" s="67">
        <v>0</v>
      </c>
      <c r="AO300" s="67">
        <v>0</v>
      </c>
      <c r="AP300" s="67">
        <v>628281.61</v>
      </c>
      <c r="AQ300" s="67">
        <v>0</v>
      </c>
      <c r="AR300" s="67">
        <v>0</v>
      </c>
      <c r="AS300" s="67">
        <v>0</v>
      </c>
      <c r="AT300" s="67">
        <v>37452.04</v>
      </c>
      <c r="AU300" s="67">
        <v>0</v>
      </c>
      <c r="AV300" s="67">
        <v>0</v>
      </c>
      <c r="AW300" s="67">
        <v>0</v>
      </c>
      <c r="AX300" s="67">
        <v>20731825.559999999</v>
      </c>
      <c r="AY300" s="67">
        <v>0</v>
      </c>
      <c r="AZ300" s="67">
        <v>45000</v>
      </c>
      <c r="BA300" s="67">
        <v>109075.53</v>
      </c>
      <c r="BB300" s="67">
        <v>0</v>
      </c>
      <c r="BC300" s="67">
        <v>0</v>
      </c>
      <c r="BD300" s="67">
        <v>8882.7800000000007</v>
      </c>
      <c r="BE300" s="67">
        <v>0</v>
      </c>
      <c r="BF300" s="67">
        <v>0</v>
      </c>
      <c r="BG300" s="67">
        <v>0</v>
      </c>
      <c r="BH300" s="67">
        <v>0</v>
      </c>
      <c r="BI300" s="67">
        <v>12589105.779999999</v>
      </c>
      <c r="BJ300" s="67">
        <v>0</v>
      </c>
      <c r="BK300" s="67">
        <v>35630.400000000001</v>
      </c>
      <c r="BL300" s="67">
        <v>0</v>
      </c>
      <c r="BM300" s="67">
        <v>0</v>
      </c>
      <c r="BN300" s="67">
        <v>1297712.4099999999</v>
      </c>
      <c r="BO300" s="67">
        <v>0</v>
      </c>
      <c r="BP300" s="67">
        <v>7571532.04</v>
      </c>
      <c r="BQ300" s="67">
        <v>0</v>
      </c>
      <c r="BR300" s="67">
        <v>614423.64</v>
      </c>
      <c r="BS300" s="67">
        <v>1316077.98</v>
      </c>
      <c r="BT300" s="67">
        <v>0</v>
      </c>
      <c r="BU300" s="67">
        <v>1377223.31</v>
      </c>
      <c r="BV300" s="67">
        <v>0</v>
      </c>
      <c r="BW300" s="67">
        <v>0</v>
      </c>
      <c r="BX300" s="67">
        <v>59785.41</v>
      </c>
      <c r="BY300" s="101">
        <v>100444687.63999999</v>
      </c>
    </row>
    <row r="301" spans="1:77">
      <c r="A301" s="65" t="s">
        <v>43</v>
      </c>
      <c r="B301" s="66" t="s">
        <v>793</v>
      </c>
      <c r="C301" s="65" t="s">
        <v>794</v>
      </c>
      <c r="D301" s="67">
        <v>0</v>
      </c>
      <c r="E301" s="67">
        <v>0</v>
      </c>
      <c r="F301" s="67">
        <v>0</v>
      </c>
      <c r="G301" s="67">
        <v>0</v>
      </c>
      <c r="H301" s="67">
        <v>0</v>
      </c>
      <c r="I301" s="67">
        <v>0</v>
      </c>
      <c r="J301" s="67">
        <v>0</v>
      </c>
      <c r="K301" s="67">
        <v>0</v>
      </c>
      <c r="L301" s="67">
        <v>0</v>
      </c>
      <c r="M301" s="67">
        <v>3279.5</v>
      </c>
      <c r="N301" s="67">
        <v>0</v>
      </c>
      <c r="O301" s="67">
        <v>0</v>
      </c>
      <c r="P301" s="67">
        <v>0</v>
      </c>
      <c r="Q301" s="67">
        <v>0</v>
      </c>
      <c r="R301" s="67">
        <v>0</v>
      </c>
      <c r="S301" s="67">
        <v>0</v>
      </c>
      <c r="T301" s="67">
        <v>0</v>
      </c>
      <c r="U301" s="67">
        <v>0</v>
      </c>
      <c r="V301" s="67">
        <v>132956.5</v>
      </c>
      <c r="W301" s="67">
        <v>23454</v>
      </c>
      <c r="X301" s="67">
        <v>0</v>
      </c>
      <c r="Y301" s="67">
        <v>0</v>
      </c>
      <c r="Z301" s="67">
        <v>0</v>
      </c>
      <c r="AA301" s="67">
        <v>0</v>
      </c>
      <c r="AB301" s="67">
        <v>0</v>
      </c>
      <c r="AC301" s="67">
        <v>35389</v>
      </c>
      <c r="AD301" s="67">
        <v>0</v>
      </c>
      <c r="AE301" s="67">
        <v>19100</v>
      </c>
      <c r="AF301" s="67">
        <v>0</v>
      </c>
      <c r="AG301" s="67">
        <v>0</v>
      </c>
      <c r="AH301" s="67">
        <v>0</v>
      </c>
      <c r="AI301" s="67">
        <v>0</v>
      </c>
      <c r="AJ301" s="67">
        <v>0</v>
      </c>
      <c r="AK301" s="67">
        <v>0</v>
      </c>
      <c r="AL301" s="67">
        <v>0</v>
      </c>
      <c r="AM301" s="67">
        <v>0</v>
      </c>
      <c r="AN301" s="67">
        <v>0</v>
      </c>
      <c r="AO301" s="67">
        <v>0</v>
      </c>
      <c r="AP301" s="67">
        <v>0</v>
      </c>
      <c r="AQ301" s="67">
        <v>47090.98</v>
      </c>
      <c r="AR301" s="67">
        <v>333967.06</v>
      </c>
      <c r="AS301" s="67">
        <v>0</v>
      </c>
      <c r="AT301" s="67">
        <v>0</v>
      </c>
      <c r="AU301" s="67">
        <v>0</v>
      </c>
      <c r="AV301" s="67">
        <v>0</v>
      </c>
      <c r="AW301" s="67">
        <v>260</v>
      </c>
      <c r="AX301" s="67">
        <v>11600</v>
      </c>
      <c r="AY301" s="67">
        <v>0</v>
      </c>
      <c r="AZ301" s="67">
        <v>2048</v>
      </c>
      <c r="BA301" s="67">
        <v>0</v>
      </c>
      <c r="BB301" s="67">
        <v>0</v>
      </c>
      <c r="BC301" s="67">
        <v>0</v>
      </c>
      <c r="BD301" s="67">
        <v>0</v>
      </c>
      <c r="BE301" s="67">
        <v>11806</v>
      </c>
      <c r="BF301" s="67">
        <v>0</v>
      </c>
      <c r="BG301" s="67">
        <v>0</v>
      </c>
      <c r="BH301" s="67">
        <v>0</v>
      </c>
      <c r="BI301" s="67">
        <v>0</v>
      </c>
      <c r="BJ301" s="67">
        <v>2244.85</v>
      </c>
      <c r="BK301" s="67">
        <v>0</v>
      </c>
      <c r="BL301" s="67">
        <v>0</v>
      </c>
      <c r="BM301" s="67">
        <v>0</v>
      </c>
      <c r="BN301" s="67">
        <v>0</v>
      </c>
      <c r="BO301" s="67">
        <v>0</v>
      </c>
      <c r="BP301" s="67">
        <v>0</v>
      </c>
      <c r="BQ301" s="67">
        <v>0</v>
      </c>
      <c r="BR301" s="67">
        <v>50992</v>
      </c>
      <c r="BS301" s="67">
        <v>530</v>
      </c>
      <c r="BT301" s="67">
        <v>0</v>
      </c>
      <c r="BU301" s="67">
        <v>136275</v>
      </c>
      <c r="BV301" s="67">
        <v>0</v>
      </c>
      <c r="BW301" s="67">
        <v>0</v>
      </c>
      <c r="BX301" s="67">
        <v>0</v>
      </c>
      <c r="BY301" s="101">
        <v>30510804.949999999</v>
      </c>
    </row>
    <row r="302" spans="1:77">
      <c r="A302" s="65" t="s">
        <v>43</v>
      </c>
      <c r="B302" s="66" t="s">
        <v>795</v>
      </c>
      <c r="C302" s="65" t="s">
        <v>796</v>
      </c>
      <c r="D302" s="67">
        <v>0</v>
      </c>
      <c r="E302" s="67">
        <v>0</v>
      </c>
      <c r="F302" s="67">
        <v>0</v>
      </c>
      <c r="G302" s="67">
        <v>0</v>
      </c>
      <c r="H302" s="67">
        <v>0</v>
      </c>
      <c r="I302" s="67">
        <v>0</v>
      </c>
      <c r="J302" s="67">
        <v>0</v>
      </c>
      <c r="K302" s="67">
        <v>0</v>
      </c>
      <c r="L302" s="67">
        <v>0</v>
      </c>
      <c r="M302" s="67">
        <v>-1728.5</v>
      </c>
      <c r="N302" s="67">
        <v>0</v>
      </c>
      <c r="O302" s="67">
        <v>0</v>
      </c>
      <c r="P302" s="67">
        <v>0</v>
      </c>
      <c r="Q302" s="67">
        <v>0</v>
      </c>
      <c r="R302" s="67">
        <v>0</v>
      </c>
      <c r="S302" s="67">
        <v>0</v>
      </c>
      <c r="T302" s="67">
        <v>1949</v>
      </c>
      <c r="U302" s="67">
        <v>0</v>
      </c>
      <c r="V302" s="67">
        <v>20439.75</v>
      </c>
      <c r="W302" s="67">
        <v>-44679.44</v>
      </c>
      <c r="X302" s="67">
        <v>23890</v>
      </c>
      <c r="Y302" s="67">
        <v>-5806.5</v>
      </c>
      <c r="Z302" s="67">
        <v>-8277.5</v>
      </c>
      <c r="AA302" s="67">
        <v>0</v>
      </c>
      <c r="AB302" s="67">
        <v>0</v>
      </c>
      <c r="AC302" s="67">
        <v>0</v>
      </c>
      <c r="AD302" s="67">
        <v>0</v>
      </c>
      <c r="AE302" s="67">
        <v>-54563.4</v>
      </c>
      <c r="AF302" s="67">
        <v>0</v>
      </c>
      <c r="AG302" s="67">
        <v>0</v>
      </c>
      <c r="AH302" s="67">
        <v>0</v>
      </c>
      <c r="AI302" s="67">
        <v>0</v>
      </c>
      <c r="AJ302" s="67">
        <v>-3328</v>
      </c>
      <c r="AK302" s="67">
        <v>0</v>
      </c>
      <c r="AL302" s="67">
        <v>-7306</v>
      </c>
      <c r="AM302" s="67">
        <v>-2424</v>
      </c>
      <c r="AN302" s="67">
        <v>-6533</v>
      </c>
      <c r="AO302" s="67">
        <v>-11891</v>
      </c>
      <c r="AP302" s="67">
        <v>0</v>
      </c>
      <c r="AQ302" s="67">
        <v>-74839.5</v>
      </c>
      <c r="AR302" s="67">
        <v>0</v>
      </c>
      <c r="AS302" s="67">
        <v>3581</v>
      </c>
      <c r="AT302" s="67">
        <v>0</v>
      </c>
      <c r="AU302" s="67">
        <v>-4125</v>
      </c>
      <c r="AV302" s="67">
        <v>0</v>
      </c>
      <c r="AW302" s="67">
        <v>0</v>
      </c>
      <c r="AX302" s="67">
        <v>0</v>
      </c>
      <c r="AY302" s="67">
        <v>0</v>
      </c>
      <c r="AZ302" s="67">
        <v>0</v>
      </c>
      <c r="BA302" s="67">
        <v>0</v>
      </c>
      <c r="BB302" s="67">
        <v>0</v>
      </c>
      <c r="BC302" s="67">
        <v>0</v>
      </c>
      <c r="BD302" s="67">
        <v>0</v>
      </c>
      <c r="BE302" s="67">
        <v>0</v>
      </c>
      <c r="BF302" s="67">
        <v>0</v>
      </c>
      <c r="BG302" s="67">
        <v>0</v>
      </c>
      <c r="BH302" s="67">
        <v>0</v>
      </c>
      <c r="BI302" s="67">
        <v>0</v>
      </c>
      <c r="BJ302" s="67">
        <v>0</v>
      </c>
      <c r="BK302" s="67">
        <v>0</v>
      </c>
      <c r="BL302" s="67">
        <v>0</v>
      </c>
      <c r="BM302" s="67">
        <v>0</v>
      </c>
      <c r="BN302" s="67">
        <v>0</v>
      </c>
      <c r="BO302" s="67">
        <v>0</v>
      </c>
      <c r="BP302" s="67">
        <v>0</v>
      </c>
      <c r="BQ302" s="67">
        <v>0</v>
      </c>
      <c r="BR302" s="67">
        <v>0</v>
      </c>
      <c r="BS302" s="67">
        <v>0</v>
      </c>
      <c r="BT302" s="67">
        <v>0</v>
      </c>
      <c r="BU302" s="67">
        <v>0</v>
      </c>
      <c r="BV302" s="67">
        <v>0</v>
      </c>
      <c r="BW302" s="67">
        <v>0</v>
      </c>
      <c r="BX302" s="67">
        <v>0</v>
      </c>
      <c r="BY302" s="101">
        <v>-138975184.48999998</v>
      </c>
    </row>
    <row r="303" spans="1:77">
      <c r="A303" s="65" t="s">
        <v>43</v>
      </c>
      <c r="B303" s="66" t="s">
        <v>797</v>
      </c>
      <c r="C303" s="65" t="s">
        <v>798</v>
      </c>
      <c r="D303" s="67">
        <v>0</v>
      </c>
      <c r="E303" s="67">
        <v>0</v>
      </c>
      <c r="F303" s="67">
        <v>0</v>
      </c>
      <c r="G303" s="67">
        <v>0</v>
      </c>
      <c r="H303" s="67">
        <v>0</v>
      </c>
      <c r="I303" s="67">
        <v>0</v>
      </c>
      <c r="J303" s="67">
        <v>-155260.66</v>
      </c>
      <c r="K303" s="67">
        <v>-31863.279999999999</v>
      </c>
      <c r="L303" s="67">
        <v>0</v>
      </c>
      <c r="M303" s="67">
        <v>-1650.15</v>
      </c>
      <c r="N303" s="67">
        <v>0</v>
      </c>
      <c r="O303" s="67">
        <v>0</v>
      </c>
      <c r="P303" s="67">
        <v>0</v>
      </c>
      <c r="Q303" s="67">
        <v>0</v>
      </c>
      <c r="R303" s="67">
        <v>0</v>
      </c>
      <c r="S303" s="67">
        <v>0</v>
      </c>
      <c r="T303" s="67">
        <v>0</v>
      </c>
      <c r="U303" s="67">
        <v>0</v>
      </c>
      <c r="V303" s="67">
        <v>-7509.38</v>
      </c>
      <c r="W303" s="67">
        <v>-17826.27</v>
      </c>
      <c r="X303" s="67">
        <v>-486.72</v>
      </c>
      <c r="Y303" s="67">
        <v>0</v>
      </c>
      <c r="Z303" s="67">
        <v>0</v>
      </c>
      <c r="AA303" s="67">
        <v>0</v>
      </c>
      <c r="AB303" s="67">
        <v>0</v>
      </c>
      <c r="AC303" s="67">
        <v>0</v>
      </c>
      <c r="AD303" s="67">
        <v>0</v>
      </c>
      <c r="AE303" s="67">
        <v>-236234.8</v>
      </c>
      <c r="AF303" s="67">
        <v>0</v>
      </c>
      <c r="AG303" s="67">
        <v>0</v>
      </c>
      <c r="AH303" s="67">
        <v>0</v>
      </c>
      <c r="AI303" s="67">
        <v>0</v>
      </c>
      <c r="AJ303" s="67">
        <v>0</v>
      </c>
      <c r="AK303" s="67">
        <v>0</v>
      </c>
      <c r="AL303" s="67">
        <v>0</v>
      </c>
      <c r="AM303" s="67">
        <v>0</v>
      </c>
      <c r="AN303" s="67">
        <v>0</v>
      </c>
      <c r="AO303" s="67">
        <v>0</v>
      </c>
      <c r="AP303" s="67">
        <v>0</v>
      </c>
      <c r="AQ303" s="67">
        <v>0</v>
      </c>
      <c r="AR303" s="67">
        <v>-443</v>
      </c>
      <c r="AS303" s="67">
        <v>0</v>
      </c>
      <c r="AT303" s="67">
        <v>-72158.600000000006</v>
      </c>
      <c r="AU303" s="67">
        <v>0</v>
      </c>
      <c r="AV303" s="67">
        <v>-50</v>
      </c>
      <c r="AW303" s="67">
        <v>0</v>
      </c>
      <c r="AX303" s="67">
        <v>0</v>
      </c>
      <c r="AY303" s="67">
        <v>0</v>
      </c>
      <c r="AZ303" s="67">
        <v>0</v>
      </c>
      <c r="BA303" s="67">
        <v>0</v>
      </c>
      <c r="BB303" s="67">
        <v>0</v>
      </c>
      <c r="BC303" s="67">
        <v>0</v>
      </c>
      <c r="BD303" s="67">
        <v>0</v>
      </c>
      <c r="BE303" s="67">
        <v>0</v>
      </c>
      <c r="BF303" s="67">
        <v>-8781</v>
      </c>
      <c r="BG303" s="67">
        <v>0</v>
      </c>
      <c r="BH303" s="67">
        <v>0</v>
      </c>
      <c r="BI303" s="67">
        <v>0</v>
      </c>
      <c r="BJ303" s="67">
        <v>0</v>
      </c>
      <c r="BK303" s="67">
        <v>0</v>
      </c>
      <c r="BL303" s="67">
        <v>0</v>
      </c>
      <c r="BM303" s="67">
        <v>0</v>
      </c>
      <c r="BN303" s="67">
        <v>0</v>
      </c>
      <c r="BO303" s="67">
        <v>0</v>
      </c>
      <c r="BP303" s="67">
        <v>0</v>
      </c>
      <c r="BQ303" s="67">
        <v>0</v>
      </c>
      <c r="BR303" s="67">
        <v>0</v>
      </c>
      <c r="BS303" s="67">
        <v>0</v>
      </c>
      <c r="BT303" s="67">
        <v>0</v>
      </c>
      <c r="BU303" s="67">
        <v>0</v>
      </c>
      <c r="BV303" s="67">
        <v>0</v>
      </c>
      <c r="BW303" s="67">
        <v>0</v>
      </c>
      <c r="BX303" s="67">
        <v>0</v>
      </c>
      <c r="BY303" s="101">
        <v>-82892417.870000005</v>
      </c>
    </row>
    <row r="304" spans="1:77">
      <c r="A304" s="65" t="s">
        <v>43</v>
      </c>
      <c r="B304" s="66" t="s">
        <v>799</v>
      </c>
      <c r="C304" s="65" t="s">
        <v>800</v>
      </c>
      <c r="D304" s="67">
        <v>0</v>
      </c>
      <c r="E304" s="67">
        <v>0</v>
      </c>
      <c r="F304" s="67">
        <v>0</v>
      </c>
      <c r="G304" s="67">
        <v>0</v>
      </c>
      <c r="H304" s="67">
        <v>0</v>
      </c>
      <c r="I304" s="67">
        <v>0</v>
      </c>
      <c r="J304" s="67">
        <v>0</v>
      </c>
      <c r="K304" s="67">
        <v>0</v>
      </c>
      <c r="L304" s="67">
        <v>0</v>
      </c>
      <c r="M304" s="67">
        <v>31703.78</v>
      </c>
      <c r="N304" s="67">
        <v>0</v>
      </c>
      <c r="O304" s="67">
        <v>0</v>
      </c>
      <c r="P304" s="67">
        <v>0</v>
      </c>
      <c r="Q304" s="67">
        <v>0</v>
      </c>
      <c r="R304" s="67">
        <v>0</v>
      </c>
      <c r="S304" s="67">
        <v>0</v>
      </c>
      <c r="T304" s="67">
        <v>0</v>
      </c>
      <c r="U304" s="67">
        <v>0</v>
      </c>
      <c r="V304" s="67">
        <v>0</v>
      </c>
      <c r="W304" s="67">
        <v>0</v>
      </c>
      <c r="X304" s="67">
        <v>0</v>
      </c>
      <c r="Y304" s="67">
        <v>0</v>
      </c>
      <c r="Z304" s="67">
        <v>0</v>
      </c>
      <c r="AA304" s="67">
        <v>0</v>
      </c>
      <c r="AB304" s="67">
        <v>0</v>
      </c>
      <c r="AC304" s="67">
        <v>0</v>
      </c>
      <c r="AD304" s="67">
        <v>0</v>
      </c>
      <c r="AE304" s="67">
        <v>106865.68</v>
      </c>
      <c r="AF304" s="67">
        <v>0</v>
      </c>
      <c r="AG304" s="67">
        <v>0</v>
      </c>
      <c r="AH304" s="67">
        <v>0</v>
      </c>
      <c r="AI304" s="67">
        <v>0</v>
      </c>
      <c r="AJ304" s="67">
        <v>0</v>
      </c>
      <c r="AK304" s="67">
        <v>0</v>
      </c>
      <c r="AL304" s="67">
        <v>0</v>
      </c>
      <c r="AM304" s="67">
        <v>0</v>
      </c>
      <c r="AN304" s="67">
        <v>0</v>
      </c>
      <c r="AO304" s="67">
        <v>0</v>
      </c>
      <c r="AP304" s="67">
        <v>0</v>
      </c>
      <c r="AQ304" s="67">
        <v>0</v>
      </c>
      <c r="AR304" s="67">
        <v>1540</v>
      </c>
      <c r="AS304" s="67">
        <v>0</v>
      </c>
      <c r="AT304" s="67">
        <v>11083.05</v>
      </c>
      <c r="AU304" s="67">
        <v>0</v>
      </c>
      <c r="AV304" s="67">
        <v>0</v>
      </c>
      <c r="AW304" s="67">
        <v>0</v>
      </c>
      <c r="AX304" s="67">
        <v>0</v>
      </c>
      <c r="AY304" s="67">
        <v>0</v>
      </c>
      <c r="AZ304" s="67">
        <v>0</v>
      </c>
      <c r="BA304" s="67">
        <v>0</v>
      </c>
      <c r="BB304" s="67">
        <v>0</v>
      </c>
      <c r="BC304" s="67">
        <v>0</v>
      </c>
      <c r="BD304" s="67">
        <v>0</v>
      </c>
      <c r="BE304" s="67">
        <v>0</v>
      </c>
      <c r="BF304" s="67">
        <v>0</v>
      </c>
      <c r="BG304" s="67">
        <v>0</v>
      </c>
      <c r="BH304" s="67">
        <v>0</v>
      </c>
      <c r="BI304" s="67">
        <v>0</v>
      </c>
      <c r="BJ304" s="67">
        <v>0</v>
      </c>
      <c r="BK304" s="67">
        <v>0</v>
      </c>
      <c r="BL304" s="67">
        <v>0</v>
      </c>
      <c r="BM304" s="67">
        <v>0</v>
      </c>
      <c r="BN304" s="67">
        <v>0</v>
      </c>
      <c r="BO304" s="67">
        <v>0</v>
      </c>
      <c r="BP304" s="67">
        <v>0</v>
      </c>
      <c r="BQ304" s="67">
        <v>0</v>
      </c>
      <c r="BR304" s="67">
        <v>0</v>
      </c>
      <c r="BS304" s="67">
        <v>0</v>
      </c>
      <c r="BT304" s="67">
        <v>0</v>
      </c>
      <c r="BU304" s="67">
        <v>0</v>
      </c>
      <c r="BV304" s="67">
        <v>0</v>
      </c>
      <c r="BW304" s="67">
        <v>0</v>
      </c>
      <c r="BX304" s="67">
        <v>0</v>
      </c>
      <c r="BY304" s="101">
        <v>-3377845.4200000004</v>
      </c>
    </row>
    <row r="305" spans="1:77">
      <c r="A305" s="65" t="s">
        <v>43</v>
      </c>
      <c r="B305" s="66" t="s">
        <v>801</v>
      </c>
      <c r="C305" s="65" t="s">
        <v>802</v>
      </c>
      <c r="D305" s="67">
        <v>0</v>
      </c>
      <c r="E305" s="67">
        <v>0</v>
      </c>
      <c r="F305" s="67">
        <v>0</v>
      </c>
      <c r="G305" s="67">
        <v>0</v>
      </c>
      <c r="H305" s="67">
        <v>0</v>
      </c>
      <c r="I305" s="67">
        <v>0</v>
      </c>
      <c r="J305" s="67">
        <v>0</v>
      </c>
      <c r="K305" s="67">
        <v>0</v>
      </c>
      <c r="L305" s="67">
        <v>0</v>
      </c>
      <c r="M305" s="67">
        <v>0</v>
      </c>
      <c r="N305" s="67">
        <v>0</v>
      </c>
      <c r="O305" s="67">
        <v>0</v>
      </c>
      <c r="P305" s="67">
        <v>-37990</v>
      </c>
      <c r="Q305" s="67">
        <v>0</v>
      </c>
      <c r="R305" s="67">
        <v>0</v>
      </c>
      <c r="S305" s="67">
        <v>0</v>
      </c>
      <c r="T305" s="67">
        <v>0</v>
      </c>
      <c r="U305" s="67">
        <v>0</v>
      </c>
      <c r="V305" s="67">
        <v>62048.75</v>
      </c>
      <c r="W305" s="67">
        <v>0</v>
      </c>
      <c r="X305" s="67">
        <v>0</v>
      </c>
      <c r="Y305" s="67">
        <v>-29573.5</v>
      </c>
      <c r="Z305" s="67">
        <v>0</v>
      </c>
      <c r="AA305" s="67">
        <v>0</v>
      </c>
      <c r="AB305" s="67">
        <v>0</v>
      </c>
      <c r="AC305" s="67">
        <v>0</v>
      </c>
      <c r="AD305" s="67">
        <v>0</v>
      </c>
      <c r="AE305" s="67">
        <v>0</v>
      </c>
      <c r="AF305" s="67">
        <v>0</v>
      </c>
      <c r="AG305" s="67">
        <v>0</v>
      </c>
      <c r="AH305" s="67">
        <v>0</v>
      </c>
      <c r="AI305" s="67">
        <v>-465</v>
      </c>
      <c r="AJ305" s="67">
        <v>-12875</v>
      </c>
      <c r="AK305" s="67">
        <v>0</v>
      </c>
      <c r="AL305" s="67">
        <v>-2350</v>
      </c>
      <c r="AM305" s="67">
        <v>-3068</v>
      </c>
      <c r="AN305" s="67">
        <v>-11875</v>
      </c>
      <c r="AO305" s="67">
        <v>-5407</v>
      </c>
      <c r="AP305" s="67">
        <v>-358</v>
      </c>
      <c r="AQ305" s="67">
        <v>0</v>
      </c>
      <c r="AR305" s="67">
        <v>-1220944</v>
      </c>
      <c r="AS305" s="67">
        <v>-3189</v>
      </c>
      <c r="AT305" s="67">
        <v>-73800.98</v>
      </c>
      <c r="AU305" s="67">
        <v>0</v>
      </c>
      <c r="AV305" s="67">
        <v>-3247</v>
      </c>
      <c r="AW305" s="67">
        <v>-28725</v>
      </c>
      <c r="AX305" s="67">
        <v>0</v>
      </c>
      <c r="AY305" s="67">
        <v>0</v>
      </c>
      <c r="AZ305" s="67">
        <v>0</v>
      </c>
      <c r="BA305" s="67">
        <v>0</v>
      </c>
      <c r="BB305" s="67">
        <v>0</v>
      </c>
      <c r="BC305" s="67">
        <v>0</v>
      </c>
      <c r="BD305" s="67">
        <v>0</v>
      </c>
      <c r="BE305" s="67">
        <v>0</v>
      </c>
      <c r="BF305" s="67">
        <v>-27054</v>
      </c>
      <c r="BG305" s="67">
        <v>0</v>
      </c>
      <c r="BH305" s="67">
        <v>0</v>
      </c>
      <c r="BI305" s="67">
        <v>0</v>
      </c>
      <c r="BJ305" s="67">
        <v>-459.18</v>
      </c>
      <c r="BK305" s="67">
        <v>0</v>
      </c>
      <c r="BL305" s="67">
        <v>0</v>
      </c>
      <c r="BM305" s="67">
        <v>0</v>
      </c>
      <c r="BN305" s="67">
        <v>0</v>
      </c>
      <c r="BO305" s="67">
        <v>0</v>
      </c>
      <c r="BP305" s="67">
        <v>-20004</v>
      </c>
      <c r="BQ305" s="67">
        <v>0</v>
      </c>
      <c r="BR305" s="67">
        <v>0</v>
      </c>
      <c r="BS305" s="67">
        <v>0</v>
      </c>
      <c r="BT305" s="67">
        <v>0</v>
      </c>
      <c r="BU305" s="67">
        <v>0</v>
      </c>
      <c r="BV305" s="67">
        <v>0</v>
      </c>
      <c r="BW305" s="67">
        <v>0</v>
      </c>
      <c r="BX305" s="67">
        <v>0</v>
      </c>
      <c r="BY305" s="101">
        <v>767235.42000000016</v>
      </c>
    </row>
    <row r="306" spans="1:77">
      <c r="A306" s="65" t="s">
        <v>43</v>
      </c>
      <c r="B306" s="66" t="s">
        <v>803</v>
      </c>
      <c r="C306" s="65" t="s">
        <v>804</v>
      </c>
      <c r="D306" s="67">
        <v>0</v>
      </c>
      <c r="E306" s="67">
        <v>0</v>
      </c>
      <c r="F306" s="67">
        <v>0</v>
      </c>
      <c r="G306" s="67">
        <v>52132.94</v>
      </c>
      <c r="H306" s="67">
        <v>0</v>
      </c>
      <c r="I306" s="67">
        <v>0</v>
      </c>
      <c r="J306" s="67">
        <v>99000</v>
      </c>
      <c r="K306" s="67">
        <v>139508.45000000001</v>
      </c>
      <c r="L306" s="67">
        <v>0</v>
      </c>
      <c r="M306" s="67">
        <v>0</v>
      </c>
      <c r="N306" s="67">
        <v>0</v>
      </c>
      <c r="O306" s="67">
        <v>8790.91</v>
      </c>
      <c r="P306" s="67">
        <v>66809.990000000005</v>
      </c>
      <c r="Q306" s="67">
        <v>25753.03</v>
      </c>
      <c r="R306" s="67">
        <v>0</v>
      </c>
      <c r="S306" s="67">
        <v>0</v>
      </c>
      <c r="T306" s="67">
        <v>0</v>
      </c>
      <c r="U306" s="67">
        <v>0</v>
      </c>
      <c r="V306" s="67">
        <v>262465.3</v>
      </c>
      <c r="W306" s="67">
        <v>0</v>
      </c>
      <c r="X306" s="67">
        <v>8897.0400000000009</v>
      </c>
      <c r="Y306" s="67">
        <v>0</v>
      </c>
      <c r="Z306" s="67">
        <v>0</v>
      </c>
      <c r="AA306" s="67">
        <v>0</v>
      </c>
      <c r="AB306" s="67">
        <v>0</v>
      </c>
      <c r="AC306" s="67">
        <v>0</v>
      </c>
      <c r="AD306" s="67">
        <v>0</v>
      </c>
      <c r="AE306" s="67">
        <v>0</v>
      </c>
      <c r="AF306" s="67">
        <v>51573.85</v>
      </c>
      <c r="AG306" s="67">
        <v>0</v>
      </c>
      <c r="AH306" s="67">
        <v>0</v>
      </c>
      <c r="AI306" s="67">
        <v>0</v>
      </c>
      <c r="AJ306" s="67">
        <v>0</v>
      </c>
      <c r="AK306" s="67">
        <v>0</v>
      </c>
      <c r="AL306" s="67">
        <v>0</v>
      </c>
      <c r="AM306" s="67">
        <v>0</v>
      </c>
      <c r="AN306" s="67">
        <v>0</v>
      </c>
      <c r="AO306" s="67">
        <v>0</v>
      </c>
      <c r="AP306" s="67">
        <v>0</v>
      </c>
      <c r="AQ306" s="67">
        <v>2372321.86</v>
      </c>
      <c r="AR306" s="67">
        <v>1842266.72</v>
      </c>
      <c r="AS306" s="67">
        <v>0</v>
      </c>
      <c r="AT306" s="67">
        <v>0</v>
      </c>
      <c r="AU306" s="67">
        <v>0</v>
      </c>
      <c r="AV306" s="67">
        <v>0</v>
      </c>
      <c r="AW306" s="67">
        <v>0</v>
      </c>
      <c r="AX306" s="67">
        <v>0</v>
      </c>
      <c r="AY306" s="67">
        <v>0</v>
      </c>
      <c r="AZ306" s="67">
        <v>38749.449999999997</v>
      </c>
      <c r="BA306" s="67">
        <v>0</v>
      </c>
      <c r="BB306" s="67">
        <v>0</v>
      </c>
      <c r="BC306" s="67">
        <v>0</v>
      </c>
      <c r="BD306" s="67">
        <v>0</v>
      </c>
      <c r="BE306" s="67">
        <v>0</v>
      </c>
      <c r="BF306" s="67">
        <v>0</v>
      </c>
      <c r="BG306" s="67">
        <v>1761.34</v>
      </c>
      <c r="BH306" s="67">
        <v>0</v>
      </c>
      <c r="BI306" s="67">
        <v>0</v>
      </c>
      <c r="BJ306" s="67">
        <v>0</v>
      </c>
      <c r="BK306" s="67">
        <v>0</v>
      </c>
      <c r="BL306" s="67">
        <v>0</v>
      </c>
      <c r="BM306" s="67">
        <v>0</v>
      </c>
      <c r="BN306" s="67">
        <v>0</v>
      </c>
      <c r="BO306" s="67">
        <v>0</v>
      </c>
      <c r="BP306" s="67">
        <v>21077.27</v>
      </c>
      <c r="BQ306" s="67">
        <v>0</v>
      </c>
      <c r="BR306" s="67">
        <v>377430.74</v>
      </c>
      <c r="BS306" s="67">
        <v>0</v>
      </c>
      <c r="BT306" s="67">
        <v>0</v>
      </c>
      <c r="BU306" s="67">
        <v>84230.16</v>
      </c>
      <c r="BV306" s="67">
        <v>0</v>
      </c>
      <c r="BW306" s="67">
        <v>0</v>
      </c>
      <c r="BX306" s="67">
        <v>0</v>
      </c>
      <c r="BY306" s="101">
        <v>56948660.500000015</v>
      </c>
    </row>
    <row r="307" spans="1:77">
      <c r="A307" s="65" t="s">
        <v>43</v>
      </c>
      <c r="B307" s="66" t="s">
        <v>805</v>
      </c>
      <c r="C307" s="65" t="s">
        <v>806</v>
      </c>
      <c r="D307" s="67">
        <v>0</v>
      </c>
      <c r="E307" s="67">
        <v>0</v>
      </c>
      <c r="F307" s="67">
        <v>0</v>
      </c>
      <c r="G307" s="67">
        <v>0</v>
      </c>
      <c r="H307" s="67">
        <v>0</v>
      </c>
      <c r="I307" s="67">
        <v>0</v>
      </c>
      <c r="J307" s="67">
        <v>0</v>
      </c>
      <c r="K307" s="67">
        <v>0</v>
      </c>
      <c r="L307" s="67">
        <v>485577.24</v>
      </c>
      <c r="M307" s="67">
        <v>0</v>
      </c>
      <c r="N307" s="67">
        <v>0</v>
      </c>
      <c r="O307" s="67">
        <v>0</v>
      </c>
      <c r="P307" s="67">
        <v>7000</v>
      </c>
      <c r="Q307" s="67">
        <v>0</v>
      </c>
      <c r="R307" s="67">
        <v>0</v>
      </c>
      <c r="S307" s="67">
        <v>0</v>
      </c>
      <c r="T307" s="67">
        <v>0</v>
      </c>
      <c r="U307" s="67">
        <v>0</v>
      </c>
      <c r="V307" s="67">
        <v>0</v>
      </c>
      <c r="W307" s="67">
        <v>0</v>
      </c>
      <c r="X307" s="67">
        <v>0</v>
      </c>
      <c r="Y307" s="67">
        <v>0</v>
      </c>
      <c r="Z307" s="67">
        <v>0</v>
      </c>
      <c r="AA307" s="67">
        <v>0</v>
      </c>
      <c r="AB307" s="67">
        <v>0</v>
      </c>
      <c r="AC307" s="67">
        <v>0</v>
      </c>
      <c r="AD307" s="67">
        <v>0</v>
      </c>
      <c r="AE307" s="67">
        <v>1321417.51</v>
      </c>
      <c r="AF307" s="67">
        <v>0</v>
      </c>
      <c r="AG307" s="67">
        <v>0</v>
      </c>
      <c r="AH307" s="67">
        <v>0</v>
      </c>
      <c r="AI307" s="67">
        <v>0</v>
      </c>
      <c r="AJ307" s="67">
        <v>19971</v>
      </c>
      <c r="AK307" s="67">
        <v>0</v>
      </c>
      <c r="AL307" s="67">
        <v>0</v>
      </c>
      <c r="AM307" s="67">
        <v>0</v>
      </c>
      <c r="AN307" s="67">
        <v>0</v>
      </c>
      <c r="AO307" s="67">
        <v>0</v>
      </c>
      <c r="AP307" s="67">
        <v>0</v>
      </c>
      <c r="AQ307" s="67">
        <v>0</v>
      </c>
      <c r="AR307" s="67">
        <v>0</v>
      </c>
      <c r="AS307" s="67">
        <v>0</v>
      </c>
      <c r="AT307" s="67">
        <v>0</v>
      </c>
      <c r="AU307" s="67">
        <v>0</v>
      </c>
      <c r="AV307" s="67">
        <v>0</v>
      </c>
      <c r="AW307" s="67">
        <v>0</v>
      </c>
      <c r="AX307" s="67">
        <v>0</v>
      </c>
      <c r="AY307" s="67">
        <v>0</v>
      </c>
      <c r="AZ307" s="67">
        <v>0</v>
      </c>
      <c r="BA307" s="67">
        <v>0</v>
      </c>
      <c r="BB307" s="67">
        <v>0</v>
      </c>
      <c r="BC307" s="67">
        <v>0</v>
      </c>
      <c r="BD307" s="67">
        <v>0</v>
      </c>
      <c r="BE307" s="67">
        <v>0</v>
      </c>
      <c r="BF307" s="67">
        <v>0</v>
      </c>
      <c r="BG307" s="67">
        <v>0</v>
      </c>
      <c r="BH307" s="67">
        <v>0</v>
      </c>
      <c r="BI307" s="67">
        <v>0</v>
      </c>
      <c r="BJ307" s="67">
        <v>0</v>
      </c>
      <c r="BK307" s="67">
        <v>0</v>
      </c>
      <c r="BL307" s="67">
        <v>0</v>
      </c>
      <c r="BM307" s="67">
        <v>0</v>
      </c>
      <c r="BN307" s="67">
        <v>0</v>
      </c>
      <c r="BO307" s="67">
        <v>0</v>
      </c>
      <c r="BP307" s="67">
        <v>334086.28999999998</v>
      </c>
      <c r="BQ307" s="67">
        <v>0</v>
      </c>
      <c r="BR307" s="67">
        <v>0</v>
      </c>
      <c r="BS307" s="67">
        <v>0</v>
      </c>
      <c r="BT307" s="67">
        <v>0</v>
      </c>
      <c r="BU307" s="67">
        <v>0</v>
      </c>
      <c r="BV307" s="67">
        <v>0</v>
      </c>
      <c r="BW307" s="67">
        <v>0</v>
      </c>
      <c r="BX307" s="67">
        <v>0</v>
      </c>
      <c r="BY307" s="101">
        <v>460000</v>
      </c>
    </row>
    <row r="308" spans="1:77">
      <c r="A308" s="65" t="s">
        <v>43</v>
      </c>
      <c r="B308" s="66" t="s">
        <v>807</v>
      </c>
      <c r="C308" s="65" t="s">
        <v>808</v>
      </c>
      <c r="D308" s="67">
        <v>0</v>
      </c>
      <c r="E308" s="67">
        <v>0</v>
      </c>
      <c r="F308" s="67">
        <v>0</v>
      </c>
      <c r="G308" s="67">
        <v>0</v>
      </c>
      <c r="H308" s="67">
        <v>0</v>
      </c>
      <c r="I308" s="67">
        <v>0</v>
      </c>
      <c r="J308" s="67">
        <v>0</v>
      </c>
      <c r="K308" s="67">
        <v>0</v>
      </c>
      <c r="L308" s="67">
        <v>0</v>
      </c>
      <c r="M308" s="67">
        <v>0</v>
      </c>
      <c r="N308" s="67">
        <v>0</v>
      </c>
      <c r="O308" s="67">
        <v>0</v>
      </c>
      <c r="P308" s="67">
        <v>0</v>
      </c>
      <c r="Q308" s="67">
        <v>0</v>
      </c>
      <c r="R308" s="67">
        <v>0</v>
      </c>
      <c r="S308" s="67">
        <v>0</v>
      </c>
      <c r="T308" s="67">
        <v>0</v>
      </c>
      <c r="U308" s="67">
        <v>0</v>
      </c>
      <c r="V308" s="67">
        <v>251850</v>
      </c>
      <c r="W308" s="67">
        <v>0</v>
      </c>
      <c r="X308" s="67">
        <v>0</v>
      </c>
      <c r="Y308" s="67">
        <v>0</v>
      </c>
      <c r="Z308" s="67">
        <v>0</v>
      </c>
      <c r="AA308" s="67">
        <v>0</v>
      </c>
      <c r="AB308" s="67">
        <v>0</v>
      </c>
      <c r="AC308" s="67">
        <v>0</v>
      </c>
      <c r="AD308" s="67">
        <v>0</v>
      </c>
      <c r="AE308" s="67">
        <v>0</v>
      </c>
      <c r="AF308" s="67">
        <v>0</v>
      </c>
      <c r="AG308" s="67">
        <v>0</v>
      </c>
      <c r="AH308" s="67">
        <v>0</v>
      </c>
      <c r="AI308" s="67">
        <v>0</v>
      </c>
      <c r="AJ308" s="67">
        <v>0</v>
      </c>
      <c r="AK308" s="67">
        <v>0</v>
      </c>
      <c r="AL308" s="67">
        <v>0</v>
      </c>
      <c r="AM308" s="67">
        <v>0</v>
      </c>
      <c r="AN308" s="67">
        <v>0</v>
      </c>
      <c r="AO308" s="67">
        <v>0</v>
      </c>
      <c r="AP308" s="67">
        <v>0</v>
      </c>
      <c r="AQ308" s="67">
        <v>0</v>
      </c>
      <c r="AR308" s="67">
        <v>0</v>
      </c>
      <c r="AS308" s="67">
        <v>0</v>
      </c>
      <c r="AT308" s="67">
        <v>0</v>
      </c>
      <c r="AU308" s="67">
        <v>0</v>
      </c>
      <c r="AV308" s="67">
        <v>0</v>
      </c>
      <c r="AW308" s="67">
        <v>0</v>
      </c>
      <c r="AX308" s="67">
        <v>0</v>
      </c>
      <c r="AY308" s="67">
        <v>0</v>
      </c>
      <c r="AZ308" s="67">
        <v>0</v>
      </c>
      <c r="BA308" s="67">
        <v>0</v>
      </c>
      <c r="BB308" s="67">
        <v>0</v>
      </c>
      <c r="BC308" s="67">
        <v>0</v>
      </c>
      <c r="BD308" s="67">
        <v>0</v>
      </c>
      <c r="BE308" s="67">
        <v>0</v>
      </c>
      <c r="BF308" s="67">
        <v>0</v>
      </c>
      <c r="BG308" s="67">
        <v>0</v>
      </c>
      <c r="BH308" s="67">
        <v>0</v>
      </c>
      <c r="BI308" s="67">
        <v>0</v>
      </c>
      <c r="BJ308" s="67">
        <v>0</v>
      </c>
      <c r="BK308" s="67">
        <v>0</v>
      </c>
      <c r="BL308" s="67">
        <v>0</v>
      </c>
      <c r="BM308" s="67">
        <v>0</v>
      </c>
      <c r="BN308" s="67">
        <v>0</v>
      </c>
      <c r="BO308" s="67">
        <v>0</v>
      </c>
      <c r="BP308" s="67">
        <v>0</v>
      </c>
      <c r="BQ308" s="67">
        <v>0</v>
      </c>
      <c r="BR308" s="67">
        <v>0</v>
      </c>
      <c r="BS308" s="67">
        <v>0</v>
      </c>
      <c r="BT308" s="67">
        <v>0</v>
      </c>
      <c r="BU308" s="67">
        <v>0</v>
      </c>
      <c r="BV308" s="67">
        <v>0</v>
      </c>
      <c r="BW308" s="67">
        <v>0</v>
      </c>
      <c r="BX308" s="67">
        <v>0</v>
      </c>
      <c r="BY308" s="101">
        <v>1893710.2300000004</v>
      </c>
    </row>
    <row r="309" spans="1:77">
      <c r="A309" s="65" t="s">
        <v>43</v>
      </c>
      <c r="B309" s="66" t="s">
        <v>809</v>
      </c>
      <c r="C309" s="65" t="s">
        <v>810</v>
      </c>
      <c r="D309" s="67">
        <v>106766348.91</v>
      </c>
      <c r="E309" s="67">
        <v>29182519.960000001</v>
      </c>
      <c r="F309" s="67">
        <v>30282792.489999998</v>
      </c>
      <c r="G309" s="67">
        <v>17332081.739999998</v>
      </c>
      <c r="H309" s="67">
        <v>14193996.449999999</v>
      </c>
      <c r="I309" s="67">
        <v>3746685.12</v>
      </c>
      <c r="J309" s="67">
        <v>191725490.03999999</v>
      </c>
      <c r="K309" s="67">
        <v>23446820</v>
      </c>
      <c r="L309" s="67">
        <v>10198740</v>
      </c>
      <c r="M309" s="67">
        <v>47606387.969999999</v>
      </c>
      <c r="N309" s="67">
        <v>7862353.9199999999</v>
      </c>
      <c r="O309" s="67">
        <v>20248028.390000001</v>
      </c>
      <c r="P309" s="67">
        <v>38382849.520000003</v>
      </c>
      <c r="Q309" s="67">
        <v>33197076.579999998</v>
      </c>
      <c r="R309" s="67">
        <v>5438676.46</v>
      </c>
      <c r="S309" s="67">
        <v>19352799.350000001</v>
      </c>
      <c r="T309" s="67">
        <v>13714583.23</v>
      </c>
      <c r="U309" s="67">
        <v>3963680</v>
      </c>
      <c r="V309" s="67">
        <v>127078346.01000001</v>
      </c>
      <c r="W309" s="67">
        <v>27947249.600000001</v>
      </c>
      <c r="X309" s="67">
        <v>24259850</v>
      </c>
      <c r="Y309" s="67">
        <v>33830397.119999997</v>
      </c>
      <c r="Z309" s="67">
        <v>10101960</v>
      </c>
      <c r="AA309" s="67">
        <v>18456869.68</v>
      </c>
      <c r="AB309" s="67">
        <v>12243579.5</v>
      </c>
      <c r="AC309" s="67">
        <v>4529633.9800000004</v>
      </c>
      <c r="AD309" s="67">
        <v>6138497.3200000003</v>
      </c>
      <c r="AE309" s="67">
        <v>167112622.91999999</v>
      </c>
      <c r="AF309" s="67">
        <v>11520320</v>
      </c>
      <c r="AG309" s="67">
        <v>8608753.5500000007</v>
      </c>
      <c r="AH309" s="67">
        <v>7990793.5499999998</v>
      </c>
      <c r="AI309" s="67">
        <v>7830323.5499999998</v>
      </c>
      <c r="AJ309" s="67">
        <v>14117794.189999999</v>
      </c>
      <c r="AK309" s="67">
        <v>9801063.8699999992</v>
      </c>
      <c r="AL309" s="67">
        <v>11286817.880000001</v>
      </c>
      <c r="AM309" s="67">
        <v>14776650</v>
      </c>
      <c r="AN309" s="67">
        <v>7243098.71</v>
      </c>
      <c r="AO309" s="67">
        <v>9036796.1300000008</v>
      </c>
      <c r="AP309" s="67">
        <v>9239635.4800000004</v>
      </c>
      <c r="AQ309" s="67">
        <v>80278234.989999995</v>
      </c>
      <c r="AR309" s="67">
        <v>12079712.26</v>
      </c>
      <c r="AS309" s="67">
        <v>11295290</v>
      </c>
      <c r="AT309" s="67">
        <v>10309413.949999999</v>
      </c>
      <c r="AU309" s="67">
        <v>10957120.65</v>
      </c>
      <c r="AV309" s="67">
        <v>3568690</v>
      </c>
      <c r="AW309" s="67">
        <v>5797135</v>
      </c>
      <c r="AX309" s="67">
        <v>125661071.31</v>
      </c>
      <c r="AY309" s="67">
        <v>9278988.1300000008</v>
      </c>
      <c r="AZ309" s="67">
        <v>13933107.93</v>
      </c>
      <c r="BA309" s="67">
        <v>19056861.399999999</v>
      </c>
      <c r="BB309" s="67">
        <v>19092520</v>
      </c>
      <c r="BC309" s="67">
        <v>13089226.5</v>
      </c>
      <c r="BD309" s="67">
        <v>22824474.48</v>
      </c>
      <c r="BE309" s="67">
        <v>20700302.579999998</v>
      </c>
      <c r="BF309" s="67">
        <v>12768900</v>
      </c>
      <c r="BG309" s="67">
        <v>6348642.7000000002</v>
      </c>
      <c r="BH309" s="67">
        <v>2320771.0699999998</v>
      </c>
      <c r="BI309" s="67">
        <v>111529407.25</v>
      </c>
      <c r="BJ309" s="67">
        <v>38251530.590000004</v>
      </c>
      <c r="BK309" s="67">
        <v>11665892.779999999</v>
      </c>
      <c r="BL309" s="67">
        <v>9295183.2200000007</v>
      </c>
      <c r="BM309" s="67">
        <v>13132482.039999999</v>
      </c>
      <c r="BN309" s="67">
        <v>17168960</v>
      </c>
      <c r="BO309" s="67">
        <v>8629500.4800000004</v>
      </c>
      <c r="BP309" s="67">
        <v>59193711.049999997</v>
      </c>
      <c r="BQ309" s="67">
        <v>9992930</v>
      </c>
      <c r="BR309" s="67">
        <v>9281773.5500000007</v>
      </c>
      <c r="BS309" s="67">
        <v>15752849.1</v>
      </c>
      <c r="BT309" s="67">
        <v>15878064.199999999</v>
      </c>
      <c r="BU309" s="67">
        <v>27178619.010000002</v>
      </c>
      <c r="BV309" s="67">
        <v>9584319.0399999991</v>
      </c>
      <c r="BW309" s="67">
        <v>3555056.2</v>
      </c>
      <c r="BX309" s="67">
        <v>3473870.97</v>
      </c>
      <c r="BY309" s="101">
        <v>-1366946.88</v>
      </c>
    </row>
    <row r="310" spans="1:77">
      <c r="A310" s="65" t="s">
        <v>43</v>
      </c>
      <c r="B310" s="66" t="s">
        <v>811</v>
      </c>
      <c r="C310" s="65" t="s">
        <v>812</v>
      </c>
      <c r="D310" s="67">
        <v>224087.38</v>
      </c>
      <c r="E310" s="67">
        <v>0</v>
      </c>
      <c r="F310" s="67">
        <v>0</v>
      </c>
      <c r="G310" s="67">
        <v>0</v>
      </c>
      <c r="H310" s="67">
        <v>0</v>
      </c>
      <c r="I310" s="67">
        <v>0</v>
      </c>
      <c r="J310" s="67">
        <v>0</v>
      </c>
      <c r="K310" s="67">
        <v>0</v>
      </c>
      <c r="L310" s="67">
        <v>0</v>
      </c>
      <c r="M310" s="67">
        <v>0</v>
      </c>
      <c r="N310" s="67">
        <v>0</v>
      </c>
      <c r="O310" s="67">
        <v>0</v>
      </c>
      <c r="P310" s="67">
        <v>0</v>
      </c>
      <c r="Q310" s="67">
        <v>0</v>
      </c>
      <c r="R310" s="67">
        <v>0</v>
      </c>
      <c r="S310" s="67">
        <v>0</v>
      </c>
      <c r="T310" s="67">
        <v>0</v>
      </c>
      <c r="U310" s="67">
        <v>0</v>
      </c>
      <c r="V310" s="67">
        <v>0</v>
      </c>
      <c r="W310" s="67">
        <v>0</v>
      </c>
      <c r="X310" s="67">
        <v>0</v>
      </c>
      <c r="Y310" s="67">
        <v>0</v>
      </c>
      <c r="Z310" s="67">
        <v>0</v>
      </c>
      <c r="AA310" s="67">
        <v>0</v>
      </c>
      <c r="AB310" s="67">
        <v>0</v>
      </c>
      <c r="AC310" s="67">
        <v>0</v>
      </c>
      <c r="AD310" s="67">
        <v>0</v>
      </c>
      <c r="AE310" s="67">
        <v>400000</v>
      </c>
      <c r="AF310" s="67">
        <v>0</v>
      </c>
      <c r="AG310" s="67">
        <v>0</v>
      </c>
      <c r="AH310" s="67">
        <v>0</v>
      </c>
      <c r="AI310" s="67">
        <v>0</v>
      </c>
      <c r="AJ310" s="67">
        <v>0</v>
      </c>
      <c r="AK310" s="67">
        <v>0</v>
      </c>
      <c r="AL310" s="67">
        <v>0</v>
      </c>
      <c r="AM310" s="67">
        <v>0</v>
      </c>
      <c r="AN310" s="67">
        <v>0</v>
      </c>
      <c r="AO310" s="67">
        <v>0</v>
      </c>
      <c r="AP310" s="67">
        <v>0</v>
      </c>
      <c r="AQ310" s="67">
        <v>1123444.98</v>
      </c>
      <c r="AR310" s="67">
        <v>0</v>
      </c>
      <c r="AS310" s="67">
        <v>0</v>
      </c>
      <c r="AT310" s="67">
        <v>0</v>
      </c>
      <c r="AU310" s="67">
        <v>0</v>
      </c>
      <c r="AV310" s="67">
        <v>0</v>
      </c>
      <c r="AW310" s="67">
        <v>0</v>
      </c>
      <c r="AX310" s="67">
        <v>0</v>
      </c>
      <c r="AY310" s="67">
        <v>0</v>
      </c>
      <c r="AZ310" s="67">
        <v>0</v>
      </c>
      <c r="BA310" s="67">
        <v>0</v>
      </c>
      <c r="BB310" s="67">
        <v>0</v>
      </c>
      <c r="BC310" s="67">
        <v>0</v>
      </c>
      <c r="BD310" s="67">
        <v>0</v>
      </c>
      <c r="BE310" s="67">
        <v>0</v>
      </c>
      <c r="BF310" s="67">
        <v>0</v>
      </c>
      <c r="BG310" s="67">
        <v>0</v>
      </c>
      <c r="BH310" s="67">
        <v>0</v>
      </c>
      <c r="BI310" s="67">
        <v>1328805.1599999999</v>
      </c>
      <c r="BJ310" s="67">
        <v>0</v>
      </c>
      <c r="BK310" s="67">
        <v>0</v>
      </c>
      <c r="BL310" s="67">
        <v>0</v>
      </c>
      <c r="BM310" s="67">
        <v>0</v>
      </c>
      <c r="BN310" s="67">
        <v>0</v>
      </c>
      <c r="BO310" s="67">
        <v>0</v>
      </c>
      <c r="BP310" s="67">
        <v>0</v>
      </c>
      <c r="BQ310" s="67">
        <v>0</v>
      </c>
      <c r="BR310" s="67">
        <v>0</v>
      </c>
      <c r="BS310" s="67">
        <v>0</v>
      </c>
      <c r="BT310" s="67">
        <v>0</v>
      </c>
      <c r="BU310" s="67">
        <v>0</v>
      </c>
      <c r="BV310" s="67">
        <v>0</v>
      </c>
      <c r="BW310" s="67">
        <v>0</v>
      </c>
      <c r="BX310" s="67">
        <v>0</v>
      </c>
      <c r="BY310" s="101">
        <v>418042.6</v>
      </c>
    </row>
    <row r="311" spans="1:77">
      <c r="A311" s="65" t="s">
        <v>43</v>
      </c>
      <c r="B311" s="66" t="s">
        <v>813</v>
      </c>
      <c r="C311" s="65" t="s">
        <v>814</v>
      </c>
      <c r="D311" s="67">
        <v>82974.87</v>
      </c>
      <c r="E311" s="67">
        <v>0</v>
      </c>
      <c r="F311" s="67">
        <v>0</v>
      </c>
      <c r="G311" s="67">
        <v>0</v>
      </c>
      <c r="H311" s="67">
        <v>0</v>
      </c>
      <c r="I311" s="67">
        <v>0</v>
      </c>
      <c r="J311" s="67">
        <v>0</v>
      </c>
      <c r="K311" s="67">
        <v>0</v>
      </c>
      <c r="L311" s="67">
        <v>0</v>
      </c>
      <c r="M311" s="67">
        <v>0</v>
      </c>
      <c r="N311" s="67">
        <v>0</v>
      </c>
      <c r="O311" s="67">
        <v>0</v>
      </c>
      <c r="P311" s="67">
        <v>0</v>
      </c>
      <c r="Q311" s="67">
        <v>0</v>
      </c>
      <c r="R311" s="67">
        <v>0</v>
      </c>
      <c r="S311" s="67">
        <v>0</v>
      </c>
      <c r="T311" s="67">
        <v>0</v>
      </c>
      <c r="U311" s="67">
        <v>0</v>
      </c>
      <c r="V311" s="67">
        <v>0</v>
      </c>
      <c r="W311" s="67">
        <v>0</v>
      </c>
      <c r="X311" s="67">
        <v>0</v>
      </c>
      <c r="Y311" s="67">
        <v>0</v>
      </c>
      <c r="Z311" s="67">
        <v>0</v>
      </c>
      <c r="AA311" s="67">
        <v>0</v>
      </c>
      <c r="AB311" s="67">
        <v>0</v>
      </c>
      <c r="AC311" s="67">
        <v>0</v>
      </c>
      <c r="AD311" s="67">
        <v>0</v>
      </c>
      <c r="AE311" s="67">
        <v>0</v>
      </c>
      <c r="AF311" s="67">
        <v>0</v>
      </c>
      <c r="AG311" s="67">
        <v>0</v>
      </c>
      <c r="AH311" s="67">
        <v>0</v>
      </c>
      <c r="AI311" s="67">
        <v>0</v>
      </c>
      <c r="AJ311" s="67">
        <v>0</v>
      </c>
      <c r="AK311" s="67">
        <v>0</v>
      </c>
      <c r="AL311" s="67">
        <v>0</v>
      </c>
      <c r="AM311" s="67">
        <v>0</v>
      </c>
      <c r="AN311" s="67">
        <v>0</v>
      </c>
      <c r="AO311" s="67">
        <v>0</v>
      </c>
      <c r="AP311" s="67">
        <v>0</v>
      </c>
      <c r="AQ311" s="67">
        <v>0</v>
      </c>
      <c r="AR311" s="67">
        <v>0</v>
      </c>
      <c r="AS311" s="67">
        <v>0</v>
      </c>
      <c r="AT311" s="67">
        <v>0</v>
      </c>
      <c r="AU311" s="67">
        <v>0</v>
      </c>
      <c r="AV311" s="67">
        <v>0</v>
      </c>
      <c r="AW311" s="67">
        <v>0</v>
      </c>
      <c r="AX311" s="67">
        <v>0</v>
      </c>
      <c r="AY311" s="67">
        <v>0</v>
      </c>
      <c r="AZ311" s="67">
        <v>0</v>
      </c>
      <c r="BA311" s="67">
        <v>0</v>
      </c>
      <c r="BB311" s="67">
        <v>0</v>
      </c>
      <c r="BC311" s="67">
        <v>0</v>
      </c>
      <c r="BD311" s="67">
        <v>0</v>
      </c>
      <c r="BE311" s="67">
        <v>0</v>
      </c>
      <c r="BF311" s="67">
        <v>0</v>
      </c>
      <c r="BG311" s="67">
        <v>0</v>
      </c>
      <c r="BH311" s="67">
        <v>0</v>
      </c>
      <c r="BI311" s="67">
        <v>1224288.48</v>
      </c>
      <c r="BJ311" s="67">
        <v>0</v>
      </c>
      <c r="BK311" s="67">
        <v>0</v>
      </c>
      <c r="BL311" s="67">
        <v>0</v>
      </c>
      <c r="BM311" s="67">
        <v>0</v>
      </c>
      <c r="BN311" s="67">
        <v>0</v>
      </c>
      <c r="BO311" s="67">
        <v>0</v>
      </c>
      <c r="BP311" s="67">
        <v>38155.550000000003</v>
      </c>
      <c r="BQ311" s="67">
        <v>0</v>
      </c>
      <c r="BR311" s="67">
        <v>0</v>
      </c>
      <c r="BS311" s="67">
        <v>0</v>
      </c>
      <c r="BT311" s="67">
        <v>0</v>
      </c>
      <c r="BU311" s="67">
        <v>0</v>
      </c>
      <c r="BV311" s="67">
        <v>0</v>
      </c>
      <c r="BW311" s="67">
        <v>0</v>
      </c>
      <c r="BX311" s="67">
        <v>0</v>
      </c>
      <c r="BY311" s="101">
        <v>-1030584.69</v>
      </c>
    </row>
    <row r="312" spans="1:77">
      <c r="A312" s="65" t="s">
        <v>43</v>
      </c>
      <c r="B312" s="66" t="s">
        <v>815</v>
      </c>
      <c r="C312" s="65" t="s">
        <v>816</v>
      </c>
      <c r="D312" s="67">
        <v>0</v>
      </c>
      <c r="E312" s="67">
        <v>0</v>
      </c>
      <c r="F312" s="67">
        <v>0</v>
      </c>
      <c r="G312" s="67">
        <v>0</v>
      </c>
      <c r="H312" s="67">
        <v>0</v>
      </c>
      <c r="I312" s="67">
        <v>600</v>
      </c>
      <c r="J312" s="67">
        <v>0</v>
      </c>
      <c r="K312" s="67">
        <v>0</v>
      </c>
      <c r="L312" s="67">
        <v>0</v>
      </c>
      <c r="M312" s="67">
        <v>0</v>
      </c>
      <c r="N312" s="67">
        <v>0</v>
      </c>
      <c r="O312" s="67">
        <v>0</v>
      </c>
      <c r="P312" s="67">
        <v>0</v>
      </c>
      <c r="Q312" s="67">
        <v>0</v>
      </c>
      <c r="R312" s="67">
        <v>0</v>
      </c>
      <c r="S312" s="67">
        <v>0</v>
      </c>
      <c r="T312" s="67">
        <v>0</v>
      </c>
      <c r="U312" s="67">
        <v>0</v>
      </c>
      <c r="V312" s="67">
        <v>0</v>
      </c>
      <c r="W312" s="67">
        <v>0</v>
      </c>
      <c r="X312" s="67">
        <v>0</v>
      </c>
      <c r="Y312" s="67">
        <v>0</v>
      </c>
      <c r="Z312" s="67">
        <v>0</v>
      </c>
      <c r="AA312" s="67">
        <v>0</v>
      </c>
      <c r="AB312" s="67">
        <v>0</v>
      </c>
      <c r="AC312" s="67">
        <v>0</v>
      </c>
      <c r="AD312" s="67">
        <v>0</v>
      </c>
      <c r="AE312" s="67">
        <v>16500</v>
      </c>
      <c r="AF312" s="67">
        <v>0</v>
      </c>
      <c r="AG312" s="67">
        <v>0</v>
      </c>
      <c r="AH312" s="67">
        <v>0</v>
      </c>
      <c r="AI312" s="67">
        <v>0</v>
      </c>
      <c r="AJ312" s="67">
        <v>0</v>
      </c>
      <c r="AK312" s="67">
        <v>0</v>
      </c>
      <c r="AL312" s="67">
        <v>0</v>
      </c>
      <c r="AM312" s="67">
        <v>0</v>
      </c>
      <c r="AN312" s="67">
        <v>0</v>
      </c>
      <c r="AO312" s="67">
        <v>0</v>
      </c>
      <c r="AP312" s="67">
        <v>0</v>
      </c>
      <c r="AQ312" s="67">
        <v>246744</v>
      </c>
      <c r="AR312" s="67">
        <v>0</v>
      </c>
      <c r="AS312" s="67">
        <v>0</v>
      </c>
      <c r="AT312" s="67">
        <v>0</v>
      </c>
      <c r="AU312" s="67">
        <v>0</v>
      </c>
      <c r="AV312" s="67">
        <v>0</v>
      </c>
      <c r="AW312" s="67">
        <v>0</v>
      </c>
      <c r="AX312" s="67">
        <v>1500</v>
      </c>
      <c r="AY312" s="67">
        <v>0</v>
      </c>
      <c r="AZ312" s="67">
        <v>0</v>
      </c>
      <c r="BA312" s="67">
        <v>0</v>
      </c>
      <c r="BB312" s="67">
        <v>0</v>
      </c>
      <c r="BC312" s="67">
        <v>0</v>
      </c>
      <c r="BD312" s="67">
        <v>0</v>
      </c>
      <c r="BE312" s="67">
        <v>0</v>
      </c>
      <c r="BF312" s="67">
        <v>0</v>
      </c>
      <c r="BG312" s="67">
        <v>0</v>
      </c>
      <c r="BH312" s="67">
        <v>0</v>
      </c>
      <c r="BI312" s="67">
        <v>7200</v>
      </c>
      <c r="BJ312" s="67">
        <v>0</v>
      </c>
      <c r="BK312" s="67">
        <v>0</v>
      </c>
      <c r="BL312" s="67">
        <v>0</v>
      </c>
      <c r="BM312" s="67">
        <v>0</v>
      </c>
      <c r="BN312" s="67">
        <v>0</v>
      </c>
      <c r="BO312" s="67">
        <v>0</v>
      </c>
      <c r="BP312" s="67">
        <v>0</v>
      </c>
      <c r="BQ312" s="67">
        <v>0</v>
      </c>
      <c r="BR312" s="67">
        <v>0</v>
      </c>
      <c r="BS312" s="67">
        <v>0</v>
      </c>
      <c r="BT312" s="67">
        <v>0</v>
      </c>
      <c r="BU312" s="67">
        <v>0</v>
      </c>
      <c r="BV312" s="67">
        <v>0</v>
      </c>
      <c r="BW312" s="67">
        <v>0</v>
      </c>
      <c r="BX312" s="67">
        <v>0</v>
      </c>
      <c r="BY312" s="101">
        <v>680561.23</v>
      </c>
    </row>
    <row r="313" spans="1:77">
      <c r="A313" s="65" t="s">
        <v>43</v>
      </c>
      <c r="B313" s="66" t="s">
        <v>817</v>
      </c>
      <c r="C313" s="65" t="s">
        <v>818</v>
      </c>
      <c r="D313" s="67">
        <v>0</v>
      </c>
      <c r="E313" s="67">
        <v>0</v>
      </c>
      <c r="F313" s="67">
        <v>0</v>
      </c>
      <c r="G313" s="67">
        <v>0</v>
      </c>
      <c r="H313" s="67">
        <v>0</v>
      </c>
      <c r="I313" s="67">
        <v>0</v>
      </c>
      <c r="J313" s="67">
        <v>0</v>
      </c>
      <c r="K313" s="67">
        <v>0</v>
      </c>
      <c r="L313" s="67">
        <v>0</v>
      </c>
      <c r="M313" s="67">
        <v>0</v>
      </c>
      <c r="N313" s="67">
        <v>0</v>
      </c>
      <c r="O313" s="67">
        <v>0</v>
      </c>
      <c r="P313" s="67">
        <v>26400</v>
      </c>
      <c r="Q313" s="67">
        <v>0</v>
      </c>
      <c r="R313" s="67">
        <v>0</v>
      </c>
      <c r="S313" s="67">
        <v>0</v>
      </c>
      <c r="T313" s="67">
        <v>0</v>
      </c>
      <c r="U313" s="67">
        <v>0</v>
      </c>
      <c r="V313" s="67">
        <v>0</v>
      </c>
      <c r="W313" s="67">
        <v>0</v>
      </c>
      <c r="X313" s="67">
        <v>0</v>
      </c>
      <c r="Y313" s="67">
        <v>0</v>
      </c>
      <c r="Z313" s="67">
        <v>0</v>
      </c>
      <c r="AA313" s="67">
        <v>0</v>
      </c>
      <c r="AB313" s="67">
        <v>0</v>
      </c>
      <c r="AC313" s="67">
        <v>0</v>
      </c>
      <c r="AD313" s="67">
        <v>0</v>
      </c>
      <c r="AE313" s="67">
        <v>0</v>
      </c>
      <c r="AF313" s="67">
        <v>0</v>
      </c>
      <c r="AG313" s="67">
        <v>0</v>
      </c>
      <c r="AH313" s="67">
        <v>0</v>
      </c>
      <c r="AI313" s="67">
        <v>0</v>
      </c>
      <c r="AJ313" s="67">
        <v>0</v>
      </c>
      <c r="AK313" s="67">
        <v>0</v>
      </c>
      <c r="AL313" s="67">
        <v>0</v>
      </c>
      <c r="AM313" s="67">
        <v>0</v>
      </c>
      <c r="AN313" s="67">
        <v>0</v>
      </c>
      <c r="AO313" s="67">
        <v>0</v>
      </c>
      <c r="AP313" s="67">
        <v>0</v>
      </c>
      <c r="AQ313" s="67">
        <v>0</v>
      </c>
      <c r="AR313" s="67">
        <v>0</v>
      </c>
      <c r="AS313" s="67">
        <v>0</v>
      </c>
      <c r="AT313" s="67">
        <v>0</v>
      </c>
      <c r="AU313" s="67">
        <v>0</v>
      </c>
      <c r="AV313" s="67">
        <v>0</v>
      </c>
      <c r="AW313" s="67">
        <v>0</v>
      </c>
      <c r="AX313" s="67">
        <v>0</v>
      </c>
      <c r="AY313" s="67">
        <v>0</v>
      </c>
      <c r="AZ313" s="67">
        <v>0</v>
      </c>
      <c r="BA313" s="67">
        <v>0</v>
      </c>
      <c r="BB313" s="67">
        <v>0</v>
      </c>
      <c r="BC313" s="67">
        <v>0</v>
      </c>
      <c r="BD313" s="67">
        <v>0</v>
      </c>
      <c r="BE313" s="67">
        <v>0</v>
      </c>
      <c r="BF313" s="67">
        <v>0</v>
      </c>
      <c r="BG313" s="67">
        <v>0</v>
      </c>
      <c r="BH313" s="67">
        <v>0</v>
      </c>
      <c r="BI313" s="67">
        <v>0</v>
      </c>
      <c r="BJ313" s="67">
        <v>0</v>
      </c>
      <c r="BK313" s="67">
        <v>0</v>
      </c>
      <c r="BL313" s="67">
        <v>0</v>
      </c>
      <c r="BM313" s="67">
        <v>0</v>
      </c>
      <c r="BN313" s="67">
        <v>0</v>
      </c>
      <c r="BO313" s="67">
        <v>0</v>
      </c>
      <c r="BP313" s="67">
        <v>2000</v>
      </c>
      <c r="BQ313" s="67">
        <v>0</v>
      </c>
      <c r="BR313" s="67">
        <v>0</v>
      </c>
      <c r="BS313" s="67">
        <v>0</v>
      </c>
      <c r="BT313" s="67">
        <v>0</v>
      </c>
      <c r="BU313" s="67">
        <v>0</v>
      </c>
      <c r="BV313" s="67">
        <v>0</v>
      </c>
      <c r="BW313" s="67">
        <v>0</v>
      </c>
      <c r="BX313" s="67">
        <v>0</v>
      </c>
      <c r="BY313" s="101">
        <v>-234991.45</v>
      </c>
    </row>
    <row r="314" spans="1:77">
      <c r="A314" s="65" t="s">
        <v>43</v>
      </c>
      <c r="B314" s="66" t="s">
        <v>819</v>
      </c>
      <c r="C314" s="65" t="s">
        <v>820</v>
      </c>
      <c r="D314" s="67">
        <v>0</v>
      </c>
      <c r="E314" s="67">
        <v>0</v>
      </c>
      <c r="F314" s="67">
        <v>0</v>
      </c>
      <c r="G314" s="67">
        <v>0</v>
      </c>
      <c r="H314" s="67">
        <v>0</v>
      </c>
      <c r="I314" s="67">
        <v>0</v>
      </c>
      <c r="J314" s="67">
        <v>0</v>
      </c>
      <c r="K314" s="67">
        <v>0</v>
      </c>
      <c r="L314" s="67">
        <v>0</v>
      </c>
      <c r="M314" s="67">
        <v>0</v>
      </c>
      <c r="N314" s="67">
        <v>0</v>
      </c>
      <c r="O314" s="67">
        <v>17670</v>
      </c>
      <c r="P314" s="67">
        <v>0</v>
      </c>
      <c r="Q314" s="67">
        <v>0</v>
      </c>
      <c r="R314" s="67">
        <v>0</v>
      </c>
      <c r="S314" s="67">
        <v>0</v>
      </c>
      <c r="T314" s="67">
        <v>0</v>
      </c>
      <c r="U314" s="67">
        <v>0</v>
      </c>
      <c r="V314" s="67">
        <v>0</v>
      </c>
      <c r="W314" s="67">
        <v>0</v>
      </c>
      <c r="X314" s="67">
        <v>0</v>
      </c>
      <c r="Y314" s="67">
        <v>0</v>
      </c>
      <c r="Z314" s="67">
        <v>0</v>
      </c>
      <c r="AA314" s="67">
        <v>11000</v>
      </c>
      <c r="AB314" s="67">
        <v>0</v>
      </c>
      <c r="AC314" s="67">
        <v>0</v>
      </c>
      <c r="AD314" s="67">
        <v>0</v>
      </c>
      <c r="AE314" s="67">
        <v>0</v>
      </c>
      <c r="AF314" s="67">
        <v>0</v>
      </c>
      <c r="AG314" s="67">
        <v>0</v>
      </c>
      <c r="AH314" s="67">
        <v>0</v>
      </c>
      <c r="AI314" s="67">
        <v>0</v>
      </c>
      <c r="AJ314" s="67">
        <v>0</v>
      </c>
      <c r="AK314" s="67">
        <v>0</v>
      </c>
      <c r="AL314" s="67">
        <v>0</v>
      </c>
      <c r="AM314" s="67">
        <v>0</v>
      </c>
      <c r="AN314" s="67">
        <v>0</v>
      </c>
      <c r="AO314" s="67">
        <v>0</v>
      </c>
      <c r="AP314" s="67">
        <v>0</v>
      </c>
      <c r="AQ314" s="67">
        <v>0</v>
      </c>
      <c r="AR314" s="67">
        <v>0</v>
      </c>
      <c r="AS314" s="67">
        <v>0</v>
      </c>
      <c r="AT314" s="67">
        <v>0</v>
      </c>
      <c r="AU314" s="67">
        <v>0</v>
      </c>
      <c r="AV314" s="67">
        <v>0</v>
      </c>
      <c r="AW314" s="67">
        <v>0</v>
      </c>
      <c r="AX314" s="67">
        <v>0</v>
      </c>
      <c r="AY314" s="67">
        <v>0</v>
      </c>
      <c r="AZ314" s="67">
        <v>0</v>
      </c>
      <c r="BA314" s="67">
        <v>0</v>
      </c>
      <c r="BB314" s="67">
        <v>0</v>
      </c>
      <c r="BC314" s="67">
        <v>0</v>
      </c>
      <c r="BD314" s="67">
        <v>0</v>
      </c>
      <c r="BE314" s="67">
        <v>0</v>
      </c>
      <c r="BF314" s="67">
        <v>0</v>
      </c>
      <c r="BG314" s="67">
        <v>0</v>
      </c>
      <c r="BH314" s="67">
        <v>0</v>
      </c>
      <c r="BI314" s="67">
        <v>33200</v>
      </c>
      <c r="BJ314" s="67">
        <v>0</v>
      </c>
      <c r="BK314" s="67">
        <v>0</v>
      </c>
      <c r="BL314" s="67">
        <v>0</v>
      </c>
      <c r="BM314" s="67">
        <v>0</v>
      </c>
      <c r="BN314" s="67">
        <v>0</v>
      </c>
      <c r="BO314" s="67">
        <v>0</v>
      </c>
      <c r="BP314" s="67">
        <v>30500</v>
      </c>
      <c r="BQ314" s="67">
        <v>0</v>
      </c>
      <c r="BR314" s="67">
        <v>0</v>
      </c>
      <c r="BS314" s="67">
        <v>0</v>
      </c>
      <c r="BT314" s="67">
        <v>0</v>
      </c>
      <c r="BU314" s="67">
        <v>0</v>
      </c>
      <c r="BV314" s="67">
        <v>0</v>
      </c>
      <c r="BW314" s="67">
        <v>0</v>
      </c>
      <c r="BX314" s="67">
        <v>0</v>
      </c>
      <c r="BY314" s="101">
        <v>10182886.210000001</v>
      </c>
    </row>
    <row r="315" spans="1:77">
      <c r="A315" s="65" t="s">
        <v>43</v>
      </c>
      <c r="B315" s="66" t="s">
        <v>821</v>
      </c>
      <c r="C315" s="65" t="s">
        <v>822</v>
      </c>
      <c r="D315" s="67">
        <v>0</v>
      </c>
      <c r="E315" s="67">
        <v>0</v>
      </c>
      <c r="F315" s="67">
        <v>0</v>
      </c>
      <c r="G315" s="67">
        <v>0</v>
      </c>
      <c r="H315" s="67">
        <v>0</v>
      </c>
      <c r="I315" s="67">
        <v>304.95999999999998</v>
      </c>
      <c r="J315" s="67">
        <v>1258.5</v>
      </c>
      <c r="K315" s="67">
        <v>0</v>
      </c>
      <c r="L315" s="67">
        <v>0</v>
      </c>
      <c r="M315" s="67">
        <v>4369.46</v>
      </c>
      <c r="N315" s="67">
        <v>0</v>
      </c>
      <c r="O315" s="67">
        <v>0</v>
      </c>
      <c r="P315" s="67">
        <v>0</v>
      </c>
      <c r="Q315" s="67">
        <v>0</v>
      </c>
      <c r="R315" s="67">
        <v>0</v>
      </c>
      <c r="S315" s="67">
        <v>0</v>
      </c>
      <c r="T315" s="67">
        <v>0</v>
      </c>
      <c r="U315" s="67">
        <v>0</v>
      </c>
      <c r="V315" s="67">
        <v>0</v>
      </c>
      <c r="W315" s="67">
        <v>0</v>
      </c>
      <c r="X315" s="67">
        <v>0</v>
      </c>
      <c r="Y315" s="67">
        <v>0</v>
      </c>
      <c r="Z315" s="67">
        <v>0</v>
      </c>
      <c r="AA315" s="67">
        <v>0</v>
      </c>
      <c r="AB315" s="67">
        <v>0</v>
      </c>
      <c r="AC315" s="67">
        <v>0</v>
      </c>
      <c r="AD315" s="67">
        <v>0</v>
      </c>
      <c r="AE315" s="67">
        <v>330138.40999999997</v>
      </c>
      <c r="AF315" s="67">
        <v>0</v>
      </c>
      <c r="AG315" s="67">
        <v>0</v>
      </c>
      <c r="AH315" s="67">
        <v>0</v>
      </c>
      <c r="AI315" s="67">
        <v>0</v>
      </c>
      <c r="AJ315" s="67">
        <v>0</v>
      </c>
      <c r="AK315" s="67">
        <v>0</v>
      </c>
      <c r="AL315" s="67">
        <v>0</v>
      </c>
      <c r="AM315" s="67">
        <v>0</v>
      </c>
      <c r="AN315" s="67">
        <v>0</v>
      </c>
      <c r="AO315" s="67">
        <v>0</v>
      </c>
      <c r="AP315" s="67">
        <v>0</v>
      </c>
      <c r="AQ315" s="67">
        <v>6358.17</v>
      </c>
      <c r="AR315" s="67">
        <v>0</v>
      </c>
      <c r="AS315" s="67">
        <v>0</v>
      </c>
      <c r="AT315" s="67">
        <v>0</v>
      </c>
      <c r="AU315" s="67">
        <v>0</v>
      </c>
      <c r="AV315" s="67">
        <v>0</v>
      </c>
      <c r="AW315" s="67">
        <v>0</v>
      </c>
      <c r="AX315" s="67">
        <v>2357.34</v>
      </c>
      <c r="AY315" s="67">
        <v>0</v>
      </c>
      <c r="AZ315" s="67">
        <v>0</v>
      </c>
      <c r="BA315" s="67">
        <v>0</v>
      </c>
      <c r="BB315" s="67">
        <v>0</v>
      </c>
      <c r="BC315" s="67">
        <v>0</v>
      </c>
      <c r="BD315" s="67">
        <v>0</v>
      </c>
      <c r="BE315" s="67">
        <v>0</v>
      </c>
      <c r="BF315" s="67">
        <v>0</v>
      </c>
      <c r="BG315" s="67">
        <v>0</v>
      </c>
      <c r="BH315" s="67">
        <v>0</v>
      </c>
      <c r="BI315" s="67">
        <v>594.69000000000005</v>
      </c>
      <c r="BJ315" s="67">
        <v>0</v>
      </c>
      <c r="BK315" s="67">
        <v>0</v>
      </c>
      <c r="BL315" s="67">
        <v>0</v>
      </c>
      <c r="BM315" s="67">
        <v>0</v>
      </c>
      <c r="BN315" s="67">
        <v>0</v>
      </c>
      <c r="BO315" s="67">
        <v>0</v>
      </c>
      <c r="BP315" s="67">
        <v>0</v>
      </c>
      <c r="BQ315" s="67">
        <v>0</v>
      </c>
      <c r="BR315" s="67">
        <v>0</v>
      </c>
      <c r="BS315" s="67">
        <v>0</v>
      </c>
      <c r="BT315" s="67">
        <v>0</v>
      </c>
      <c r="BU315" s="67">
        <v>0</v>
      </c>
      <c r="BV315" s="67">
        <v>0</v>
      </c>
      <c r="BW315" s="67">
        <v>0</v>
      </c>
      <c r="BX315" s="67">
        <v>0</v>
      </c>
      <c r="BY315" s="101">
        <v>570000</v>
      </c>
    </row>
    <row r="316" spans="1:77">
      <c r="A316" s="65" t="s">
        <v>43</v>
      </c>
      <c r="B316" s="66" t="s">
        <v>823</v>
      </c>
      <c r="C316" s="65" t="s">
        <v>824</v>
      </c>
      <c r="D316" s="67">
        <v>0</v>
      </c>
      <c r="E316" s="67">
        <v>0</v>
      </c>
      <c r="F316" s="67">
        <v>0</v>
      </c>
      <c r="G316" s="67">
        <v>0</v>
      </c>
      <c r="H316" s="67">
        <v>0</v>
      </c>
      <c r="I316" s="67">
        <v>0</v>
      </c>
      <c r="J316" s="67">
        <v>0</v>
      </c>
      <c r="K316" s="67">
        <v>0</v>
      </c>
      <c r="L316" s="67">
        <v>0</v>
      </c>
      <c r="M316" s="67">
        <v>0</v>
      </c>
      <c r="N316" s="67">
        <v>0</v>
      </c>
      <c r="O316" s="67">
        <v>0</v>
      </c>
      <c r="P316" s="67">
        <v>0</v>
      </c>
      <c r="Q316" s="67">
        <v>0</v>
      </c>
      <c r="R316" s="67">
        <v>0</v>
      </c>
      <c r="S316" s="67">
        <v>0</v>
      </c>
      <c r="T316" s="67">
        <v>0</v>
      </c>
      <c r="U316" s="67">
        <v>0</v>
      </c>
      <c r="V316" s="67">
        <v>0</v>
      </c>
      <c r="W316" s="67">
        <v>0</v>
      </c>
      <c r="X316" s="67">
        <v>0</v>
      </c>
      <c r="Y316" s="67">
        <v>0</v>
      </c>
      <c r="Z316" s="67">
        <v>0</v>
      </c>
      <c r="AA316" s="67">
        <v>0</v>
      </c>
      <c r="AB316" s="67">
        <v>0</v>
      </c>
      <c r="AC316" s="67">
        <v>0</v>
      </c>
      <c r="AD316" s="67">
        <v>0</v>
      </c>
      <c r="AE316" s="67">
        <v>0</v>
      </c>
      <c r="AF316" s="67">
        <v>0</v>
      </c>
      <c r="AG316" s="67">
        <v>0</v>
      </c>
      <c r="AH316" s="67">
        <v>0</v>
      </c>
      <c r="AI316" s="67">
        <v>0</v>
      </c>
      <c r="AJ316" s="67">
        <v>0</v>
      </c>
      <c r="AK316" s="67">
        <v>0</v>
      </c>
      <c r="AL316" s="67">
        <v>0</v>
      </c>
      <c r="AM316" s="67">
        <v>0</v>
      </c>
      <c r="AN316" s="67">
        <v>0</v>
      </c>
      <c r="AO316" s="67">
        <v>0</v>
      </c>
      <c r="AP316" s="67">
        <v>0</v>
      </c>
      <c r="AQ316" s="67">
        <v>0</v>
      </c>
      <c r="AR316" s="67">
        <v>0</v>
      </c>
      <c r="AS316" s="67">
        <v>0</v>
      </c>
      <c r="AT316" s="67">
        <v>0</v>
      </c>
      <c r="AU316" s="67">
        <v>0</v>
      </c>
      <c r="AV316" s="67">
        <v>0</v>
      </c>
      <c r="AW316" s="67">
        <v>0</v>
      </c>
      <c r="AX316" s="67">
        <v>0</v>
      </c>
      <c r="AY316" s="67">
        <v>0</v>
      </c>
      <c r="AZ316" s="67">
        <v>0</v>
      </c>
      <c r="BA316" s="67">
        <v>0</v>
      </c>
      <c r="BB316" s="67">
        <v>0</v>
      </c>
      <c r="BC316" s="67">
        <v>0</v>
      </c>
      <c r="BD316" s="67">
        <v>0</v>
      </c>
      <c r="BE316" s="67">
        <v>0</v>
      </c>
      <c r="BF316" s="67">
        <v>0</v>
      </c>
      <c r="BG316" s="67">
        <v>0</v>
      </c>
      <c r="BH316" s="67">
        <v>0</v>
      </c>
      <c r="BI316" s="67">
        <v>0</v>
      </c>
      <c r="BJ316" s="67">
        <v>0</v>
      </c>
      <c r="BK316" s="67">
        <v>0</v>
      </c>
      <c r="BL316" s="67">
        <v>0</v>
      </c>
      <c r="BM316" s="67">
        <v>0</v>
      </c>
      <c r="BN316" s="67">
        <v>0</v>
      </c>
      <c r="BO316" s="67">
        <v>0</v>
      </c>
      <c r="BP316" s="67">
        <v>0</v>
      </c>
      <c r="BQ316" s="67">
        <v>0</v>
      </c>
      <c r="BR316" s="67">
        <v>0</v>
      </c>
      <c r="BS316" s="67">
        <v>0</v>
      </c>
      <c r="BT316" s="67">
        <v>0</v>
      </c>
      <c r="BU316" s="67">
        <v>0</v>
      </c>
      <c r="BV316" s="67">
        <v>0</v>
      </c>
      <c r="BW316" s="67">
        <v>0</v>
      </c>
      <c r="BX316" s="67">
        <v>0</v>
      </c>
      <c r="BY316" s="101">
        <v>-188657.9</v>
      </c>
    </row>
    <row r="317" spans="1:77">
      <c r="A317" s="65" t="s">
        <v>43</v>
      </c>
      <c r="B317" s="66" t="s">
        <v>825</v>
      </c>
      <c r="C317" s="65" t="s">
        <v>826</v>
      </c>
      <c r="D317" s="67">
        <v>0</v>
      </c>
      <c r="E317" s="67">
        <v>0</v>
      </c>
      <c r="F317" s="67">
        <v>0</v>
      </c>
      <c r="G317" s="67">
        <v>0</v>
      </c>
      <c r="H317" s="67">
        <v>0</v>
      </c>
      <c r="I317" s="67">
        <v>0</v>
      </c>
      <c r="J317" s="67">
        <v>0</v>
      </c>
      <c r="K317" s="67">
        <v>0</v>
      </c>
      <c r="L317" s="67">
        <v>0</v>
      </c>
      <c r="M317" s="67">
        <v>0</v>
      </c>
      <c r="N317" s="67">
        <v>0</v>
      </c>
      <c r="O317" s="67">
        <v>0</v>
      </c>
      <c r="P317" s="67">
        <v>0</v>
      </c>
      <c r="Q317" s="67">
        <v>0</v>
      </c>
      <c r="R317" s="67">
        <v>0</v>
      </c>
      <c r="S317" s="67">
        <v>0</v>
      </c>
      <c r="T317" s="67">
        <v>0</v>
      </c>
      <c r="U317" s="67">
        <v>0</v>
      </c>
      <c r="V317" s="67">
        <v>0</v>
      </c>
      <c r="W317" s="67">
        <v>0</v>
      </c>
      <c r="X317" s="67">
        <v>0</v>
      </c>
      <c r="Y317" s="67">
        <v>0</v>
      </c>
      <c r="Z317" s="67">
        <v>0</v>
      </c>
      <c r="AA317" s="67">
        <v>0</v>
      </c>
      <c r="AB317" s="67">
        <v>0</v>
      </c>
      <c r="AC317" s="67">
        <v>0</v>
      </c>
      <c r="AD317" s="67">
        <v>0</v>
      </c>
      <c r="AE317" s="67">
        <v>0</v>
      </c>
      <c r="AF317" s="67">
        <v>0</v>
      </c>
      <c r="AG317" s="67">
        <v>0</v>
      </c>
      <c r="AH317" s="67">
        <v>0</v>
      </c>
      <c r="AI317" s="67">
        <v>0</v>
      </c>
      <c r="AJ317" s="67">
        <v>0</v>
      </c>
      <c r="AK317" s="67">
        <v>0</v>
      </c>
      <c r="AL317" s="67">
        <v>0</v>
      </c>
      <c r="AM317" s="67">
        <v>0</v>
      </c>
      <c r="AN317" s="67">
        <v>0</v>
      </c>
      <c r="AO317" s="67">
        <v>0</v>
      </c>
      <c r="AP317" s="67">
        <v>0</v>
      </c>
      <c r="AQ317" s="67">
        <v>0</v>
      </c>
      <c r="AR317" s="67">
        <v>0</v>
      </c>
      <c r="AS317" s="67">
        <v>0</v>
      </c>
      <c r="AT317" s="67">
        <v>0</v>
      </c>
      <c r="AU317" s="67">
        <v>0</v>
      </c>
      <c r="AV317" s="67">
        <v>0</v>
      </c>
      <c r="AW317" s="67">
        <v>0</v>
      </c>
      <c r="AX317" s="67">
        <v>0</v>
      </c>
      <c r="AY317" s="67">
        <v>0</v>
      </c>
      <c r="AZ317" s="67">
        <v>0</v>
      </c>
      <c r="BA317" s="67">
        <v>0</v>
      </c>
      <c r="BB317" s="67">
        <v>0</v>
      </c>
      <c r="BC317" s="67">
        <v>0</v>
      </c>
      <c r="BD317" s="67">
        <v>0</v>
      </c>
      <c r="BE317" s="67">
        <v>0</v>
      </c>
      <c r="BF317" s="67">
        <v>0</v>
      </c>
      <c r="BG317" s="67">
        <v>0</v>
      </c>
      <c r="BH317" s="67">
        <v>0</v>
      </c>
      <c r="BI317" s="67">
        <v>0</v>
      </c>
      <c r="BJ317" s="67">
        <v>0</v>
      </c>
      <c r="BK317" s="67">
        <v>0</v>
      </c>
      <c r="BL317" s="67">
        <v>0</v>
      </c>
      <c r="BM317" s="67">
        <v>0</v>
      </c>
      <c r="BN317" s="67">
        <v>0</v>
      </c>
      <c r="BO317" s="67">
        <v>0</v>
      </c>
      <c r="BP317" s="67">
        <v>0</v>
      </c>
      <c r="BQ317" s="67">
        <v>0</v>
      </c>
      <c r="BR317" s="67">
        <v>0</v>
      </c>
      <c r="BS317" s="67">
        <v>18000</v>
      </c>
      <c r="BT317" s="67">
        <v>0</v>
      </c>
      <c r="BU317" s="67">
        <v>0</v>
      </c>
      <c r="BV317" s="67">
        <v>0</v>
      </c>
      <c r="BW317" s="67">
        <v>0</v>
      </c>
      <c r="BX317" s="67">
        <v>0</v>
      </c>
      <c r="BY317" s="101">
        <v>-889546.92</v>
      </c>
    </row>
    <row r="318" spans="1:77">
      <c r="A318" s="65" t="s">
        <v>43</v>
      </c>
      <c r="B318" s="66" t="s">
        <v>827</v>
      </c>
      <c r="C318" s="65" t="s">
        <v>828</v>
      </c>
      <c r="D318" s="67">
        <v>0</v>
      </c>
      <c r="E318" s="67">
        <v>0</v>
      </c>
      <c r="F318" s="67">
        <v>0</v>
      </c>
      <c r="G318" s="67">
        <v>0</v>
      </c>
      <c r="H318" s="67">
        <v>0</v>
      </c>
      <c r="I318" s="67">
        <v>0</v>
      </c>
      <c r="J318" s="67">
        <v>15182.09</v>
      </c>
      <c r="K318" s="67">
        <v>0</v>
      </c>
      <c r="L318" s="67">
        <v>0</v>
      </c>
      <c r="M318" s="67">
        <v>0</v>
      </c>
      <c r="N318" s="67">
        <v>0</v>
      </c>
      <c r="O318" s="67">
        <v>0</v>
      </c>
      <c r="P318" s="67">
        <v>0</v>
      </c>
      <c r="Q318" s="67">
        <v>0</v>
      </c>
      <c r="R318" s="67">
        <v>0</v>
      </c>
      <c r="S318" s="67">
        <v>0</v>
      </c>
      <c r="T318" s="67">
        <v>0</v>
      </c>
      <c r="U318" s="67">
        <v>0</v>
      </c>
      <c r="V318" s="67">
        <v>101365.8</v>
      </c>
      <c r="W318" s="67">
        <v>0</v>
      </c>
      <c r="X318" s="67">
        <v>0</v>
      </c>
      <c r="Y318" s="67">
        <v>0</v>
      </c>
      <c r="Z318" s="67">
        <v>0</v>
      </c>
      <c r="AA318" s="67">
        <v>0</v>
      </c>
      <c r="AB318" s="67">
        <v>0</v>
      </c>
      <c r="AC318" s="67">
        <v>0</v>
      </c>
      <c r="AD318" s="67">
        <v>0</v>
      </c>
      <c r="AE318" s="67">
        <v>382222.39</v>
      </c>
      <c r="AF318" s="67">
        <v>0</v>
      </c>
      <c r="AG318" s="67">
        <v>0</v>
      </c>
      <c r="AH318" s="67">
        <v>0</v>
      </c>
      <c r="AI318" s="67">
        <v>0</v>
      </c>
      <c r="AJ318" s="67">
        <v>0</v>
      </c>
      <c r="AK318" s="67">
        <v>0</v>
      </c>
      <c r="AL318" s="67">
        <v>0</v>
      </c>
      <c r="AM318" s="67">
        <v>0</v>
      </c>
      <c r="AN318" s="67">
        <v>0</v>
      </c>
      <c r="AO318" s="67">
        <v>0</v>
      </c>
      <c r="AP318" s="67">
        <v>0</v>
      </c>
      <c r="AQ318" s="67">
        <v>0</v>
      </c>
      <c r="AR318" s="67">
        <v>0</v>
      </c>
      <c r="AS318" s="67">
        <v>0</v>
      </c>
      <c r="AT318" s="67">
        <v>0</v>
      </c>
      <c r="AU318" s="67">
        <v>0</v>
      </c>
      <c r="AV318" s="67">
        <v>0</v>
      </c>
      <c r="AW318" s="67">
        <v>0</v>
      </c>
      <c r="AX318" s="67">
        <v>1356974.82</v>
      </c>
      <c r="AY318" s="67">
        <v>0</v>
      </c>
      <c r="AZ318" s="67">
        <v>0</v>
      </c>
      <c r="BA318" s="67">
        <v>0</v>
      </c>
      <c r="BB318" s="67">
        <v>0</v>
      </c>
      <c r="BC318" s="67">
        <v>0</v>
      </c>
      <c r="BD318" s="67">
        <v>0</v>
      </c>
      <c r="BE318" s="67">
        <v>0</v>
      </c>
      <c r="BF318" s="67">
        <v>0</v>
      </c>
      <c r="BG318" s="67">
        <v>0</v>
      </c>
      <c r="BH318" s="67">
        <v>0</v>
      </c>
      <c r="BI318" s="67">
        <v>22120</v>
      </c>
      <c r="BJ318" s="67">
        <v>0</v>
      </c>
      <c r="BK318" s="67">
        <v>0</v>
      </c>
      <c r="BL318" s="67">
        <v>0</v>
      </c>
      <c r="BM318" s="67">
        <v>0</v>
      </c>
      <c r="BN318" s="67">
        <v>0</v>
      </c>
      <c r="BO318" s="67">
        <v>0</v>
      </c>
      <c r="BP318" s="67">
        <v>22328</v>
      </c>
      <c r="BQ318" s="67">
        <v>0</v>
      </c>
      <c r="BR318" s="67">
        <v>0</v>
      </c>
      <c r="BS318" s="67">
        <v>0</v>
      </c>
      <c r="BT318" s="67">
        <v>0</v>
      </c>
      <c r="BU318" s="67">
        <v>0</v>
      </c>
      <c r="BV318" s="67">
        <v>0</v>
      </c>
      <c r="BW318" s="67">
        <v>0</v>
      </c>
      <c r="BX318" s="67">
        <v>0</v>
      </c>
      <c r="BY318" s="101">
        <v>273277.68</v>
      </c>
    </row>
    <row r="319" spans="1:77">
      <c r="A319" s="65" t="s">
        <v>43</v>
      </c>
      <c r="B319" s="66" t="s">
        <v>829</v>
      </c>
      <c r="C319" s="65" t="s">
        <v>830</v>
      </c>
      <c r="D319" s="67">
        <v>0</v>
      </c>
      <c r="E319" s="67">
        <v>0</v>
      </c>
      <c r="F319" s="67">
        <v>0</v>
      </c>
      <c r="G319" s="67">
        <v>0</v>
      </c>
      <c r="H319" s="67">
        <v>0</v>
      </c>
      <c r="I319" s="67">
        <v>0</v>
      </c>
      <c r="J319" s="67">
        <v>0</v>
      </c>
      <c r="K319" s="67">
        <v>0</v>
      </c>
      <c r="L319" s="67">
        <v>0</v>
      </c>
      <c r="M319" s="67">
        <v>0</v>
      </c>
      <c r="N319" s="67">
        <v>0</v>
      </c>
      <c r="O319" s="67">
        <v>0</v>
      </c>
      <c r="P319" s="67">
        <v>0</v>
      </c>
      <c r="Q319" s="67">
        <v>0</v>
      </c>
      <c r="R319" s="67">
        <v>0</v>
      </c>
      <c r="S319" s="67">
        <v>0</v>
      </c>
      <c r="T319" s="67">
        <v>0</v>
      </c>
      <c r="U319" s="67">
        <v>0</v>
      </c>
      <c r="V319" s="67">
        <v>0</v>
      </c>
      <c r="W319" s="67">
        <v>0</v>
      </c>
      <c r="X319" s="67">
        <v>0</v>
      </c>
      <c r="Y319" s="67">
        <v>0</v>
      </c>
      <c r="Z319" s="67">
        <v>0</v>
      </c>
      <c r="AA319" s="67">
        <v>0</v>
      </c>
      <c r="AB319" s="67">
        <v>0</v>
      </c>
      <c r="AC319" s="67">
        <v>0</v>
      </c>
      <c r="AD319" s="67">
        <v>0</v>
      </c>
      <c r="AE319" s="67">
        <v>0</v>
      </c>
      <c r="AF319" s="67">
        <v>0</v>
      </c>
      <c r="AG319" s="67">
        <v>0</v>
      </c>
      <c r="AH319" s="67">
        <v>0</v>
      </c>
      <c r="AI319" s="67">
        <v>0</v>
      </c>
      <c r="AJ319" s="67">
        <v>0</v>
      </c>
      <c r="AK319" s="67">
        <v>0</v>
      </c>
      <c r="AL319" s="67">
        <v>0</v>
      </c>
      <c r="AM319" s="67">
        <v>0</v>
      </c>
      <c r="AN319" s="67">
        <v>0</v>
      </c>
      <c r="AO319" s="67">
        <v>0</v>
      </c>
      <c r="AP319" s="67">
        <v>0</v>
      </c>
      <c r="AQ319" s="67">
        <v>0</v>
      </c>
      <c r="AR319" s="67">
        <v>0</v>
      </c>
      <c r="AS319" s="67">
        <v>0</v>
      </c>
      <c r="AT319" s="67">
        <v>0</v>
      </c>
      <c r="AU319" s="67">
        <v>0</v>
      </c>
      <c r="AV319" s="67">
        <v>0</v>
      </c>
      <c r="AW319" s="67">
        <v>0</v>
      </c>
      <c r="AX319" s="67">
        <v>0</v>
      </c>
      <c r="AY319" s="67">
        <v>0</v>
      </c>
      <c r="AZ319" s="67">
        <v>0</v>
      </c>
      <c r="BA319" s="67">
        <v>0</v>
      </c>
      <c r="BB319" s="67">
        <v>0</v>
      </c>
      <c r="BC319" s="67">
        <v>0</v>
      </c>
      <c r="BD319" s="67">
        <v>0</v>
      </c>
      <c r="BE319" s="67">
        <v>0</v>
      </c>
      <c r="BF319" s="67">
        <v>0</v>
      </c>
      <c r="BG319" s="67">
        <v>0</v>
      </c>
      <c r="BH319" s="67">
        <v>0</v>
      </c>
      <c r="BI319" s="67">
        <v>0</v>
      </c>
      <c r="BJ319" s="67">
        <v>0</v>
      </c>
      <c r="BK319" s="67">
        <v>0</v>
      </c>
      <c r="BL319" s="67">
        <v>0</v>
      </c>
      <c r="BM319" s="67">
        <v>0</v>
      </c>
      <c r="BN319" s="67">
        <v>0</v>
      </c>
      <c r="BO319" s="67">
        <v>0</v>
      </c>
      <c r="BP319" s="67">
        <v>0</v>
      </c>
      <c r="BQ319" s="67">
        <v>0</v>
      </c>
      <c r="BR319" s="67">
        <v>0</v>
      </c>
      <c r="BS319" s="67">
        <v>0</v>
      </c>
      <c r="BT319" s="67">
        <v>0</v>
      </c>
      <c r="BU319" s="67">
        <v>0</v>
      </c>
      <c r="BV319" s="67">
        <v>0</v>
      </c>
      <c r="BW319" s="67">
        <v>0</v>
      </c>
      <c r="BX319" s="67">
        <v>0</v>
      </c>
      <c r="BY319" s="101">
        <v>-3099035.82</v>
      </c>
    </row>
    <row r="320" spans="1:77">
      <c r="A320" s="65" t="s">
        <v>43</v>
      </c>
      <c r="B320" s="66" t="s">
        <v>831</v>
      </c>
      <c r="C320" s="65" t="s">
        <v>832</v>
      </c>
      <c r="D320" s="67">
        <v>0</v>
      </c>
      <c r="E320" s="67">
        <v>0</v>
      </c>
      <c r="F320" s="67">
        <v>0</v>
      </c>
      <c r="G320" s="67">
        <v>0</v>
      </c>
      <c r="H320" s="67">
        <v>0</v>
      </c>
      <c r="I320" s="67">
        <v>0</v>
      </c>
      <c r="J320" s="67">
        <v>0</v>
      </c>
      <c r="K320" s="67">
        <v>0</v>
      </c>
      <c r="L320" s="67">
        <v>0</v>
      </c>
      <c r="M320" s="67">
        <v>0</v>
      </c>
      <c r="N320" s="67">
        <v>0</v>
      </c>
      <c r="O320" s="67">
        <v>0</v>
      </c>
      <c r="P320" s="67">
        <v>10000</v>
      </c>
      <c r="Q320" s="67">
        <v>0</v>
      </c>
      <c r="R320" s="67">
        <v>0</v>
      </c>
      <c r="S320" s="67">
        <v>0</v>
      </c>
      <c r="T320" s="67">
        <v>0</v>
      </c>
      <c r="U320" s="67">
        <v>0</v>
      </c>
      <c r="V320" s="67">
        <v>0</v>
      </c>
      <c r="W320" s="67">
        <v>122040</v>
      </c>
      <c r="X320" s="67">
        <v>0</v>
      </c>
      <c r="Y320" s="67">
        <v>0</v>
      </c>
      <c r="Z320" s="67">
        <v>97229</v>
      </c>
      <c r="AA320" s="67">
        <v>0</v>
      </c>
      <c r="AB320" s="67">
        <v>0</v>
      </c>
      <c r="AC320" s="67">
        <v>0</v>
      </c>
      <c r="AD320" s="67">
        <v>0</v>
      </c>
      <c r="AE320" s="67">
        <v>0</v>
      </c>
      <c r="AF320" s="67">
        <v>0</v>
      </c>
      <c r="AG320" s="67">
        <v>0</v>
      </c>
      <c r="AH320" s="67">
        <v>0</v>
      </c>
      <c r="AI320" s="67">
        <v>0</v>
      </c>
      <c r="AJ320" s="67">
        <v>0</v>
      </c>
      <c r="AK320" s="67">
        <v>0</v>
      </c>
      <c r="AL320" s="67">
        <v>0</v>
      </c>
      <c r="AM320" s="67">
        <v>0</v>
      </c>
      <c r="AN320" s="67">
        <v>0</v>
      </c>
      <c r="AO320" s="67">
        <v>0</v>
      </c>
      <c r="AP320" s="67">
        <v>0</v>
      </c>
      <c r="AQ320" s="67">
        <v>0</v>
      </c>
      <c r="AR320" s="67">
        <v>0</v>
      </c>
      <c r="AS320" s="67">
        <v>0</v>
      </c>
      <c r="AT320" s="67">
        <v>0</v>
      </c>
      <c r="AU320" s="67">
        <v>0</v>
      </c>
      <c r="AV320" s="67">
        <v>0</v>
      </c>
      <c r="AW320" s="67">
        <v>0</v>
      </c>
      <c r="AX320" s="67">
        <v>0</v>
      </c>
      <c r="AY320" s="67">
        <v>0</v>
      </c>
      <c r="AZ320" s="67">
        <v>0</v>
      </c>
      <c r="BA320" s="67">
        <v>0</v>
      </c>
      <c r="BB320" s="67">
        <v>0</v>
      </c>
      <c r="BC320" s="67">
        <v>0</v>
      </c>
      <c r="BD320" s="67">
        <v>0</v>
      </c>
      <c r="BE320" s="67">
        <v>0</v>
      </c>
      <c r="BF320" s="67">
        <v>0</v>
      </c>
      <c r="BG320" s="67">
        <v>0</v>
      </c>
      <c r="BH320" s="67">
        <v>0</v>
      </c>
      <c r="BI320" s="67">
        <v>0</v>
      </c>
      <c r="BJ320" s="67">
        <v>0</v>
      </c>
      <c r="BK320" s="67">
        <v>0</v>
      </c>
      <c r="BL320" s="67">
        <v>0</v>
      </c>
      <c r="BM320" s="67">
        <v>0</v>
      </c>
      <c r="BN320" s="67">
        <v>0</v>
      </c>
      <c r="BO320" s="67">
        <v>0</v>
      </c>
      <c r="BP320" s="67">
        <v>0</v>
      </c>
      <c r="BQ320" s="67">
        <v>7140</v>
      </c>
      <c r="BR320" s="67">
        <v>0</v>
      </c>
      <c r="BS320" s="67">
        <v>0</v>
      </c>
      <c r="BT320" s="67">
        <v>0</v>
      </c>
      <c r="BU320" s="67">
        <v>0</v>
      </c>
      <c r="BV320" s="67">
        <v>0</v>
      </c>
      <c r="BW320" s="67">
        <v>0</v>
      </c>
      <c r="BX320" s="67">
        <v>0</v>
      </c>
      <c r="BY320" s="101">
        <v>455815.88</v>
      </c>
    </row>
    <row r="321" spans="1:77">
      <c r="A321" s="65" t="s">
        <v>43</v>
      </c>
      <c r="B321" s="66" t="s">
        <v>833</v>
      </c>
      <c r="C321" s="65" t="s">
        <v>834</v>
      </c>
      <c r="D321" s="67">
        <v>0</v>
      </c>
      <c r="E321" s="67">
        <v>0</v>
      </c>
      <c r="F321" s="67">
        <v>0</v>
      </c>
      <c r="G321" s="67">
        <v>0</v>
      </c>
      <c r="H321" s="67">
        <v>0</v>
      </c>
      <c r="I321" s="67">
        <v>0</v>
      </c>
      <c r="J321" s="67">
        <v>0</v>
      </c>
      <c r="K321" s="67">
        <v>0</v>
      </c>
      <c r="L321" s="67">
        <v>0</v>
      </c>
      <c r="M321" s="67">
        <v>0</v>
      </c>
      <c r="N321" s="67">
        <v>0</v>
      </c>
      <c r="O321" s="67">
        <v>0</v>
      </c>
      <c r="P321" s="67">
        <v>0</v>
      </c>
      <c r="Q321" s="67">
        <v>0</v>
      </c>
      <c r="R321" s="67">
        <v>0</v>
      </c>
      <c r="S321" s="67">
        <v>0</v>
      </c>
      <c r="T321" s="67">
        <v>0</v>
      </c>
      <c r="U321" s="67">
        <v>0</v>
      </c>
      <c r="V321" s="67">
        <v>0</v>
      </c>
      <c r="W321" s="67">
        <v>0</v>
      </c>
      <c r="X321" s="67">
        <v>0</v>
      </c>
      <c r="Y321" s="67">
        <v>0</v>
      </c>
      <c r="Z321" s="67">
        <v>0</v>
      </c>
      <c r="AA321" s="67">
        <v>0</v>
      </c>
      <c r="AB321" s="67">
        <v>0</v>
      </c>
      <c r="AC321" s="67">
        <v>0</v>
      </c>
      <c r="AD321" s="67">
        <v>0</v>
      </c>
      <c r="AE321" s="67">
        <v>0</v>
      </c>
      <c r="AF321" s="67">
        <v>0</v>
      </c>
      <c r="AG321" s="67">
        <v>0</v>
      </c>
      <c r="AH321" s="67">
        <v>0</v>
      </c>
      <c r="AI321" s="67">
        <v>0</v>
      </c>
      <c r="AJ321" s="67">
        <v>480</v>
      </c>
      <c r="AK321" s="67">
        <v>0</v>
      </c>
      <c r="AL321" s="67">
        <v>0</v>
      </c>
      <c r="AM321" s="67">
        <v>0</v>
      </c>
      <c r="AN321" s="67">
        <v>0</v>
      </c>
      <c r="AO321" s="67">
        <v>0</v>
      </c>
      <c r="AP321" s="67">
        <v>0</v>
      </c>
      <c r="AQ321" s="67">
        <v>0</v>
      </c>
      <c r="AR321" s="67">
        <v>0</v>
      </c>
      <c r="AS321" s="67">
        <v>0</v>
      </c>
      <c r="AT321" s="67">
        <v>0</v>
      </c>
      <c r="AU321" s="67">
        <v>0</v>
      </c>
      <c r="AV321" s="67">
        <v>0</v>
      </c>
      <c r="AW321" s="67">
        <v>0</v>
      </c>
      <c r="AX321" s="67">
        <v>0</v>
      </c>
      <c r="AY321" s="67">
        <v>0</v>
      </c>
      <c r="AZ321" s="67">
        <v>0</v>
      </c>
      <c r="BA321" s="67">
        <v>0</v>
      </c>
      <c r="BB321" s="67">
        <v>0</v>
      </c>
      <c r="BC321" s="67">
        <v>0</v>
      </c>
      <c r="BD321" s="67">
        <v>0</v>
      </c>
      <c r="BE321" s="67">
        <v>6000</v>
      </c>
      <c r="BF321" s="67">
        <v>0</v>
      </c>
      <c r="BG321" s="67">
        <v>0</v>
      </c>
      <c r="BH321" s="67">
        <v>0</v>
      </c>
      <c r="BI321" s="67">
        <v>0</v>
      </c>
      <c r="BJ321" s="67">
        <v>0</v>
      </c>
      <c r="BK321" s="67">
        <v>0</v>
      </c>
      <c r="BL321" s="67">
        <v>0</v>
      </c>
      <c r="BM321" s="67">
        <v>0</v>
      </c>
      <c r="BN321" s="67">
        <v>0</v>
      </c>
      <c r="BO321" s="67">
        <v>0</v>
      </c>
      <c r="BP321" s="67">
        <v>0</v>
      </c>
      <c r="BQ321" s="67">
        <v>0</v>
      </c>
      <c r="BR321" s="67">
        <v>0</v>
      </c>
      <c r="BS321" s="67">
        <v>0</v>
      </c>
      <c r="BT321" s="67">
        <v>0</v>
      </c>
      <c r="BU321" s="67">
        <v>0</v>
      </c>
      <c r="BV321" s="67">
        <v>0</v>
      </c>
      <c r="BW321" s="67">
        <v>0</v>
      </c>
      <c r="BX321" s="67">
        <v>0</v>
      </c>
      <c r="BY321" s="101">
        <v>2527733</v>
      </c>
    </row>
    <row r="322" spans="1:77">
      <c r="A322" s="65" t="s">
        <v>43</v>
      </c>
      <c r="B322" s="66" t="s">
        <v>835</v>
      </c>
      <c r="C322" s="65" t="s">
        <v>836</v>
      </c>
      <c r="D322" s="67">
        <v>0</v>
      </c>
      <c r="E322" s="67">
        <v>0</v>
      </c>
      <c r="F322" s="67">
        <v>0</v>
      </c>
      <c r="G322" s="67">
        <v>0</v>
      </c>
      <c r="H322" s="67">
        <v>0</v>
      </c>
      <c r="I322" s="67">
        <v>0</v>
      </c>
      <c r="J322" s="67">
        <v>0</v>
      </c>
      <c r="K322" s="67">
        <v>0</v>
      </c>
      <c r="L322" s="67">
        <v>0</v>
      </c>
      <c r="M322" s="67">
        <v>0</v>
      </c>
      <c r="N322" s="67">
        <v>0</v>
      </c>
      <c r="O322" s="67">
        <v>0</v>
      </c>
      <c r="P322" s="67">
        <v>0</v>
      </c>
      <c r="Q322" s="67">
        <v>0</v>
      </c>
      <c r="R322" s="67">
        <v>0</v>
      </c>
      <c r="S322" s="67">
        <v>0</v>
      </c>
      <c r="T322" s="67">
        <v>0</v>
      </c>
      <c r="U322" s="67">
        <v>0</v>
      </c>
      <c r="V322" s="67">
        <v>0</v>
      </c>
      <c r="W322" s="67">
        <v>0</v>
      </c>
      <c r="X322" s="67">
        <v>3000</v>
      </c>
      <c r="Y322" s="67">
        <v>0</v>
      </c>
      <c r="Z322" s="67">
        <v>0</v>
      </c>
      <c r="AA322" s="67">
        <v>0</v>
      </c>
      <c r="AB322" s="67">
        <v>0</v>
      </c>
      <c r="AC322" s="67">
        <v>0</v>
      </c>
      <c r="AD322" s="67">
        <v>0</v>
      </c>
      <c r="AE322" s="67">
        <v>0</v>
      </c>
      <c r="AF322" s="67">
        <v>0</v>
      </c>
      <c r="AG322" s="67">
        <v>0</v>
      </c>
      <c r="AH322" s="67">
        <v>0</v>
      </c>
      <c r="AI322" s="67">
        <v>0</v>
      </c>
      <c r="AJ322" s="67">
        <v>0</v>
      </c>
      <c r="AK322" s="67">
        <v>0</v>
      </c>
      <c r="AL322" s="67">
        <v>0</v>
      </c>
      <c r="AM322" s="67">
        <v>4500</v>
      </c>
      <c r="AN322" s="67">
        <v>0</v>
      </c>
      <c r="AO322" s="67">
        <v>0</v>
      </c>
      <c r="AP322" s="67">
        <v>0</v>
      </c>
      <c r="AQ322" s="67">
        <v>0</v>
      </c>
      <c r="AR322" s="67">
        <v>0</v>
      </c>
      <c r="AS322" s="67">
        <v>0</v>
      </c>
      <c r="AT322" s="67">
        <v>0</v>
      </c>
      <c r="AU322" s="67">
        <v>0</v>
      </c>
      <c r="AV322" s="67">
        <v>0</v>
      </c>
      <c r="AW322" s="67">
        <v>0</v>
      </c>
      <c r="AX322" s="67">
        <v>0</v>
      </c>
      <c r="AY322" s="67">
        <v>0</v>
      </c>
      <c r="AZ322" s="67">
        <v>0</v>
      </c>
      <c r="BA322" s="67">
        <v>0</v>
      </c>
      <c r="BB322" s="67">
        <v>0</v>
      </c>
      <c r="BC322" s="67">
        <v>42000</v>
      </c>
      <c r="BD322" s="67">
        <v>87000</v>
      </c>
      <c r="BE322" s="67">
        <v>0</v>
      </c>
      <c r="BF322" s="67">
        <v>0</v>
      </c>
      <c r="BG322" s="67">
        <v>0</v>
      </c>
      <c r="BH322" s="67">
        <v>0</v>
      </c>
      <c r="BI322" s="67">
        <v>0</v>
      </c>
      <c r="BJ322" s="67">
        <v>0</v>
      </c>
      <c r="BK322" s="67">
        <v>0</v>
      </c>
      <c r="BL322" s="67">
        <v>0</v>
      </c>
      <c r="BM322" s="67">
        <v>0</v>
      </c>
      <c r="BN322" s="67">
        <v>0</v>
      </c>
      <c r="BO322" s="67">
        <v>0</v>
      </c>
      <c r="BP322" s="67">
        <v>0</v>
      </c>
      <c r="BQ322" s="67">
        <v>0</v>
      </c>
      <c r="BR322" s="67">
        <v>0</v>
      </c>
      <c r="BS322" s="67">
        <v>0</v>
      </c>
      <c r="BT322" s="67">
        <v>0</v>
      </c>
      <c r="BU322" s="67">
        <v>5160</v>
      </c>
      <c r="BV322" s="67">
        <v>0</v>
      </c>
      <c r="BW322" s="67">
        <v>0</v>
      </c>
      <c r="BX322" s="67">
        <v>0</v>
      </c>
      <c r="BY322" s="101">
        <v>2737</v>
      </c>
    </row>
    <row r="323" spans="1:77">
      <c r="A323" s="65" t="s">
        <v>43</v>
      </c>
      <c r="B323" s="66" t="s">
        <v>837</v>
      </c>
      <c r="C323" s="65" t="s">
        <v>838</v>
      </c>
      <c r="D323" s="67">
        <v>0</v>
      </c>
      <c r="E323" s="67">
        <v>0</v>
      </c>
      <c r="F323" s="67">
        <v>0</v>
      </c>
      <c r="G323" s="67">
        <v>21600</v>
      </c>
      <c r="H323" s="67">
        <v>0</v>
      </c>
      <c r="I323" s="67">
        <v>0</v>
      </c>
      <c r="J323" s="67">
        <v>0</v>
      </c>
      <c r="K323" s="67">
        <v>0</v>
      </c>
      <c r="L323" s="67">
        <v>0</v>
      </c>
      <c r="M323" s="67">
        <v>239165</v>
      </c>
      <c r="N323" s="67">
        <v>0</v>
      </c>
      <c r="O323" s="67">
        <v>0</v>
      </c>
      <c r="P323" s="67">
        <v>86639</v>
      </c>
      <c r="Q323" s="67">
        <v>1485000</v>
      </c>
      <c r="R323" s="67">
        <v>0</v>
      </c>
      <c r="S323" s="67">
        <v>0</v>
      </c>
      <c r="T323" s="67">
        <v>0</v>
      </c>
      <c r="U323" s="67">
        <v>249150</v>
      </c>
      <c r="V323" s="67">
        <v>0</v>
      </c>
      <c r="W323" s="67">
        <v>0</v>
      </c>
      <c r="X323" s="67">
        <v>0</v>
      </c>
      <c r="Y323" s="67">
        <v>0</v>
      </c>
      <c r="Z323" s="67">
        <v>0</v>
      </c>
      <c r="AA323" s="67">
        <v>0</v>
      </c>
      <c r="AB323" s="67">
        <v>0</v>
      </c>
      <c r="AC323" s="67">
        <v>0</v>
      </c>
      <c r="AD323" s="67">
        <v>0</v>
      </c>
      <c r="AE323" s="67">
        <v>73900</v>
      </c>
      <c r="AF323" s="67">
        <v>55550</v>
      </c>
      <c r="AG323" s="67">
        <v>0</v>
      </c>
      <c r="AH323" s="67">
        <v>15000</v>
      </c>
      <c r="AI323" s="67">
        <v>92900</v>
      </c>
      <c r="AJ323" s="67">
        <v>0</v>
      </c>
      <c r="AK323" s="67">
        <v>0</v>
      </c>
      <c r="AL323" s="67">
        <v>0</v>
      </c>
      <c r="AM323" s="67">
        <v>0</v>
      </c>
      <c r="AN323" s="67">
        <v>0</v>
      </c>
      <c r="AO323" s="67">
        <v>0</v>
      </c>
      <c r="AP323" s="67">
        <v>0</v>
      </c>
      <c r="AQ323" s="67">
        <v>0</v>
      </c>
      <c r="AR323" s="67">
        <v>262850</v>
      </c>
      <c r="AS323" s="67">
        <v>0</v>
      </c>
      <c r="AT323" s="67">
        <v>0</v>
      </c>
      <c r="AU323" s="67">
        <v>46400</v>
      </c>
      <c r="AV323" s="67">
        <v>92906</v>
      </c>
      <c r="AW323" s="67">
        <v>57595</v>
      </c>
      <c r="AX323" s="67">
        <v>0</v>
      </c>
      <c r="AY323" s="67">
        <v>0</v>
      </c>
      <c r="AZ323" s="67">
        <v>0</v>
      </c>
      <c r="BA323" s="67">
        <v>0</v>
      </c>
      <c r="BB323" s="67">
        <v>0</v>
      </c>
      <c r="BC323" s="67">
        <v>0</v>
      </c>
      <c r="BD323" s="67">
        <v>26400</v>
      </c>
      <c r="BE323" s="67">
        <v>180832</v>
      </c>
      <c r="BF323" s="67">
        <v>0</v>
      </c>
      <c r="BG323" s="67">
        <v>0</v>
      </c>
      <c r="BH323" s="67">
        <v>0</v>
      </c>
      <c r="BI323" s="67">
        <v>0</v>
      </c>
      <c r="BJ323" s="67">
        <v>0</v>
      </c>
      <c r="BK323" s="67">
        <v>0</v>
      </c>
      <c r="BL323" s="67">
        <v>0</v>
      </c>
      <c r="BM323" s="67">
        <v>75240</v>
      </c>
      <c r="BN323" s="67">
        <v>0</v>
      </c>
      <c r="BO323" s="67">
        <v>0</v>
      </c>
      <c r="BP323" s="67">
        <v>1173910</v>
      </c>
      <c r="BQ323" s="67">
        <v>0</v>
      </c>
      <c r="BR323" s="67">
        <v>147550</v>
      </c>
      <c r="BS323" s="67">
        <v>0</v>
      </c>
      <c r="BT323" s="67">
        <v>345100</v>
      </c>
      <c r="BU323" s="67">
        <v>0</v>
      </c>
      <c r="BV323" s="67">
        <v>0</v>
      </c>
      <c r="BW323" s="67">
        <v>0</v>
      </c>
      <c r="BX323" s="67">
        <v>0</v>
      </c>
      <c r="BY323" s="101">
        <v>117625</v>
      </c>
    </row>
    <row r="324" spans="1:77">
      <c r="A324" s="65" t="s">
        <v>43</v>
      </c>
      <c r="B324" s="66" t="s">
        <v>839</v>
      </c>
      <c r="C324" s="65" t="s">
        <v>840</v>
      </c>
      <c r="D324" s="67">
        <v>0</v>
      </c>
      <c r="E324" s="67">
        <v>0</v>
      </c>
      <c r="F324" s="67">
        <v>0</v>
      </c>
      <c r="G324" s="67">
        <v>0</v>
      </c>
      <c r="H324" s="67">
        <v>0</v>
      </c>
      <c r="I324" s="67">
        <v>0</v>
      </c>
      <c r="J324" s="67">
        <v>11828499</v>
      </c>
      <c r="K324" s="67">
        <v>0</v>
      </c>
      <c r="L324" s="67">
        <v>4200</v>
      </c>
      <c r="M324" s="67">
        <v>21000</v>
      </c>
      <c r="N324" s="67">
        <v>2000000</v>
      </c>
      <c r="O324" s="67">
        <v>0</v>
      </c>
      <c r="P324" s="67">
        <v>0</v>
      </c>
      <c r="Q324" s="67">
        <v>3571610</v>
      </c>
      <c r="R324" s="67">
        <v>2730642</v>
      </c>
      <c r="S324" s="67">
        <v>0</v>
      </c>
      <c r="T324" s="67">
        <v>0</v>
      </c>
      <c r="U324" s="67">
        <v>0</v>
      </c>
      <c r="V324" s="67">
        <v>134500</v>
      </c>
      <c r="W324" s="67">
        <v>500000</v>
      </c>
      <c r="X324" s="67">
        <v>0</v>
      </c>
      <c r="Y324" s="67">
        <v>0</v>
      </c>
      <c r="Z324" s="67">
        <v>0</v>
      </c>
      <c r="AA324" s="67">
        <v>0</v>
      </c>
      <c r="AB324" s="67">
        <v>0</v>
      </c>
      <c r="AC324" s="67">
        <v>0</v>
      </c>
      <c r="AD324" s="67">
        <v>0</v>
      </c>
      <c r="AE324" s="67">
        <v>0</v>
      </c>
      <c r="AF324" s="67">
        <v>0</v>
      </c>
      <c r="AG324" s="67">
        <v>0</v>
      </c>
      <c r="AH324" s="67">
        <v>0</v>
      </c>
      <c r="AI324" s="67">
        <v>0</v>
      </c>
      <c r="AJ324" s="67">
        <v>0</v>
      </c>
      <c r="AK324" s="67">
        <v>500000</v>
      </c>
      <c r="AL324" s="67">
        <v>0</v>
      </c>
      <c r="AM324" s="67">
        <v>0</v>
      </c>
      <c r="AN324" s="67">
        <v>0</v>
      </c>
      <c r="AO324" s="67">
        <v>0</v>
      </c>
      <c r="AP324" s="67">
        <v>0</v>
      </c>
      <c r="AQ324" s="67">
        <v>800000</v>
      </c>
      <c r="AR324" s="67">
        <v>0</v>
      </c>
      <c r="AS324" s="67">
        <v>0</v>
      </c>
      <c r="AT324" s="67">
        <v>0</v>
      </c>
      <c r="AU324" s="67">
        <v>0</v>
      </c>
      <c r="AV324" s="67">
        <v>1000000</v>
      </c>
      <c r="AW324" s="67">
        <v>0</v>
      </c>
      <c r="AX324" s="67">
        <v>0</v>
      </c>
      <c r="AY324" s="67">
        <v>0</v>
      </c>
      <c r="AZ324" s="67">
        <v>0</v>
      </c>
      <c r="BA324" s="67">
        <v>0</v>
      </c>
      <c r="BB324" s="67">
        <v>0</v>
      </c>
      <c r="BC324" s="67">
        <v>0</v>
      </c>
      <c r="BD324" s="67">
        <v>0</v>
      </c>
      <c r="BE324" s="67">
        <v>0</v>
      </c>
      <c r="BF324" s="67">
        <v>0</v>
      </c>
      <c r="BG324" s="67">
        <v>0</v>
      </c>
      <c r="BH324" s="67">
        <v>0</v>
      </c>
      <c r="BI324" s="67">
        <v>0</v>
      </c>
      <c r="BJ324" s="67">
        <v>0</v>
      </c>
      <c r="BK324" s="67">
        <v>0</v>
      </c>
      <c r="BL324" s="67">
        <v>0</v>
      </c>
      <c r="BM324" s="67">
        <v>0</v>
      </c>
      <c r="BN324" s="67">
        <v>0</v>
      </c>
      <c r="BO324" s="67">
        <v>0</v>
      </c>
      <c r="BP324" s="67">
        <v>0</v>
      </c>
      <c r="BQ324" s="67">
        <v>0</v>
      </c>
      <c r="BR324" s="67">
        <v>0</v>
      </c>
      <c r="BS324" s="67">
        <v>800000</v>
      </c>
      <c r="BT324" s="67">
        <v>0</v>
      </c>
      <c r="BU324" s="67">
        <v>0</v>
      </c>
      <c r="BV324" s="67">
        <v>0</v>
      </c>
      <c r="BW324" s="67">
        <v>0</v>
      </c>
      <c r="BX324" s="67">
        <v>0</v>
      </c>
      <c r="BY324" s="101">
        <v>13180886.15</v>
      </c>
    </row>
    <row r="325" spans="1:77">
      <c r="A325" s="65" t="s">
        <v>43</v>
      </c>
      <c r="B325" s="66" t="s">
        <v>841</v>
      </c>
      <c r="C325" s="65" t="s">
        <v>842</v>
      </c>
      <c r="D325" s="67">
        <v>3771618.6</v>
      </c>
      <c r="E325" s="67">
        <v>1389391</v>
      </c>
      <c r="F325" s="67">
        <v>761450</v>
      </c>
      <c r="G325" s="67">
        <v>0</v>
      </c>
      <c r="H325" s="67">
        <v>680871.25</v>
      </c>
      <c r="I325" s="67">
        <v>3984</v>
      </c>
      <c r="J325" s="67">
        <v>124891</v>
      </c>
      <c r="K325" s="67">
        <v>632235</v>
      </c>
      <c r="L325" s="67">
        <v>202400</v>
      </c>
      <c r="M325" s="67">
        <v>5617609</v>
      </c>
      <c r="N325" s="67">
        <v>209168</v>
      </c>
      <c r="O325" s="67">
        <v>57178</v>
      </c>
      <c r="P325" s="67">
        <v>224600</v>
      </c>
      <c r="Q325" s="67">
        <v>12000.5</v>
      </c>
      <c r="R325" s="67">
        <v>200</v>
      </c>
      <c r="S325" s="67">
        <v>209600</v>
      </c>
      <c r="T325" s="67">
        <v>37900</v>
      </c>
      <c r="U325" s="67">
        <v>220000</v>
      </c>
      <c r="V325" s="67">
        <v>9603018</v>
      </c>
      <c r="W325" s="67">
        <v>358022.1</v>
      </c>
      <c r="X325" s="67">
        <v>966168.9</v>
      </c>
      <c r="Y325" s="67">
        <v>0</v>
      </c>
      <c r="Z325" s="67">
        <v>754737.5</v>
      </c>
      <c r="AA325" s="67">
        <v>4266620</v>
      </c>
      <c r="AB325" s="67">
        <v>22114.86</v>
      </c>
      <c r="AC325" s="67">
        <v>64114</v>
      </c>
      <c r="AD325" s="67">
        <v>356635.51</v>
      </c>
      <c r="AE325" s="67">
        <v>1152179</v>
      </c>
      <c r="AF325" s="67">
        <v>241892</v>
      </c>
      <c r="AG325" s="67">
        <v>15282</v>
      </c>
      <c r="AH325" s="67">
        <v>351068.6</v>
      </c>
      <c r="AI325" s="67">
        <v>59500</v>
      </c>
      <c r="AJ325" s="67">
        <v>13581</v>
      </c>
      <c r="AK325" s="67">
        <v>12099.02</v>
      </c>
      <c r="AL325" s="67">
        <v>130100</v>
      </c>
      <c r="AM325" s="67">
        <v>3200</v>
      </c>
      <c r="AN325" s="67">
        <v>39300</v>
      </c>
      <c r="AO325" s="67">
        <v>61574.07</v>
      </c>
      <c r="AP325" s="67">
        <v>412443.46</v>
      </c>
      <c r="AQ325" s="67">
        <v>199258</v>
      </c>
      <c r="AR325" s="67">
        <v>16324.93</v>
      </c>
      <c r="AS325" s="67">
        <v>102728.32000000001</v>
      </c>
      <c r="AT325" s="67">
        <v>40217</v>
      </c>
      <c r="AU325" s="67">
        <v>5750</v>
      </c>
      <c r="AV325" s="67">
        <v>0</v>
      </c>
      <c r="AW325" s="67">
        <v>10554.76</v>
      </c>
      <c r="AX325" s="67">
        <v>3071248</v>
      </c>
      <c r="AY325" s="67">
        <v>35200</v>
      </c>
      <c r="AZ325" s="67">
        <v>285599</v>
      </c>
      <c r="BA325" s="67">
        <v>74833</v>
      </c>
      <c r="BB325" s="67">
        <v>433345</v>
      </c>
      <c r="BC325" s="67">
        <v>559417.02</v>
      </c>
      <c r="BD325" s="67">
        <v>1081184.3600000001</v>
      </c>
      <c r="BE325" s="67">
        <v>1241320</v>
      </c>
      <c r="BF325" s="67">
        <v>21881</v>
      </c>
      <c r="BG325" s="67">
        <v>0</v>
      </c>
      <c r="BH325" s="67">
        <v>0</v>
      </c>
      <c r="BI325" s="67">
        <v>83930417.030000001</v>
      </c>
      <c r="BJ325" s="67">
        <v>87546</v>
      </c>
      <c r="BK325" s="67">
        <v>722770</v>
      </c>
      <c r="BL325" s="67">
        <v>42000</v>
      </c>
      <c r="BM325" s="67">
        <v>25170</v>
      </c>
      <c r="BN325" s="67">
        <v>160863.75</v>
      </c>
      <c r="BO325" s="67">
        <v>1400</v>
      </c>
      <c r="BP325" s="67">
        <v>1057010</v>
      </c>
      <c r="BQ325" s="67">
        <v>7500</v>
      </c>
      <c r="BR325" s="67">
        <v>10000</v>
      </c>
      <c r="BS325" s="67">
        <v>26001</v>
      </c>
      <c r="BT325" s="67">
        <v>0</v>
      </c>
      <c r="BU325" s="67">
        <v>1034090</v>
      </c>
      <c r="BV325" s="67">
        <v>14910</v>
      </c>
      <c r="BW325" s="67">
        <v>69199</v>
      </c>
      <c r="BX325" s="67">
        <v>2800</v>
      </c>
      <c r="BY325" s="101">
        <v>5121416</v>
      </c>
    </row>
    <row r="326" spans="1:77">
      <c r="A326" s="65" t="s">
        <v>43</v>
      </c>
      <c r="B326" s="66" t="s">
        <v>843</v>
      </c>
      <c r="C326" s="65" t="s">
        <v>844</v>
      </c>
      <c r="D326" s="67">
        <v>0</v>
      </c>
      <c r="E326" s="67">
        <v>0</v>
      </c>
      <c r="F326" s="67">
        <v>135387.96</v>
      </c>
      <c r="G326" s="67">
        <v>227128</v>
      </c>
      <c r="H326" s="67">
        <v>60918.77</v>
      </c>
      <c r="I326" s="67">
        <v>495480.14</v>
      </c>
      <c r="J326" s="67">
        <v>0</v>
      </c>
      <c r="K326" s="67">
        <v>0</v>
      </c>
      <c r="L326" s="67">
        <v>0</v>
      </c>
      <c r="M326" s="67">
        <v>1036321.09</v>
      </c>
      <c r="N326" s="67">
        <v>0</v>
      </c>
      <c r="O326" s="67">
        <v>107744.9</v>
      </c>
      <c r="P326" s="67">
        <v>1606162.3</v>
      </c>
      <c r="Q326" s="67">
        <v>408307.18</v>
      </c>
      <c r="R326" s="67">
        <v>0</v>
      </c>
      <c r="S326" s="67">
        <v>0</v>
      </c>
      <c r="T326" s="67">
        <v>0</v>
      </c>
      <c r="U326" s="67">
        <v>0</v>
      </c>
      <c r="V326" s="67">
        <v>7489188.1299999999</v>
      </c>
      <c r="W326" s="67">
        <v>69588</v>
      </c>
      <c r="X326" s="67">
        <v>291370.40000000002</v>
      </c>
      <c r="Y326" s="67">
        <v>27480</v>
      </c>
      <c r="Z326" s="67">
        <v>400410</v>
      </c>
      <c r="AA326" s="67">
        <v>0</v>
      </c>
      <c r="AB326" s="67">
        <v>0</v>
      </c>
      <c r="AC326" s="67">
        <v>0</v>
      </c>
      <c r="AD326" s="67">
        <v>0</v>
      </c>
      <c r="AE326" s="67">
        <v>12896687.91</v>
      </c>
      <c r="AF326" s="67">
        <v>0</v>
      </c>
      <c r="AG326" s="67">
        <v>195000</v>
      </c>
      <c r="AH326" s="67">
        <v>0</v>
      </c>
      <c r="AI326" s="67">
        <v>444663.3</v>
      </c>
      <c r="AJ326" s="67">
        <v>0</v>
      </c>
      <c r="AK326" s="67">
        <v>387442.28</v>
      </c>
      <c r="AL326" s="67">
        <v>451738.45</v>
      </c>
      <c r="AM326" s="67">
        <v>870995.36</v>
      </c>
      <c r="AN326" s="67">
        <v>223218.9</v>
      </c>
      <c r="AO326" s="67">
        <v>48355.14</v>
      </c>
      <c r="AP326" s="67">
        <v>0</v>
      </c>
      <c r="AQ326" s="67">
        <v>1041820.52</v>
      </c>
      <c r="AR326" s="67">
        <v>0</v>
      </c>
      <c r="AS326" s="67">
        <v>0</v>
      </c>
      <c r="AT326" s="67">
        <v>44801.66</v>
      </c>
      <c r="AU326" s="67">
        <v>58663.66</v>
      </c>
      <c r="AV326" s="67">
        <v>17770</v>
      </c>
      <c r="AW326" s="67">
        <v>0</v>
      </c>
      <c r="AX326" s="67">
        <v>501826.47</v>
      </c>
      <c r="AY326" s="67">
        <v>0</v>
      </c>
      <c r="AZ326" s="67">
        <v>78500</v>
      </c>
      <c r="BA326" s="67">
        <v>1300000</v>
      </c>
      <c r="BB326" s="67">
        <v>0</v>
      </c>
      <c r="BC326" s="67">
        <v>0</v>
      </c>
      <c r="BD326" s="67">
        <v>575000</v>
      </c>
      <c r="BE326" s="67">
        <v>1009980.8</v>
      </c>
      <c r="BF326" s="67">
        <v>5089487.8</v>
      </c>
      <c r="BG326" s="67">
        <v>0</v>
      </c>
      <c r="BH326" s="67">
        <v>0</v>
      </c>
      <c r="BI326" s="67">
        <v>42051</v>
      </c>
      <c r="BJ326" s="67">
        <v>500000</v>
      </c>
      <c r="BK326" s="67">
        <v>0</v>
      </c>
      <c r="BL326" s="67">
        <v>0</v>
      </c>
      <c r="BM326" s="67">
        <v>0</v>
      </c>
      <c r="BN326" s="67">
        <v>197000</v>
      </c>
      <c r="BO326" s="67">
        <v>0</v>
      </c>
      <c r="BP326" s="67">
        <v>0</v>
      </c>
      <c r="BQ326" s="67">
        <v>192228</v>
      </c>
      <c r="BR326" s="67">
        <v>1522390</v>
      </c>
      <c r="BS326" s="67">
        <v>259480</v>
      </c>
      <c r="BT326" s="67">
        <v>0</v>
      </c>
      <c r="BU326" s="67">
        <v>0</v>
      </c>
      <c r="BV326" s="67">
        <v>569308.05000000005</v>
      </c>
      <c r="BW326" s="67">
        <v>297650.44</v>
      </c>
      <c r="BX326" s="67">
        <v>0</v>
      </c>
      <c r="BY326" s="101">
        <v>5097950</v>
      </c>
    </row>
    <row r="327" spans="1:77">
      <c r="A327" s="65" t="s">
        <v>43</v>
      </c>
      <c r="B327" s="66" t="s">
        <v>845</v>
      </c>
      <c r="C327" s="65" t="s">
        <v>846</v>
      </c>
      <c r="D327" s="67">
        <v>0</v>
      </c>
      <c r="E327" s="67">
        <v>0</v>
      </c>
      <c r="F327" s="67">
        <v>0</v>
      </c>
      <c r="G327" s="67">
        <v>0</v>
      </c>
      <c r="H327" s="67">
        <v>0</v>
      </c>
      <c r="I327" s="67">
        <v>0</v>
      </c>
      <c r="J327" s="67">
        <v>0</v>
      </c>
      <c r="K327" s="67">
        <v>0</v>
      </c>
      <c r="L327" s="67">
        <v>0</v>
      </c>
      <c r="M327" s="67">
        <v>0</v>
      </c>
      <c r="N327" s="67">
        <v>0</v>
      </c>
      <c r="O327" s="67">
        <v>0</v>
      </c>
      <c r="P327" s="67">
        <v>0</v>
      </c>
      <c r="Q327" s="67">
        <v>0</v>
      </c>
      <c r="R327" s="67">
        <v>0</v>
      </c>
      <c r="S327" s="67">
        <v>0</v>
      </c>
      <c r="T327" s="67">
        <v>0</v>
      </c>
      <c r="U327" s="67">
        <v>0</v>
      </c>
      <c r="V327" s="67">
        <v>0</v>
      </c>
      <c r="W327" s="67">
        <v>0</v>
      </c>
      <c r="X327" s="67">
        <v>0</v>
      </c>
      <c r="Y327" s="67">
        <v>0</v>
      </c>
      <c r="Z327" s="67">
        <v>0</v>
      </c>
      <c r="AA327" s="67">
        <v>0</v>
      </c>
      <c r="AB327" s="67">
        <v>0</v>
      </c>
      <c r="AC327" s="67">
        <v>0</v>
      </c>
      <c r="AD327" s="67">
        <v>0</v>
      </c>
      <c r="AE327" s="67">
        <v>15729000</v>
      </c>
      <c r="AF327" s="67">
        <v>0</v>
      </c>
      <c r="AG327" s="67">
        <v>0</v>
      </c>
      <c r="AH327" s="67">
        <v>0</v>
      </c>
      <c r="AI327" s="67">
        <v>0</v>
      </c>
      <c r="AJ327" s="67">
        <v>0</v>
      </c>
      <c r="AK327" s="67">
        <v>0</v>
      </c>
      <c r="AL327" s="67">
        <v>0</v>
      </c>
      <c r="AM327" s="67">
        <v>0</v>
      </c>
      <c r="AN327" s="67">
        <v>0</v>
      </c>
      <c r="AO327" s="67">
        <v>0</v>
      </c>
      <c r="AP327" s="67">
        <v>0</v>
      </c>
      <c r="AQ327" s="67">
        <v>0</v>
      </c>
      <c r="AR327" s="67">
        <v>0</v>
      </c>
      <c r="AS327" s="67">
        <v>0</v>
      </c>
      <c r="AT327" s="67">
        <v>0</v>
      </c>
      <c r="AU327" s="67">
        <v>0</v>
      </c>
      <c r="AV327" s="67">
        <v>0</v>
      </c>
      <c r="AW327" s="67">
        <v>0</v>
      </c>
      <c r="AX327" s="67">
        <v>0</v>
      </c>
      <c r="AY327" s="67">
        <v>0</v>
      </c>
      <c r="AZ327" s="67">
        <v>0</v>
      </c>
      <c r="BA327" s="67">
        <v>0</v>
      </c>
      <c r="BB327" s="67">
        <v>0</v>
      </c>
      <c r="BC327" s="67">
        <v>0</v>
      </c>
      <c r="BD327" s="67">
        <v>0</v>
      </c>
      <c r="BE327" s="67">
        <v>0</v>
      </c>
      <c r="BF327" s="67">
        <v>0</v>
      </c>
      <c r="BG327" s="67">
        <v>0</v>
      </c>
      <c r="BH327" s="67">
        <v>0</v>
      </c>
      <c r="BI327" s="67">
        <v>0</v>
      </c>
      <c r="BJ327" s="67">
        <v>0</v>
      </c>
      <c r="BK327" s="67">
        <v>0</v>
      </c>
      <c r="BL327" s="67">
        <v>0</v>
      </c>
      <c r="BM327" s="67">
        <v>0</v>
      </c>
      <c r="BN327" s="67">
        <v>0</v>
      </c>
      <c r="BO327" s="67">
        <v>0</v>
      </c>
      <c r="BP327" s="67">
        <v>0</v>
      </c>
      <c r="BQ327" s="67">
        <v>0</v>
      </c>
      <c r="BR327" s="67">
        <v>0</v>
      </c>
      <c r="BS327" s="67">
        <v>0</v>
      </c>
      <c r="BT327" s="67">
        <v>0</v>
      </c>
      <c r="BU327" s="67">
        <v>0</v>
      </c>
      <c r="BV327" s="67">
        <v>0</v>
      </c>
      <c r="BW327" s="67">
        <v>0</v>
      </c>
      <c r="BX327" s="67">
        <v>0</v>
      </c>
      <c r="BY327" s="101"/>
    </row>
    <row r="328" spans="1:77">
      <c r="A328" s="65" t="s">
        <v>43</v>
      </c>
      <c r="B328" s="66" t="s">
        <v>847</v>
      </c>
      <c r="C328" s="65" t="s">
        <v>848</v>
      </c>
      <c r="D328" s="67">
        <v>303385.46000000002</v>
      </c>
      <c r="E328" s="67">
        <v>0</v>
      </c>
      <c r="F328" s="67">
        <v>694984.66</v>
      </c>
      <c r="G328" s="67">
        <v>1510.79</v>
      </c>
      <c r="H328" s="67">
        <v>4466.54</v>
      </c>
      <c r="I328" s="67">
        <v>0</v>
      </c>
      <c r="J328" s="67">
        <v>207262.46</v>
      </c>
      <c r="K328" s="67">
        <v>188266.91</v>
      </c>
      <c r="L328" s="67">
        <v>54783.08</v>
      </c>
      <c r="M328" s="67">
        <v>2844335.81</v>
      </c>
      <c r="N328" s="67">
        <v>36460.29</v>
      </c>
      <c r="O328" s="67">
        <v>72375.59</v>
      </c>
      <c r="P328" s="67">
        <v>0</v>
      </c>
      <c r="Q328" s="67">
        <v>412856.78</v>
      </c>
      <c r="R328" s="67">
        <v>24063.34</v>
      </c>
      <c r="S328" s="67">
        <v>171797.13</v>
      </c>
      <c r="T328" s="67">
        <v>49332.53</v>
      </c>
      <c r="U328" s="67">
        <v>20952.099999999999</v>
      </c>
      <c r="V328" s="67">
        <v>2219906.5299999998</v>
      </c>
      <c r="W328" s="67">
        <v>59301.13</v>
      </c>
      <c r="X328" s="67">
        <v>187874.19</v>
      </c>
      <c r="Y328" s="67">
        <v>235205.45</v>
      </c>
      <c r="Z328" s="67">
        <v>36620.42</v>
      </c>
      <c r="AA328" s="67">
        <v>55768.19</v>
      </c>
      <c r="AB328" s="67">
        <v>14976.2</v>
      </c>
      <c r="AC328" s="67">
        <v>0</v>
      </c>
      <c r="AD328" s="67">
        <v>261540.53</v>
      </c>
      <c r="AE328" s="67">
        <v>564146.80000000005</v>
      </c>
      <c r="AF328" s="67">
        <v>27634.82</v>
      </c>
      <c r="AG328" s="67">
        <v>35456.720000000001</v>
      </c>
      <c r="AH328" s="67">
        <v>10718.51</v>
      </c>
      <c r="AI328" s="67">
        <v>16572.419999999998</v>
      </c>
      <c r="AJ328" s="67">
        <v>16358.66</v>
      </c>
      <c r="AK328" s="67">
        <v>6713.29</v>
      </c>
      <c r="AL328" s="67">
        <v>8373.2099999999991</v>
      </c>
      <c r="AM328" s="67">
        <v>17519.7</v>
      </c>
      <c r="AN328" s="67">
        <v>6388.9</v>
      </c>
      <c r="AO328" s="67">
        <v>9463.7999999999993</v>
      </c>
      <c r="AP328" s="67">
        <v>0</v>
      </c>
      <c r="AQ328" s="67">
        <v>101590.84</v>
      </c>
      <c r="AR328" s="67">
        <v>36029.480000000003</v>
      </c>
      <c r="AS328" s="67">
        <v>15104.77</v>
      </c>
      <c r="AT328" s="67">
        <v>39683.69</v>
      </c>
      <c r="AU328" s="67">
        <v>20999.67</v>
      </c>
      <c r="AV328" s="67">
        <v>5175.68</v>
      </c>
      <c r="AW328" s="67">
        <v>10751.92</v>
      </c>
      <c r="AX328" s="67">
        <v>193051.21</v>
      </c>
      <c r="AY328" s="67">
        <v>30298.880000000001</v>
      </c>
      <c r="AZ328" s="67">
        <v>51103.85</v>
      </c>
      <c r="BA328" s="67">
        <v>4280.8100000000004</v>
      </c>
      <c r="BB328" s="67">
        <v>0</v>
      </c>
      <c r="BC328" s="67">
        <v>11306.15</v>
      </c>
      <c r="BD328" s="67">
        <v>47935.31</v>
      </c>
      <c r="BE328" s="67">
        <v>76344.14</v>
      </c>
      <c r="BF328" s="67">
        <v>9694.16</v>
      </c>
      <c r="BG328" s="67">
        <v>2400.31</v>
      </c>
      <c r="BH328" s="67">
        <v>2034.29</v>
      </c>
      <c r="BI328" s="67">
        <v>181179.1</v>
      </c>
      <c r="BJ328" s="67">
        <v>430465.69</v>
      </c>
      <c r="BK328" s="67">
        <v>225.18</v>
      </c>
      <c r="BL328" s="67">
        <v>5134.26</v>
      </c>
      <c r="BM328" s="67">
        <v>31133.59</v>
      </c>
      <c r="BN328" s="67">
        <v>9498.1299999999992</v>
      </c>
      <c r="BO328" s="67">
        <v>26504.06</v>
      </c>
      <c r="BP328" s="67">
        <v>63965.3</v>
      </c>
      <c r="BQ328" s="67">
        <v>312.64999999999998</v>
      </c>
      <c r="BR328" s="67">
        <v>13750.05</v>
      </c>
      <c r="BS328" s="67">
        <v>19150.240000000002</v>
      </c>
      <c r="BT328" s="67">
        <v>8040.88</v>
      </c>
      <c r="BU328" s="67">
        <v>69696.820000000007</v>
      </c>
      <c r="BV328" s="67">
        <v>5802.49</v>
      </c>
      <c r="BW328" s="67">
        <v>87.67</v>
      </c>
      <c r="BX328" s="67">
        <v>43352.53</v>
      </c>
      <c r="BY328" s="101">
        <v>13325831.279999999</v>
      </c>
    </row>
    <row r="329" spans="1:77">
      <c r="A329" s="65" t="s">
        <v>43</v>
      </c>
      <c r="B329" s="66" t="s">
        <v>849</v>
      </c>
      <c r="C329" s="65" t="s">
        <v>824</v>
      </c>
      <c r="D329" s="67">
        <v>0</v>
      </c>
      <c r="E329" s="67">
        <v>0</v>
      </c>
      <c r="F329" s="67">
        <v>0</v>
      </c>
      <c r="G329" s="67">
        <v>0</v>
      </c>
      <c r="H329" s="67">
        <v>0</v>
      </c>
      <c r="I329" s="67">
        <v>0</v>
      </c>
      <c r="J329" s="67">
        <v>0</v>
      </c>
      <c r="K329" s="67">
        <v>0</v>
      </c>
      <c r="L329" s="67">
        <v>0</v>
      </c>
      <c r="M329" s="67">
        <v>0</v>
      </c>
      <c r="N329" s="67">
        <v>0</v>
      </c>
      <c r="O329" s="67">
        <v>0</v>
      </c>
      <c r="P329" s="67">
        <v>0</v>
      </c>
      <c r="Q329" s="67">
        <v>0</v>
      </c>
      <c r="R329" s="67">
        <v>0</v>
      </c>
      <c r="S329" s="67">
        <v>0</v>
      </c>
      <c r="T329" s="67">
        <v>0</v>
      </c>
      <c r="U329" s="67">
        <v>0</v>
      </c>
      <c r="V329" s="67">
        <v>0</v>
      </c>
      <c r="W329" s="67">
        <v>0</v>
      </c>
      <c r="X329" s="67">
        <v>0</v>
      </c>
      <c r="Y329" s="67">
        <v>0</v>
      </c>
      <c r="Z329" s="67">
        <v>0</v>
      </c>
      <c r="AA329" s="67">
        <v>0</v>
      </c>
      <c r="AB329" s="67">
        <v>0</v>
      </c>
      <c r="AC329" s="67">
        <v>0</v>
      </c>
      <c r="AD329" s="67">
        <v>0</v>
      </c>
      <c r="AE329" s="67">
        <v>0</v>
      </c>
      <c r="AF329" s="67">
        <v>0</v>
      </c>
      <c r="AG329" s="67">
        <v>0</v>
      </c>
      <c r="AH329" s="67">
        <v>0</v>
      </c>
      <c r="AI329" s="67">
        <v>0</v>
      </c>
      <c r="AJ329" s="67">
        <v>0</v>
      </c>
      <c r="AK329" s="67">
        <v>0</v>
      </c>
      <c r="AL329" s="67">
        <v>0</v>
      </c>
      <c r="AM329" s="67">
        <v>0</v>
      </c>
      <c r="AN329" s="67">
        <v>0</v>
      </c>
      <c r="AO329" s="67">
        <v>0</v>
      </c>
      <c r="AP329" s="67">
        <v>0</v>
      </c>
      <c r="AQ329" s="67">
        <v>0</v>
      </c>
      <c r="AR329" s="67">
        <v>0</v>
      </c>
      <c r="AS329" s="67">
        <v>0</v>
      </c>
      <c r="AT329" s="67">
        <v>0</v>
      </c>
      <c r="AU329" s="67">
        <v>0</v>
      </c>
      <c r="AV329" s="67">
        <v>0</v>
      </c>
      <c r="AW329" s="67">
        <v>0</v>
      </c>
      <c r="AX329" s="67">
        <v>0</v>
      </c>
      <c r="AY329" s="67">
        <v>0</v>
      </c>
      <c r="AZ329" s="67">
        <v>0</v>
      </c>
      <c r="BA329" s="67">
        <v>0</v>
      </c>
      <c r="BB329" s="67">
        <v>0</v>
      </c>
      <c r="BC329" s="67">
        <v>0</v>
      </c>
      <c r="BD329" s="67">
        <v>0</v>
      </c>
      <c r="BE329" s="67">
        <v>0</v>
      </c>
      <c r="BF329" s="67">
        <v>0</v>
      </c>
      <c r="BG329" s="67">
        <v>0</v>
      </c>
      <c r="BH329" s="67">
        <v>0</v>
      </c>
      <c r="BI329" s="67">
        <v>0</v>
      </c>
      <c r="BJ329" s="67">
        <v>0</v>
      </c>
      <c r="BK329" s="67">
        <v>0</v>
      </c>
      <c r="BL329" s="67">
        <v>0</v>
      </c>
      <c r="BM329" s="67">
        <v>0</v>
      </c>
      <c r="BN329" s="67">
        <v>0</v>
      </c>
      <c r="BO329" s="67">
        <v>0</v>
      </c>
      <c r="BP329" s="67">
        <v>0</v>
      </c>
      <c r="BQ329" s="67">
        <v>0</v>
      </c>
      <c r="BR329" s="67">
        <v>0</v>
      </c>
      <c r="BS329" s="67">
        <v>0</v>
      </c>
      <c r="BT329" s="67">
        <v>0</v>
      </c>
      <c r="BU329" s="67">
        <v>0</v>
      </c>
      <c r="BV329" s="67">
        <v>0</v>
      </c>
      <c r="BW329" s="67">
        <v>0</v>
      </c>
      <c r="BX329" s="67">
        <v>0</v>
      </c>
      <c r="BY329" s="101">
        <v>83660933.979999989</v>
      </c>
    </row>
    <row r="330" spans="1:77">
      <c r="A330" s="65" t="s">
        <v>43</v>
      </c>
      <c r="B330" s="66" t="s">
        <v>850</v>
      </c>
      <c r="C330" s="65" t="s">
        <v>826</v>
      </c>
      <c r="D330" s="67">
        <v>0</v>
      </c>
      <c r="E330" s="67">
        <v>0</v>
      </c>
      <c r="F330" s="67">
        <v>0</v>
      </c>
      <c r="G330" s="67">
        <v>0</v>
      </c>
      <c r="H330" s="67">
        <v>0</v>
      </c>
      <c r="I330" s="67">
        <v>0</v>
      </c>
      <c r="J330" s="67">
        <v>251500</v>
      </c>
      <c r="K330" s="67">
        <v>0</v>
      </c>
      <c r="L330" s="67">
        <v>0</v>
      </c>
      <c r="M330" s="67">
        <v>0</v>
      </c>
      <c r="N330" s="67">
        <v>0</v>
      </c>
      <c r="O330" s="67">
        <v>0</v>
      </c>
      <c r="P330" s="67">
        <v>0</v>
      </c>
      <c r="Q330" s="67">
        <v>0</v>
      </c>
      <c r="R330" s="67">
        <v>0</v>
      </c>
      <c r="S330" s="67">
        <v>0</v>
      </c>
      <c r="T330" s="67">
        <v>0</v>
      </c>
      <c r="U330" s="67">
        <v>0</v>
      </c>
      <c r="V330" s="67">
        <v>177500</v>
      </c>
      <c r="W330" s="67">
        <v>42500</v>
      </c>
      <c r="X330" s="67">
        <v>0</v>
      </c>
      <c r="Y330" s="67">
        <v>0</v>
      </c>
      <c r="Z330" s="67">
        <v>0</v>
      </c>
      <c r="AA330" s="67">
        <v>0</v>
      </c>
      <c r="AB330" s="67">
        <v>0</v>
      </c>
      <c r="AC330" s="67">
        <v>0</v>
      </c>
      <c r="AD330" s="67">
        <v>0</v>
      </c>
      <c r="AE330" s="67">
        <v>0</v>
      </c>
      <c r="AF330" s="67">
        <v>0</v>
      </c>
      <c r="AG330" s="67">
        <v>0</v>
      </c>
      <c r="AH330" s="67">
        <v>0</v>
      </c>
      <c r="AI330" s="67">
        <v>0</v>
      </c>
      <c r="AJ330" s="67">
        <v>0</v>
      </c>
      <c r="AK330" s="67">
        <v>0</v>
      </c>
      <c r="AL330" s="67">
        <v>0</v>
      </c>
      <c r="AM330" s="67">
        <v>0</v>
      </c>
      <c r="AN330" s="67">
        <v>0</v>
      </c>
      <c r="AO330" s="67">
        <v>0</v>
      </c>
      <c r="AP330" s="67">
        <v>0</v>
      </c>
      <c r="AQ330" s="67">
        <v>0</v>
      </c>
      <c r="AR330" s="67">
        <v>0</v>
      </c>
      <c r="AS330" s="67">
        <v>0</v>
      </c>
      <c r="AT330" s="67">
        <v>0</v>
      </c>
      <c r="AU330" s="67">
        <v>0</v>
      </c>
      <c r="AV330" s="67">
        <v>0</v>
      </c>
      <c r="AW330" s="67">
        <v>0</v>
      </c>
      <c r="AX330" s="67">
        <v>0</v>
      </c>
      <c r="AY330" s="67">
        <v>0</v>
      </c>
      <c r="AZ330" s="67">
        <v>0</v>
      </c>
      <c r="BA330" s="67">
        <v>0</v>
      </c>
      <c r="BB330" s="67">
        <v>0</v>
      </c>
      <c r="BC330" s="67">
        <v>0</v>
      </c>
      <c r="BD330" s="67">
        <v>0</v>
      </c>
      <c r="BE330" s="67">
        <v>0</v>
      </c>
      <c r="BF330" s="67">
        <v>0</v>
      </c>
      <c r="BG330" s="67">
        <v>0</v>
      </c>
      <c r="BH330" s="67">
        <v>0</v>
      </c>
      <c r="BI330" s="67">
        <v>0</v>
      </c>
      <c r="BJ330" s="67">
        <v>0</v>
      </c>
      <c r="BK330" s="67">
        <v>0</v>
      </c>
      <c r="BL330" s="67">
        <v>0</v>
      </c>
      <c r="BM330" s="67">
        <v>0</v>
      </c>
      <c r="BN330" s="67">
        <v>0</v>
      </c>
      <c r="BO330" s="67">
        <v>0</v>
      </c>
      <c r="BP330" s="67">
        <v>0</v>
      </c>
      <c r="BQ330" s="67">
        <v>0</v>
      </c>
      <c r="BR330" s="67">
        <v>0</v>
      </c>
      <c r="BS330" s="67">
        <v>0</v>
      </c>
      <c r="BT330" s="67">
        <v>3800</v>
      </c>
      <c r="BU330" s="67">
        <v>100000</v>
      </c>
      <c r="BV330" s="67">
        <v>0</v>
      </c>
      <c r="BW330" s="67">
        <v>0</v>
      </c>
      <c r="BX330" s="67">
        <v>0</v>
      </c>
      <c r="BY330" s="101">
        <v>59351071.569999993</v>
      </c>
    </row>
    <row r="331" spans="1:77">
      <c r="A331" s="65" t="s">
        <v>43</v>
      </c>
      <c r="B331" s="66" t="s">
        <v>851</v>
      </c>
      <c r="C331" s="65" t="s">
        <v>852</v>
      </c>
      <c r="D331" s="67">
        <v>0</v>
      </c>
      <c r="E331" s="67">
        <v>0</v>
      </c>
      <c r="F331" s="67">
        <v>0</v>
      </c>
      <c r="G331" s="67">
        <v>0</v>
      </c>
      <c r="H331" s="67">
        <v>0</v>
      </c>
      <c r="I331" s="67">
        <v>0</v>
      </c>
      <c r="J331" s="67">
        <v>0</v>
      </c>
      <c r="K331" s="67">
        <v>0</v>
      </c>
      <c r="L331" s="67">
        <v>0</v>
      </c>
      <c r="M331" s="67">
        <v>0</v>
      </c>
      <c r="N331" s="67">
        <v>0</v>
      </c>
      <c r="O331" s="67">
        <v>0</v>
      </c>
      <c r="P331" s="67">
        <v>0</v>
      </c>
      <c r="Q331" s="67">
        <v>0</v>
      </c>
      <c r="R331" s="67">
        <v>0</v>
      </c>
      <c r="S331" s="67">
        <v>0</v>
      </c>
      <c r="T331" s="67">
        <v>0</v>
      </c>
      <c r="U331" s="67">
        <v>0</v>
      </c>
      <c r="V331" s="67">
        <v>0</v>
      </c>
      <c r="W331" s="67">
        <v>0</v>
      </c>
      <c r="X331" s="67">
        <v>0</v>
      </c>
      <c r="Y331" s="67">
        <v>0</v>
      </c>
      <c r="Z331" s="67">
        <v>0</v>
      </c>
      <c r="AA331" s="67">
        <v>0</v>
      </c>
      <c r="AB331" s="67">
        <v>1167</v>
      </c>
      <c r="AC331" s="67">
        <v>0</v>
      </c>
      <c r="AD331" s="67">
        <v>0</v>
      </c>
      <c r="AE331" s="67">
        <v>0</v>
      </c>
      <c r="AF331" s="67">
        <v>0</v>
      </c>
      <c r="AG331" s="67">
        <v>0</v>
      </c>
      <c r="AH331" s="67">
        <v>0</v>
      </c>
      <c r="AI331" s="67">
        <v>0</v>
      </c>
      <c r="AJ331" s="67">
        <v>0</v>
      </c>
      <c r="AK331" s="67">
        <v>0</v>
      </c>
      <c r="AL331" s="67">
        <v>0</v>
      </c>
      <c r="AM331" s="67">
        <v>0</v>
      </c>
      <c r="AN331" s="67">
        <v>0</v>
      </c>
      <c r="AO331" s="67">
        <v>0</v>
      </c>
      <c r="AP331" s="67">
        <v>0</v>
      </c>
      <c r="AQ331" s="67">
        <v>0</v>
      </c>
      <c r="AR331" s="67">
        <v>0</v>
      </c>
      <c r="AS331" s="67">
        <v>0</v>
      </c>
      <c r="AT331" s="67">
        <v>1072</v>
      </c>
      <c r="AU331" s="67">
        <v>0</v>
      </c>
      <c r="AV331" s="67">
        <v>0</v>
      </c>
      <c r="AW331" s="67">
        <v>0</v>
      </c>
      <c r="AX331" s="67">
        <v>0</v>
      </c>
      <c r="AY331" s="67">
        <v>0</v>
      </c>
      <c r="AZ331" s="67">
        <v>0</v>
      </c>
      <c r="BA331" s="67">
        <v>0</v>
      </c>
      <c r="BB331" s="67">
        <v>0</v>
      </c>
      <c r="BC331" s="67">
        <v>0</v>
      </c>
      <c r="BD331" s="67">
        <v>0</v>
      </c>
      <c r="BE331" s="67">
        <v>0</v>
      </c>
      <c r="BF331" s="67">
        <v>0</v>
      </c>
      <c r="BG331" s="67">
        <v>0</v>
      </c>
      <c r="BH331" s="67">
        <v>0</v>
      </c>
      <c r="BI331" s="67">
        <v>0</v>
      </c>
      <c r="BJ331" s="67">
        <v>0</v>
      </c>
      <c r="BK331" s="67">
        <v>0</v>
      </c>
      <c r="BL331" s="67">
        <v>0</v>
      </c>
      <c r="BM331" s="67">
        <v>0</v>
      </c>
      <c r="BN331" s="67">
        <v>0</v>
      </c>
      <c r="BO331" s="67">
        <v>0</v>
      </c>
      <c r="BP331" s="67">
        <v>0</v>
      </c>
      <c r="BQ331" s="67">
        <v>0</v>
      </c>
      <c r="BR331" s="67">
        <v>0</v>
      </c>
      <c r="BS331" s="67">
        <v>0</v>
      </c>
      <c r="BT331" s="67">
        <v>0</v>
      </c>
      <c r="BU331" s="67">
        <v>0</v>
      </c>
      <c r="BV331" s="67">
        <v>0</v>
      </c>
      <c r="BW331" s="67">
        <v>0</v>
      </c>
      <c r="BX331" s="67">
        <v>0</v>
      </c>
      <c r="BY331" s="101">
        <v>23451000</v>
      </c>
    </row>
    <row r="332" spans="1:77">
      <c r="A332" s="65" t="s">
        <v>43</v>
      </c>
      <c r="B332" s="66" t="s">
        <v>853</v>
      </c>
      <c r="C332" s="65" t="s">
        <v>854</v>
      </c>
      <c r="D332" s="67">
        <v>7598849.6699999999</v>
      </c>
      <c r="E332" s="67">
        <v>0</v>
      </c>
      <c r="F332" s="67">
        <v>0</v>
      </c>
      <c r="G332" s="67">
        <v>0</v>
      </c>
      <c r="H332" s="67">
        <v>0</v>
      </c>
      <c r="I332" s="67">
        <v>0</v>
      </c>
      <c r="J332" s="67">
        <v>13965946.439999999</v>
      </c>
      <c r="K332" s="67">
        <v>214500</v>
      </c>
      <c r="L332" s="67">
        <v>0</v>
      </c>
      <c r="M332" s="67">
        <v>23514.44</v>
      </c>
      <c r="N332" s="67">
        <v>0</v>
      </c>
      <c r="O332" s="67">
        <v>7871.16</v>
      </c>
      <c r="P332" s="67">
        <v>0</v>
      </c>
      <c r="Q332" s="67">
        <v>0</v>
      </c>
      <c r="R332" s="67">
        <v>0</v>
      </c>
      <c r="S332" s="67">
        <v>0</v>
      </c>
      <c r="T332" s="67">
        <v>614700</v>
      </c>
      <c r="U332" s="67">
        <v>4500</v>
      </c>
      <c r="V332" s="67">
        <v>6637507.2000000002</v>
      </c>
      <c r="W332" s="67">
        <v>0</v>
      </c>
      <c r="X332" s="67">
        <v>0</v>
      </c>
      <c r="Y332" s="67">
        <v>0</v>
      </c>
      <c r="Z332" s="67">
        <v>670226</v>
      </c>
      <c r="AA332" s="67">
        <v>0</v>
      </c>
      <c r="AB332" s="67">
        <v>0</v>
      </c>
      <c r="AC332" s="67">
        <v>744345</v>
      </c>
      <c r="AD332" s="67">
        <v>112740</v>
      </c>
      <c r="AE332" s="67">
        <v>7900784</v>
      </c>
      <c r="AF332" s="67">
        <v>0</v>
      </c>
      <c r="AG332" s="67">
        <v>0</v>
      </c>
      <c r="AH332" s="67">
        <v>0</v>
      </c>
      <c r="AI332" s="67">
        <v>377500</v>
      </c>
      <c r="AJ332" s="67">
        <v>0</v>
      </c>
      <c r="AK332" s="67">
        <v>214118.83</v>
      </c>
      <c r="AL332" s="67">
        <v>10256.36</v>
      </c>
      <c r="AM332" s="67">
        <v>8467.48</v>
      </c>
      <c r="AN332" s="67">
        <v>0</v>
      </c>
      <c r="AO332" s="67">
        <v>0</v>
      </c>
      <c r="AP332" s="67">
        <v>0</v>
      </c>
      <c r="AQ332" s="67">
        <v>4130925.23</v>
      </c>
      <c r="AR332" s="67">
        <v>2500</v>
      </c>
      <c r="AS332" s="67">
        <v>0</v>
      </c>
      <c r="AT332" s="67">
        <v>0</v>
      </c>
      <c r="AU332" s="67">
        <v>0</v>
      </c>
      <c r="AV332" s="67">
        <v>0</v>
      </c>
      <c r="AW332" s="67">
        <v>0</v>
      </c>
      <c r="AX332" s="67">
        <v>6576228.4400000004</v>
      </c>
      <c r="AY332" s="67">
        <v>984300</v>
      </c>
      <c r="AZ332" s="67">
        <v>0</v>
      </c>
      <c r="BA332" s="67">
        <v>0</v>
      </c>
      <c r="BB332" s="67">
        <v>120561</v>
      </c>
      <c r="BC332" s="67">
        <v>0</v>
      </c>
      <c r="BD332" s="67">
        <v>0</v>
      </c>
      <c r="BE332" s="67">
        <v>0</v>
      </c>
      <c r="BF332" s="67">
        <v>0</v>
      </c>
      <c r="BG332" s="67">
        <v>0</v>
      </c>
      <c r="BH332" s="67">
        <v>0</v>
      </c>
      <c r="BI332" s="67">
        <v>7383964.5199999996</v>
      </c>
      <c r="BJ332" s="67">
        <v>23758.400000000001</v>
      </c>
      <c r="BK332" s="67">
        <v>8715</v>
      </c>
      <c r="BL332" s="67">
        <v>0</v>
      </c>
      <c r="BM332" s="67">
        <v>19830</v>
      </c>
      <c r="BN332" s="67">
        <v>0</v>
      </c>
      <c r="BO332" s="67">
        <v>699078.57</v>
      </c>
      <c r="BP332" s="67">
        <v>7273769.04</v>
      </c>
      <c r="BQ332" s="67">
        <v>0</v>
      </c>
      <c r="BR332" s="67">
        <v>0</v>
      </c>
      <c r="BS332" s="67">
        <v>0</v>
      </c>
      <c r="BT332" s="67">
        <v>0</v>
      </c>
      <c r="BU332" s="67">
        <v>0</v>
      </c>
      <c r="BV332" s="67">
        <v>0</v>
      </c>
      <c r="BW332" s="67">
        <v>0</v>
      </c>
      <c r="BX332" s="67">
        <v>0</v>
      </c>
      <c r="BY332" s="101">
        <v>17812379.009999998</v>
      </c>
    </row>
    <row r="333" spans="1:77">
      <c r="A333" s="65" t="s">
        <v>43</v>
      </c>
      <c r="B333" s="66" t="s">
        <v>855</v>
      </c>
      <c r="C333" s="65" t="s">
        <v>856</v>
      </c>
      <c r="D333" s="67">
        <v>0</v>
      </c>
      <c r="E333" s="67">
        <v>0</v>
      </c>
      <c r="F333" s="67">
        <v>0</v>
      </c>
      <c r="G333" s="67">
        <v>0</v>
      </c>
      <c r="H333" s="67">
        <v>0</v>
      </c>
      <c r="I333" s="67">
        <v>0</v>
      </c>
      <c r="J333" s="67">
        <v>17199000</v>
      </c>
      <c r="K333" s="67">
        <v>0</v>
      </c>
      <c r="L333" s="67">
        <v>0</v>
      </c>
      <c r="M333" s="67">
        <v>0</v>
      </c>
      <c r="N333" s="67">
        <v>0</v>
      </c>
      <c r="O333" s="67">
        <v>0</v>
      </c>
      <c r="P333" s="67">
        <v>0</v>
      </c>
      <c r="Q333" s="67">
        <v>0</v>
      </c>
      <c r="R333" s="67">
        <v>0</v>
      </c>
      <c r="S333" s="67">
        <v>0</v>
      </c>
      <c r="T333" s="67">
        <v>0</v>
      </c>
      <c r="U333" s="67">
        <v>0</v>
      </c>
      <c r="V333" s="67">
        <v>0</v>
      </c>
      <c r="W333" s="67">
        <v>0</v>
      </c>
      <c r="X333" s="67">
        <v>0</v>
      </c>
      <c r="Y333" s="67">
        <v>0</v>
      </c>
      <c r="Z333" s="67">
        <v>0</v>
      </c>
      <c r="AA333" s="67">
        <v>0</v>
      </c>
      <c r="AB333" s="67">
        <v>0</v>
      </c>
      <c r="AC333" s="67">
        <v>0</v>
      </c>
      <c r="AD333" s="67">
        <v>0</v>
      </c>
      <c r="AE333" s="67">
        <v>15729000</v>
      </c>
      <c r="AF333" s="67">
        <v>0</v>
      </c>
      <c r="AG333" s="67">
        <v>0</v>
      </c>
      <c r="AH333" s="67">
        <v>0</v>
      </c>
      <c r="AI333" s="67">
        <v>0</v>
      </c>
      <c r="AJ333" s="67">
        <v>0</v>
      </c>
      <c r="AK333" s="67">
        <v>0</v>
      </c>
      <c r="AL333" s="67">
        <v>0</v>
      </c>
      <c r="AM333" s="67">
        <v>0</v>
      </c>
      <c r="AN333" s="67">
        <v>0</v>
      </c>
      <c r="AO333" s="67">
        <v>0</v>
      </c>
      <c r="AP333" s="67">
        <v>0</v>
      </c>
      <c r="AQ333" s="67">
        <v>0</v>
      </c>
      <c r="AR333" s="67">
        <v>0</v>
      </c>
      <c r="AS333" s="67">
        <v>0</v>
      </c>
      <c r="AT333" s="67">
        <v>0</v>
      </c>
      <c r="AU333" s="67">
        <v>0</v>
      </c>
      <c r="AV333" s="67">
        <v>0</v>
      </c>
      <c r="AW333" s="67">
        <v>0</v>
      </c>
      <c r="AX333" s="67">
        <v>13228000</v>
      </c>
      <c r="AY333" s="67">
        <v>0</v>
      </c>
      <c r="AZ333" s="67">
        <v>0</v>
      </c>
      <c r="BA333" s="67">
        <v>0</v>
      </c>
      <c r="BB333" s="67">
        <v>0</v>
      </c>
      <c r="BC333" s="67">
        <v>0</v>
      </c>
      <c r="BD333" s="67">
        <v>0</v>
      </c>
      <c r="BE333" s="67">
        <v>0</v>
      </c>
      <c r="BF333" s="67">
        <v>0</v>
      </c>
      <c r="BG333" s="67">
        <v>0</v>
      </c>
      <c r="BH333" s="67">
        <v>0</v>
      </c>
      <c r="BI333" s="67">
        <v>6767336</v>
      </c>
      <c r="BJ333" s="67">
        <v>0</v>
      </c>
      <c r="BK333" s="67">
        <v>0</v>
      </c>
      <c r="BL333" s="67">
        <v>0</v>
      </c>
      <c r="BM333" s="67">
        <v>0</v>
      </c>
      <c r="BN333" s="67">
        <v>0</v>
      </c>
      <c r="BO333" s="67">
        <v>0</v>
      </c>
      <c r="BP333" s="67">
        <v>0</v>
      </c>
      <c r="BQ333" s="67">
        <v>0</v>
      </c>
      <c r="BR333" s="67">
        <v>0</v>
      </c>
      <c r="BS333" s="67">
        <v>0</v>
      </c>
      <c r="BT333" s="67">
        <v>0</v>
      </c>
      <c r="BU333" s="67">
        <v>0</v>
      </c>
      <c r="BV333" s="67">
        <v>0</v>
      </c>
      <c r="BW333" s="67">
        <v>0</v>
      </c>
      <c r="BX333" s="67">
        <v>0</v>
      </c>
      <c r="BY333" s="101"/>
    </row>
    <row r="334" spans="1:77">
      <c r="A334" s="65" t="s">
        <v>43</v>
      </c>
      <c r="B334" s="66" t="s">
        <v>857</v>
      </c>
      <c r="C334" s="65" t="s">
        <v>858</v>
      </c>
      <c r="D334" s="67">
        <v>124040.43</v>
      </c>
      <c r="E334" s="67">
        <v>5800</v>
      </c>
      <c r="F334" s="67">
        <v>0</v>
      </c>
      <c r="G334" s="67">
        <v>0</v>
      </c>
      <c r="H334" s="67">
        <v>0</v>
      </c>
      <c r="I334" s="67">
        <v>0</v>
      </c>
      <c r="J334" s="67">
        <v>0</v>
      </c>
      <c r="K334" s="67">
        <v>0</v>
      </c>
      <c r="L334" s="67">
        <v>0</v>
      </c>
      <c r="M334" s="67">
        <v>0</v>
      </c>
      <c r="N334" s="67">
        <v>0</v>
      </c>
      <c r="O334" s="67">
        <v>0</v>
      </c>
      <c r="P334" s="67">
        <v>0</v>
      </c>
      <c r="Q334" s="67">
        <v>0</v>
      </c>
      <c r="R334" s="67">
        <v>0</v>
      </c>
      <c r="S334" s="67">
        <v>0</v>
      </c>
      <c r="T334" s="67">
        <v>0</v>
      </c>
      <c r="U334" s="67">
        <v>0</v>
      </c>
      <c r="V334" s="67">
        <v>0</v>
      </c>
      <c r="W334" s="67">
        <v>0</v>
      </c>
      <c r="X334" s="67">
        <v>0</v>
      </c>
      <c r="Y334" s="67">
        <v>0</v>
      </c>
      <c r="Z334" s="67">
        <v>0</v>
      </c>
      <c r="AA334" s="67">
        <v>0</v>
      </c>
      <c r="AB334" s="67">
        <v>0</v>
      </c>
      <c r="AC334" s="67">
        <v>0</v>
      </c>
      <c r="AD334" s="67">
        <v>0</v>
      </c>
      <c r="AE334" s="67">
        <v>0</v>
      </c>
      <c r="AF334" s="67">
        <v>0</v>
      </c>
      <c r="AG334" s="67">
        <v>0</v>
      </c>
      <c r="AH334" s="67">
        <v>0</v>
      </c>
      <c r="AI334" s="67">
        <v>0</v>
      </c>
      <c r="AJ334" s="67">
        <v>0</v>
      </c>
      <c r="AK334" s="67">
        <v>-39830</v>
      </c>
      <c r="AL334" s="67">
        <v>0</v>
      </c>
      <c r="AM334" s="67">
        <v>0</v>
      </c>
      <c r="AN334" s="67">
        <v>0</v>
      </c>
      <c r="AO334" s="67">
        <v>0</v>
      </c>
      <c r="AP334" s="67">
        <v>0</v>
      </c>
      <c r="AQ334" s="67">
        <v>0</v>
      </c>
      <c r="AR334" s="67">
        <v>0</v>
      </c>
      <c r="AS334" s="67">
        <v>0</v>
      </c>
      <c r="AT334" s="67">
        <v>0</v>
      </c>
      <c r="AU334" s="67">
        <v>0</v>
      </c>
      <c r="AV334" s="67">
        <v>0</v>
      </c>
      <c r="AW334" s="67">
        <v>0</v>
      </c>
      <c r="AX334" s="67">
        <v>0</v>
      </c>
      <c r="AY334" s="67">
        <v>0</v>
      </c>
      <c r="AZ334" s="67">
        <v>0</v>
      </c>
      <c r="BA334" s="67">
        <v>0</v>
      </c>
      <c r="BB334" s="67">
        <v>0</v>
      </c>
      <c r="BC334" s="67">
        <v>0</v>
      </c>
      <c r="BD334" s="67">
        <v>0</v>
      </c>
      <c r="BE334" s="67">
        <v>0</v>
      </c>
      <c r="BF334" s="67">
        <v>0</v>
      </c>
      <c r="BG334" s="67">
        <v>0</v>
      </c>
      <c r="BH334" s="67">
        <v>0</v>
      </c>
      <c r="BI334" s="67">
        <v>0</v>
      </c>
      <c r="BJ334" s="67">
        <v>0</v>
      </c>
      <c r="BK334" s="67">
        <v>0</v>
      </c>
      <c r="BL334" s="67">
        <v>0</v>
      </c>
      <c r="BM334" s="67">
        <v>0</v>
      </c>
      <c r="BN334" s="67">
        <v>0</v>
      </c>
      <c r="BO334" s="67">
        <v>0</v>
      </c>
      <c r="BP334" s="67">
        <v>0</v>
      </c>
      <c r="BQ334" s="67">
        <v>0</v>
      </c>
      <c r="BR334" s="67">
        <v>0</v>
      </c>
      <c r="BS334" s="67">
        <v>0</v>
      </c>
      <c r="BT334" s="67">
        <v>0</v>
      </c>
      <c r="BU334" s="67">
        <v>0</v>
      </c>
      <c r="BV334" s="67">
        <v>0</v>
      </c>
      <c r="BW334" s="67">
        <v>0</v>
      </c>
      <c r="BX334" s="67">
        <v>0</v>
      </c>
      <c r="BY334" s="101">
        <v>420221.92</v>
      </c>
    </row>
    <row r="335" spans="1:77">
      <c r="A335" s="65" t="s">
        <v>43</v>
      </c>
      <c r="B335" s="66" t="s">
        <v>859</v>
      </c>
      <c r="C335" s="65" t="s">
        <v>860</v>
      </c>
      <c r="D335" s="67">
        <v>6318209.1900000004</v>
      </c>
      <c r="E335" s="67">
        <v>486225.7</v>
      </c>
      <c r="F335" s="67">
        <v>1310153.96</v>
      </c>
      <c r="G335" s="67">
        <v>765809.7</v>
      </c>
      <c r="H335" s="67">
        <v>510022.42</v>
      </c>
      <c r="I335" s="67">
        <v>160796.75</v>
      </c>
      <c r="J335" s="67">
        <v>12142491.4</v>
      </c>
      <c r="K335" s="67">
        <v>781268.2</v>
      </c>
      <c r="L335" s="67">
        <v>420846.9</v>
      </c>
      <c r="M335" s="67">
        <v>1917111.44</v>
      </c>
      <c r="N335" s="67">
        <v>260418.85</v>
      </c>
      <c r="O335" s="67">
        <v>1024406.04</v>
      </c>
      <c r="P335" s="67">
        <v>1855719.32</v>
      </c>
      <c r="Q335" s="67">
        <v>1226831.01</v>
      </c>
      <c r="R335" s="67">
        <v>227573.52</v>
      </c>
      <c r="S335" s="67">
        <v>366208.78</v>
      </c>
      <c r="T335" s="67">
        <v>594714.21</v>
      </c>
      <c r="U335" s="67">
        <v>168188.79999999999</v>
      </c>
      <c r="V335" s="67">
        <v>7195227.6500000004</v>
      </c>
      <c r="W335" s="67">
        <v>1189406.1499999999</v>
      </c>
      <c r="X335" s="67">
        <v>940425.8</v>
      </c>
      <c r="Y335" s="67">
        <v>1311378.6000000001</v>
      </c>
      <c r="Z335" s="67">
        <v>313141.99</v>
      </c>
      <c r="AA335" s="67">
        <v>746938</v>
      </c>
      <c r="AB335" s="67">
        <v>383812.2</v>
      </c>
      <c r="AC335" s="67">
        <v>204876.27</v>
      </c>
      <c r="AD335" s="67">
        <v>30100</v>
      </c>
      <c r="AE335" s="67">
        <v>8149696.1799999997</v>
      </c>
      <c r="AF335" s="67">
        <v>402786.4</v>
      </c>
      <c r="AG335" s="67">
        <v>313146.88</v>
      </c>
      <c r="AH335" s="67">
        <v>292863.68</v>
      </c>
      <c r="AI335" s="67">
        <v>285315.08</v>
      </c>
      <c r="AJ335" s="67">
        <v>346773.31</v>
      </c>
      <c r="AK335" s="67">
        <v>348507.6</v>
      </c>
      <c r="AL335" s="67">
        <v>343005.45</v>
      </c>
      <c r="AM335" s="67">
        <v>549325.69999999995</v>
      </c>
      <c r="AN335" s="67">
        <v>294386.13</v>
      </c>
      <c r="AO335" s="67">
        <v>375181</v>
      </c>
      <c r="AP335" s="67">
        <v>229306.87</v>
      </c>
      <c r="AQ335" s="67">
        <v>2601276.5</v>
      </c>
      <c r="AR335" s="67">
        <v>287449.2</v>
      </c>
      <c r="AS335" s="67">
        <v>285370</v>
      </c>
      <c r="AT335" s="67">
        <v>280191.34000000003</v>
      </c>
      <c r="AU335" s="67">
        <v>246147.73</v>
      </c>
      <c r="AV335" s="67">
        <v>97918.3</v>
      </c>
      <c r="AW335" s="67">
        <v>243806.75</v>
      </c>
      <c r="AX335" s="67">
        <v>5943938.1100000003</v>
      </c>
      <c r="AY335" s="67">
        <v>412990.41</v>
      </c>
      <c r="AZ335" s="67">
        <v>224740.8</v>
      </c>
      <c r="BA335" s="67">
        <v>0</v>
      </c>
      <c r="BB335" s="67">
        <v>711648.4</v>
      </c>
      <c r="BC335" s="67">
        <v>122214.39999999999</v>
      </c>
      <c r="BD335" s="67">
        <v>0</v>
      </c>
      <c r="BE335" s="67">
        <v>767774.13</v>
      </c>
      <c r="BF335" s="67">
        <v>420146.6</v>
      </c>
      <c r="BG335" s="67">
        <v>12385</v>
      </c>
      <c r="BH335" s="67">
        <v>107682.55</v>
      </c>
      <c r="BI335" s="67">
        <v>28797479.629999999</v>
      </c>
      <c r="BJ335" s="67">
        <v>1255492.43</v>
      </c>
      <c r="BK335" s="67">
        <v>487301.52</v>
      </c>
      <c r="BL335" s="67">
        <v>335229.92</v>
      </c>
      <c r="BM335" s="67">
        <v>456205.93</v>
      </c>
      <c r="BN335" s="67">
        <v>615465.19999999995</v>
      </c>
      <c r="BO335" s="67">
        <v>0</v>
      </c>
      <c r="BP335" s="67">
        <v>2891830.8</v>
      </c>
      <c r="BQ335" s="67">
        <v>299909.7</v>
      </c>
      <c r="BR335" s="67">
        <v>333058.87</v>
      </c>
      <c r="BS335" s="67">
        <v>519503.14</v>
      </c>
      <c r="BT335" s="67">
        <v>502912.3</v>
      </c>
      <c r="BU335" s="67">
        <v>889897.72</v>
      </c>
      <c r="BV335" s="67">
        <v>403723.26</v>
      </c>
      <c r="BW335" s="67">
        <v>152451.19</v>
      </c>
      <c r="BX335" s="67">
        <v>153374.04</v>
      </c>
      <c r="BY335" s="101">
        <v>7215</v>
      </c>
    </row>
    <row r="336" spans="1:77">
      <c r="A336" s="65" t="s">
        <v>43</v>
      </c>
      <c r="B336" s="66" t="s">
        <v>861</v>
      </c>
      <c r="C336" s="65" t="s">
        <v>862</v>
      </c>
      <c r="D336" s="67">
        <v>0</v>
      </c>
      <c r="E336" s="67">
        <v>0</v>
      </c>
      <c r="F336" s="67">
        <v>0</v>
      </c>
      <c r="G336" s="67">
        <v>0</v>
      </c>
      <c r="H336" s="67">
        <v>0</v>
      </c>
      <c r="I336" s="67">
        <v>0</v>
      </c>
      <c r="J336" s="67">
        <v>0</v>
      </c>
      <c r="K336" s="67">
        <v>0</v>
      </c>
      <c r="L336" s="67">
        <v>0</v>
      </c>
      <c r="M336" s="67">
        <v>0</v>
      </c>
      <c r="N336" s="67">
        <v>0</v>
      </c>
      <c r="O336" s="67">
        <v>0</v>
      </c>
      <c r="P336" s="67">
        <v>0</v>
      </c>
      <c r="Q336" s="67">
        <v>0</v>
      </c>
      <c r="R336" s="67">
        <v>0</v>
      </c>
      <c r="S336" s="67">
        <v>0</v>
      </c>
      <c r="T336" s="67">
        <v>0</v>
      </c>
      <c r="U336" s="67">
        <v>0</v>
      </c>
      <c r="V336" s="67">
        <v>0</v>
      </c>
      <c r="W336" s="67">
        <v>0</v>
      </c>
      <c r="X336" s="67">
        <v>0</v>
      </c>
      <c r="Y336" s="67">
        <v>0</v>
      </c>
      <c r="Z336" s="67">
        <v>0</v>
      </c>
      <c r="AA336" s="67">
        <v>0</v>
      </c>
      <c r="AB336" s="67">
        <v>0</v>
      </c>
      <c r="AC336" s="67">
        <v>0</v>
      </c>
      <c r="AD336" s="67">
        <v>0</v>
      </c>
      <c r="AE336" s="67">
        <v>0</v>
      </c>
      <c r="AF336" s="67">
        <v>0</v>
      </c>
      <c r="AG336" s="67">
        <v>0</v>
      </c>
      <c r="AH336" s="67">
        <v>0</v>
      </c>
      <c r="AI336" s="67">
        <v>0</v>
      </c>
      <c r="AJ336" s="67">
        <v>0</v>
      </c>
      <c r="AK336" s="67">
        <v>0</v>
      </c>
      <c r="AL336" s="67">
        <v>0</v>
      </c>
      <c r="AM336" s="67">
        <v>0</v>
      </c>
      <c r="AN336" s="67">
        <v>0</v>
      </c>
      <c r="AO336" s="67">
        <v>0</v>
      </c>
      <c r="AP336" s="67">
        <v>0</v>
      </c>
      <c r="AQ336" s="67">
        <v>0</v>
      </c>
      <c r="AR336" s="67">
        <v>0</v>
      </c>
      <c r="AS336" s="67">
        <v>0</v>
      </c>
      <c r="AT336" s="67">
        <v>0</v>
      </c>
      <c r="AU336" s="67">
        <v>0</v>
      </c>
      <c r="AV336" s="67">
        <v>0</v>
      </c>
      <c r="AW336" s="67">
        <v>0</v>
      </c>
      <c r="AX336" s="67">
        <v>0</v>
      </c>
      <c r="AY336" s="67">
        <v>0</v>
      </c>
      <c r="AZ336" s="67">
        <v>0</v>
      </c>
      <c r="BA336" s="67">
        <v>0</v>
      </c>
      <c r="BB336" s="67">
        <v>0</v>
      </c>
      <c r="BC336" s="67">
        <v>0</v>
      </c>
      <c r="BD336" s="67">
        <v>0</v>
      </c>
      <c r="BE336" s="67">
        <v>0</v>
      </c>
      <c r="BF336" s="67">
        <v>0</v>
      </c>
      <c r="BG336" s="67">
        <v>0</v>
      </c>
      <c r="BH336" s="67">
        <v>0</v>
      </c>
      <c r="BI336" s="67">
        <v>0</v>
      </c>
      <c r="BJ336" s="67">
        <v>0</v>
      </c>
      <c r="BK336" s="67">
        <v>0</v>
      </c>
      <c r="BL336" s="67">
        <v>0</v>
      </c>
      <c r="BM336" s="67">
        <v>0</v>
      </c>
      <c r="BN336" s="67">
        <v>0</v>
      </c>
      <c r="BO336" s="67">
        <v>0</v>
      </c>
      <c r="BP336" s="67">
        <v>0</v>
      </c>
      <c r="BQ336" s="67">
        <v>0</v>
      </c>
      <c r="BR336" s="67">
        <v>0</v>
      </c>
      <c r="BS336" s="67">
        <v>0</v>
      </c>
      <c r="BT336" s="67">
        <v>0</v>
      </c>
      <c r="BU336" s="67">
        <v>0</v>
      </c>
      <c r="BV336" s="67">
        <v>0</v>
      </c>
      <c r="BW336" s="67">
        <v>0</v>
      </c>
      <c r="BX336" s="67">
        <v>0</v>
      </c>
      <c r="BY336" s="101">
        <v>2738727750.7800002</v>
      </c>
    </row>
    <row r="337" spans="1:77">
      <c r="A337" s="65" t="s">
        <v>43</v>
      </c>
      <c r="B337" s="66" t="s">
        <v>863</v>
      </c>
      <c r="C337" s="65" t="s">
        <v>864</v>
      </c>
      <c r="D337" s="67">
        <v>0</v>
      </c>
      <c r="E337" s="67">
        <v>0</v>
      </c>
      <c r="F337" s="67">
        <v>0</v>
      </c>
      <c r="G337" s="67">
        <v>0</v>
      </c>
      <c r="H337" s="67">
        <v>0</v>
      </c>
      <c r="I337" s="67">
        <v>0</v>
      </c>
      <c r="J337" s="67">
        <v>376891634.00999999</v>
      </c>
      <c r="K337" s="67">
        <v>0</v>
      </c>
      <c r="L337" s="67">
        <v>0</v>
      </c>
      <c r="M337" s="67">
        <v>0</v>
      </c>
      <c r="N337" s="67">
        <v>0</v>
      </c>
      <c r="O337" s="67">
        <v>0</v>
      </c>
      <c r="P337" s="67">
        <v>0</v>
      </c>
      <c r="Q337" s="67">
        <v>0</v>
      </c>
      <c r="R337" s="67">
        <v>0</v>
      </c>
      <c r="S337" s="67">
        <v>0</v>
      </c>
      <c r="T337" s="67">
        <v>0</v>
      </c>
      <c r="U337" s="67">
        <v>0</v>
      </c>
      <c r="V337" s="67">
        <v>0</v>
      </c>
      <c r="W337" s="67">
        <v>0</v>
      </c>
      <c r="X337" s="67">
        <v>0</v>
      </c>
      <c r="Y337" s="67">
        <v>0</v>
      </c>
      <c r="Z337" s="67">
        <v>0</v>
      </c>
      <c r="AA337" s="67">
        <v>0</v>
      </c>
      <c r="AB337" s="67">
        <v>0</v>
      </c>
      <c r="AC337" s="67">
        <v>0</v>
      </c>
      <c r="AD337" s="67">
        <v>0</v>
      </c>
      <c r="AE337" s="67">
        <v>0</v>
      </c>
      <c r="AF337" s="67">
        <v>0</v>
      </c>
      <c r="AG337" s="67">
        <v>0</v>
      </c>
      <c r="AH337" s="67">
        <v>0</v>
      </c>
      <c r="AI337" s="67">
        <v>0</v>
      </c>
      <c r="AJ337" s="67">
        <v>0</v>
      </c>
      <c r="AK337" s="67">
        <v>0</v>
      </c>
      <c r="AL337" s="67">
        <v>0</v>
      </c>
      <c r="AM337" s="67">
        <v>0</v>
      </c>
      <c r="AN337" s="67">
        <v>0</v>
      </c>
      <c r="AO337" s="67">
        <v>0</v>
      </c>
      <c r="AP337" s="67">
        <v>0</v>
      </c>
      <c r="AQ337" s="67">
        <v>0</v>
      </c>
      <c r="AR337" s="67">
        <v>0</v>
      </c>
      <c r="AS337" s="67">
        <v>0</v>
      </c>
      <c r="AT337" s="67">
        <v>0</v>
      </c>
      <c r="AU337" s="67">
        <v>0</v>
      </c>
      <c r="AV337" s="67">
        <v>0</v>
      </c>
      <c r="AW337" s="67">
        <v>0</v>
      </c>
      <c r="AX337" s="67">
        <v>157275553.52000001</v>
      </c>
      <c r="AY337" s="67">
        <v>0</v>
      </c>
      <c r="AZ337" s="67">
        <v>0</v>
      </c>
      <c r="BA337" s="67">
        <v>0</v>
      </c>
      <c r="BB337" s="67">
        <v>0</v>
      </c>
      <c r="BC337" s="67">
        <v>0</v>
      </c>
      <c r="BD337" s="67">
        <v>0</v>
      </c>
      <c r="BE337" s="67">
        <v>0</v>
      </c>
      <c r="BF337" s="67">
        <v>0</v>
      </c>
      <c r="BG337" s="67">
        <v>0</v>
      </c>
      <c r="BH337" s="67">
        <v>0</v>
      </c>
      <c r="BI337" s="67">
        <v>4049605</v>
      </c>
      <c r="BJ337" s="67">
        <v>0</v>
      </c>
      <c r="BK337" s="67">
        <v>0</v>
      </c>
      <c r="BL337" s="67">
        <v>0</v>
      </c>
      <c r="BM337" s="67">
        <v>0</v>
      </c>
      <c r="BN337" s="67">
        <v>0</v>
      </c>
      <c r="BO337" s="67">
        <v>0</v>
      </c>
      <c r="BP337" s="67">
        <v>0</v>
      </c>
      <c r="BQ337" s="67">
        <v>0</v>
      </c>
      <c r="BR337" s="67">
        <v>0</v>
      </c>
      <c r="BS337" s="67">
        <v>0</v>
      </c>
      <c r="BT337" s="67">
        <v>0</v>
      </c>
      <c r="BU337" s="67">
        <v>0</v>
      </c>
      <c r="BV337" s="67">
        <v>0</v>
      </c>
      <c r="BW337" s="67">
        <v>0</v>
      </c>
      <c r="BX337" s="67">
        <v>0</v>
      </c>
      <c r="BY337" s="101">
        <v>252047341.15000001</v>
      </c>
    </row>
    <row r="338" spans="1:77">
      <c r="A338" s="65" t="s">
        <v>43</v>
      </c>
      <c r="B338" s="66" t="s">
        <v>865</v>
      </c>
      <c r="C338" s="65" t="s">
        <v>866</v>
      </c>
      <c r="D338" s="67">
        <v>0</v>
      </c>
      <c r="E338" s="67">
        <v>0</v>
      </c>
      <c r="F338" s="67">
        <v>0</v>
      </c>
      <c r="G338" s="67">
        <v>0</v>
      </c>
      <c r="H338" s="67">
        <v>0</v>
      </c>
      <c r="I338" s="67">
        <v>0</v>
      </c>
      <c r="J338" s="67">
        <v>0</v>
      </c>
      <c r="K338" s="67">
        <v>0</v>
      </c>
      <c r="L338" s="67">
        <v>0</v>
      </c>
      <c r="M338" s="67">
        <v>0</v>
      </c>
      <c r="N338" s="67">
        <v>0</v>
      </c>
      <c r="O338" s="67">
        <v>0</v>
      </c>
      <c r="P338" s="67">
        <v>0</v>
      </c>
      <c r="Q338" s="67">
        <v>0</v>
      </c>
      <c r="R338" s="67">
        <v>0</v>
      </c>
      <c r="S338" s="67">
        <v>0</v>
      </c>
      <c r="T338" s="67">
        <v>0</v>
      </c>
      <c r="U338" s="67">
        <v>0</v>
      </c>
      <c r="V338" s="67">
        <v>0</v>
      </c>
      <c r="W338" s="67">
        <v>0</v>
      </c>
      <c r="X338" s="67">
        <v>0</v>
      </c>
      <c r="Y338" s="67">
        <v>0</v>
      </c>
      <c r="Z338" s="67">
        <v>0</v>
      </c>
      <c r="AA338" s="67">
        <v>0</v>
      </c>
      <c r="AB338" s="67">
        <v>0</v>
      </c>
      <c r="AC338" s="67">
        <v>0</v>
      </c>
      <c r="AD338" s="67">
        <v>0</v>
      </c>
      <c r="AE338" s="67">
        <v>0</v>
      </c>
      <c r="AF338" s="67">
        <v>0</v>
      </c>
      <c r="AG338" s="67">
        <v>0</v>
      </c>
      <c r="AH338" s="67">
        <v>0</v>
      </c>
      <c r="AI338" s="67">
        <v>0</v>
      </c>
      <c r="AJ338" s="67">
        <v>0</v>
      </c>
      <c r="AK338" s="67">
        <v>0</v>
      </c>
      <c r="AL338" s="67">
        <v>0</v>
      </c>
      <c r="AM338" s="67">
        <v>0</v>
      </c>
      <c r="AN338" s="67">
        <v>0</v>
      </c>
      <c r="AO338" s="67">
        <v>0</v>
      </c>
      <c r="AP338" s="67">
        <v>0</v>
      </c>
      <c r="AQ338" s="67">
        <v>0</v>
      </c>
      <c r="AR338" s="67">
        <v>0</v>
      </c>
      <c r="AS338" s="67">
        <v>0</v>
      </c>
      <c r="AT338" s="67">
        <v>0</v>
      </c>
      <c r="AU338" s="67">
        <v>0</v>
      </c>
      <c r="AV338" s="67">
        <v>0</v>
      </c>
      <c r="AW338" s="67">
        <v>0</v>
      </c>
      <c r="AX338" s="67">
        <v>0</v>
      </c>
      <c r="AY338" s="67">
        <v>0</v>
      </c>
      <c r="AZ338" s="67">
        <v>0</v>
      </c>
      <c r="BA338" s="67">
        <v>0</v>
      </c>
      <c r="BB338" s="67">
        <v>0</v>
      </c>
      <c r="BC338" s="67">
        <v>0</v>
      </c>
      <c r="BD338" s="67">
        <v>0</v>
      </c>
      <c r="BE338" s="67">
        <v>0</v>
      </c>
      <c r="BF338" s="67">
        <v>0</v>
      </c>
      <c r="BG338" s="67">
        <v>0</v>
      </c>
      <c r="BH338" s="67">
        <v>0</v>
      </c>
      <c r="BI338" s="67">
        <v>2000</v>
      </c>
      <c r="BJ338" s="67">
        <v>0</v>
      </c>
      <c r="BK338" s="67">
        <v>0</v>
      </c>
      <c r="BL338" s="67">
        <v>0</v>
      </c>
      <c r="BM338" s="67">
        <v>0</v>
      </c>
      <c r="BN338" s="67">
        <v>0</v>
      </c>
      <c r="BO338" s="67">
        <v>0</v>
      </c>
      <c r="BP338" s="67">
        <v>0</v>
      </c>
      <c r="BQ338" s="67">
        <v>0</v>
      </c>
      <c r="BR338" s="67">
        <v>0</v>
      </c>
      <c r="BS338" s="67">
        <v>0</v>
      </c>
      <c r="BT338" s="67">
        <v>0</v>
      </c>
      <c r="BU338" s="67">
        <v>0</v>
      </c>
      <c r="BV338" s="67">
        <v>0</v>
      </c>
      <c r="BW338" s="67">
        <v>0</v>
      </c>
      <c r="BX338" s="67">
        <v>0</v>
      </c>
      <c r="BY338" s="101">
        <v>99681971.870000005</v>
      </c>
    </row>
    <row r="339" spans="1:77">
      <c r="A339" s="65" t="s">
        <v>43</v>
      </c>
      <c r="B339" s="66" t="s">
        <v>867</v>
      </c>
      <c r="C339" s="65" t="s">
        <v>868</v>
      </c>
      <c r="D339" s="67">
        <v>0</v>
      </c>
      <c r="E339" s="67">
        <v>0</v>
      </c>
      <c r="F339" s="67">
        <v>0</v>
      </c>
      <c r="G339" s="67">
        <v>0</v>
      </c>
      <c r="H339" s="67">
        <v>0</v>
      </c>
      <c r="I339" s="67">
        <v>0</v>
      </c>
      <c r="J339" s="67">
        <v>0</v>
      </c>
      <c r="K339" s="67">
        <v>0</v>
      </c>
      <c r="L339" s="67">
        <v>0</v>
      </c>
      <c r="M339" s="67">
        <v>0</v>
      </c>
      <c r="N339" s="67">
        <v>0</v>
      </c>
      <c r="O339" s="67">
        <v>0</v>
      </c>
      <c r="P339" s="67">
        <v>0</v>
      </c>
      <c r="Q339" s="67">
        <v>0</v>
      </c>
      <c r="R339" s="67">
        <v>0</v>
      </c>
      <c r="S339" s="67">
        <v>0</v>
      </c>
      <c r="T339" s="67">
        <v>0</v>
      </c>
      <c r="U339" s="67">
        <v>0</v>
      </c>
      <c r="V339" s="67">
        <v>0</v>
      </c>
      <c r="W339" s="67">
        <v>0</v>
      </c>
      <c r="X339" s="67">
        <v>0</v>
      </c>
      <c r="Y339" s="67">
        <v>0</v>
      </c>
      <c r="Z339" s="67">
        <v>0</v>
      </c>
      <c r="AA339" s="67">
        <v>0</v>
      </c>
      <c r="AB339" s="67">
        <v>0</v>
      </c>
      <c r="AC339" s="67">
        <v>0</v>
      </c>
      <c r="AD339" s="67">
        <v>0</v>
      </c>
      <c r="AE339" s="67">
        <v>0</v>
      </c>
      <c r="AF339" s="67">
        <v>0</v>
      </c>
      <c r="AG339" s="67">
        <v>0</v>
      </c>
      <c r="AH339" s="67">
        <v>0</v>
      </c>
      <c r="AI339" s="67">
        <v>0</v>
      </c>
      <c r="AJ339" s="67">
        <v>0</v>
      </c>
      <c r="AK339" s="67">
        <v>0</v>
      </c>
      <c r="AL339" s="67">
        <v>0</v>
      </c>
      <c r="AM339" s="67">
        <v>0</v>
      </c>
      <c r="AN339" s="67">
        <v>0</v>
      </c>
      <c r="AO339" s="67">
        <v>0</v>
      </c>
      <c r="AP339" s="67">
        <v>0</v>
      </c>
      <c r="AQ339" s="67">
        <v>0</v>
      </c>
      <c r="AR339" s="67">
        <v>0</v>
      </c>
      <c r="AS339" s="67">
        <v>0</v>
      </c>
      <c r="AT339" s="67">
        <v>0</v>
      </c>
      <c r="AU339" s="67">
        <v>0</v>
      </c>
      <c r="AV339" s="67">
        <v>0</v>
      </c>
      <c r="AW339" s="67">
        <v>0</v>
      </c>
      <c r="AX339" s="67">
        <v>0</v>
      </c>
      <c r="AY339" s="67">
        <v>0</v>
      </c>
      <c r="AZ339" s="67">
        <v>0</v>
      </c>
      <c r="BA339" s="67">
        <v>0</v>
      </c>
      <c r="BB339" s="67">
        <v>0</v>
      </c>
      <c r="BC339" s="67">
        <v>0</v>
      </c>
      <c r="BD339" s="67">
        <v>0</v>
      </c>
      <c r="BE339" s="67">
        <v>0</v>
      </c>
      <c r="BF339" s="67">
        <v>0</v>
      </c>
      <c r="BG339" s="67">
        <v>0</v>
      </c>
      <c r="BH339" s="67">
        <v>0</v>
      </c>
      <c r="BI339" s="67">
        <v>0</v>
      </c>
      <c r="BJ339" s="67">
        <v>0</v>
      </c>
      <c r="BK339" s="67">
        <v>0</v>
      </c>
      <c r="BL339" s="67">
        <v>0</v>
      </c>
      <c r="BM339" s="67">
        <v>0</v>
      </c>
      <c r="BN339" s="67">
        <v>0</v>
      </c>
      <c r="BO339" s="67">
        <v>0</v>
      </c>
      <c r="BP339" s="67">
        <v>0</v>
      </c>
      <c r="BQ339" s="67">
        <v>0</v>
      </c>
      <c r="BR339" s="67">
        <v>0</v>
      </c>
      <c r="BS339" s="67">
        <v>0</v>
      </c>
      <c r="BT339" s="67">
        <v>0</v>
      </c>
      <c r="BU339" s="67">
        <v>0</v>
      </c>
      <c r="BV339" s="67">
        <v>0</v>
      </c>
      <c r="BW339" s="67">
        <v>0</v>
      </c>
      <c r="BX339" s="67">
        <v>0</v>
      </c>
      <c r="BY339" s="101">
        <v>47655200</v>
      </c>
    </row>
    <row r="340" spans="1:77">
      <c r="A340" s="65" t="s">
        <v>43</v>
      </c>
      <c r="B340" s="66" t="s">
        <v>869</v>
      </c>
      <c r="C340" s="65" t="s">
        <v>870</v>
      </c>
      <c r="D340" s="67">
        <v>0</v>
      </c>
      <c r="E340" s="67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67">
        <v>0</v>
      </c>
      <c r="L340" s="67">
        <v>0</v>
      </c>
      <c r="M340" s="67">
        <v>0</v>
      </c>
      <c r="N340" s="67">
        <v>0</v>
      </c>
      <c r="O340" s="67">
        <v>0</v>
      </c>
      <c r="P340" s="67">
        <v>0</v>
      </c>
      <c r="Q340" s="67">
        <v>0</v>
      </c>
      <c r="R340" s="67">
        <v>0</v>
      </c>
      <c r="S340" s="67">
        <v>0</v>
      </c>
      <c r="T340" s="67">
        <v>0</v>
      </c>
      <c r="U340" s="67">
        <v>0</v>
      </c>
      <c r="V340" s="67">
        <v>0</v>
      </c>
      <c r="W340" s="67">
        <v>0</v>
      </c>
      <c r="X340" s="67">
        <v>0</v>
      </c>
      <c r="Y340" s="67">
        <v>0</v>
      </c>
      <c r="Z340" s="67">
        <v>0</v>
      </c>
      <c r="AA340" s="67">
        <v>0</v>
      </c>
      <c r="AB340" s="67">
        <v>0</v>
      </c>
      <c r="AC340" s="67">
        <v>0</v>
      </c>
      <c r="AD340" s="67">
        <v>0</v>
      </c>
      <c r="AE340" s="67">
        <v>0</v>
      </c>
      <c r="AF340" s="67">
        <v>0</v>
      </c>
      <c r="AG340" s="67">
        <v>0</v>
      </c>
      <c r="AH340" s="67">
        <v>0</v>
      </c>
      <c r="AI340" s="67">
        <v>0</v>
      </c>
      <c r="AJ340" s="67">
        <v>0</v>
      </c>
      <c r="AK340" s="67">
        <v>0</v>
      </c>
      <c r="AL340" s="67">
        <v>0</v>
      </c>
      <c r="AM340" s="67">
        <v>0</v>
      </c>
      <c r="AN340" s="67">
        <v>0</v>
      </c>
      <c r="AO340" s="67">
        <v>0</v>
      </c>
      <c r="AP340" s="67">
        <v>0</v>
      </c>
      <c r="AQ340" s="67">
        <v>0</v>
      </c>
      <c r="AR340" s="67">
        <v>0</v>
      </c>
      <c r="AS340" s="67">
        <v>0</v>
      </c>
      <c r="AT340" s="67">
        <v>0</v>
      </c>
      <c r="AU340" s="67">
        <v>0</v>
      </c>
      <c r="AV340" s="67">
        <v>0</v>
      </c>
      <c r="AW340" s="67">
        <v>0</v>
      </c>
      <c r="AX340" s="67">
        <v>0</v>
      </c>
      <c r="AY340" s="67">
        <v>0</v>
      </c>
      <c r="AZ340" s="67">
        <v>0</v>
      </c>
      <c r="BA340" s="67">
        <v>0</v>
      </c>
      <c r="BB340" s="67">
        <v>0</v>
      </c>
      <c r="BC340" s="67">
        <v>0</v>
      </c>
      <c r="BD340" s="67">
        <v>0</v>
      </c>
      <c r="BE340" s="67">
        <v>0</v>
      </c>
      <c r="BF340" s="67">
        <v>0</v>
      </c>
      <c r="BG340" s="67">
        <v>0</v>
      </c>
      <c r="BH340" s="67">
        <v>0</v>
      </c>
      <c r="BI340" s="67">
        <v>0</v>
      </c>
      <c r="BJ340" s="67">
        <v>0</v>
      </c>
      <c r="BK340" s="67">
        <v>0</v>
      </c>
      <c r="BL340" s="67">
        <v>0</v>
      </c>
      <c r="BM340" s="67">
        <v>0</v>
      </c>
      <c r="BN340" s="67">
        <v>0</v>
      </c>
      <c r="BO340" s="67">
        <v>0</v>
      </c>
      <c r="BP340" s="67">
        <v>0</v>
      </c>
      <c r="BQ340" s="67">
        <v>0</v>
      </c>
      <c r="BR340" s="67">
        <v>0</v>
      </c>
      <c r="BS340" s="67">
        <v>0</v>
      </c>
      <c r="BT340" s="67">
        <v>0</v>
      </c>
      <c r="BU340" s="67">
        <v>0</v>
      </c>
      <c r="BV340" s="67">
        <v>0</v>
      </c>
      <c r="BW340" s="67">
        <v>0</v>
      </c>
      <c r="BX340" s="67">
        <v>0</v>
      </c>
      <c r="BY340" s="101">
        <v>21820</v>
      </c>
    </row>
    <row r="341" spans="1:77">
      <c r="A341" s="65" t="s">
        <v>43</v>
      </c>
      <c r="B341" s="66" t="s">
        <v>871</v>
      </c>
      <c r="C341" s="65" t="s">
        <v>872</v>
      </c>
      <c r="D341" s="67">
        <v>0</v>
      </c>
      <c r="E341" s="67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67">
        <v>0</v>
      </c>
      <c r="L341" s="67">
        <v>0</v>
      </c>
      <c r="M341" s="67">
        <v>0</v>
      </c>
      <c r="N341" s="67">
        <v>0</v>
      </c>
      <c r="O341" s="67">
        <v>0</v>
      </c>
      <c r="P341" s="67">
        <v>0</v>
      </c>
      <c r="Q341" s="67">
        <v>0</v>
      </c>
      <c r="R341" s="67">
        <v>0</v>
      </c>
      <c r="S341" s="67">
        <v>0</v>
      </c>
      <c r="T341" s="67">
        <v>0</v>
      </c>
      <c r="U341" s="67">
        <v>0</v>
      </c>
      <c r="V341" s="67">
        <v>0</v>
      </c>
      <c r="W341" s="67">
        <v>0</v>
      </c>
      <c r="X341" s="67">
        <v>0</v>
      </c>
      <c r="Y341" s="67">
        <v>0</v>
      </c>
      <c r="Z341" s="67">
        <v>0</v>
      </c>
      <c r="AA341" s="67">
        <v>0</v>
      </c>
      <c r="AB341" s="67">
        <v>0</v>
      </c>
      <c r="AC341" s="67">
        <v>0</v>
      </c>
      <c r="AD341" s="67">
        <v>0</v>
      </c>
      <c r="AE341" s="67">
        <v>0</v>
      </c>
      <c r="AF341" s="67">
        <v>0</v>
      </c>
      <c r="AG341" s="67">
        <v>0</v>
      </c>
      <c r="AH341" s="67">
        <v>0</v>
      </c>
      <c r="AI341" s="67">
        <v>0</v>
      </c>
      <c r="AJ341" s="67">
        <v>0</v>
      </c>
      <c r="AK341" s="67">
        <v>0</v>
      </c>
      <c r="AL341" s="67">
        <v>0</v>
      </c>
      <c r="AM341" s="67">
        <v>0</v>
      </c>
      <c r="AN341" s="67">
        <v>0</v>
      </c>
      <c r="AO341" s="67">
        <v>0</v>
      </c>
      <c r="AP341" s="67">
        <v>0</v>
      </c>
      <c r="AQ341" s="67">
        <v>0</v>
      </c>
      <c r="AR341" s="67">
        <v>0</v>
      </c>
      <c r="AS341" s="67">
        <v>0</v>
      </c>
      <c r="AT341" s="67">
        <v>0</v>
      </c>
      <c r="AU341" s="67">
        <v>0</v>
      </c>
      <c r="AV341" s="67">
        <v>0</v>
      </c>
      <c r="AW341" s="67">
        <v>0</v>
      </c>
      <c r="AX341" s="67">
        <v>0</v>
      </c>
      <c r="AY341" s="67">
        <v>0</v>
      </c>
      <c r="AZ341" s="67">
        <v>0</v>
      </c>
      <c r="BA341" s="67">
        <v>0</v>
      </c>
      <c r="BB341" s="67">
        <v>0</v>
      </c>
      <c r="BC341" s="67">
        <v>0</v>
      </c>
      <c r="BD341" s="67">
        <v>0</v>
      </c>
      <c r="BE341" s="67">
        <v>0</v>
      </c>
      <c r="BF341" s="67">
        <v>0</v>
      </c>
      <c r="BG341" s="67">
        <v>0</v>
      </c>
      <c r="BH341" s="67">
        <v>0</v>
      </c>
      <c r="BI341" s="67">
        <v>0</v>
      </c>
      <c r="BJ341" s="67">
        <v>0</v>
      </c>
      <c r="BK341" s="67">
        <v>0</v>
      </c>
      <c r="BL341" s="67">
        <v>0</v>
      </c>
      <c r="BM341" s="67">
        <v>0</v>
      </c>
      <c r="BN341" s="67">
        <v>0</v>
      </c>
      <c r="BO341" s="67">
        <v>0</v>
      </c>
      <c r="BP341" s="67">
        <v>0</v>
      </c>
      <c r="BQ341" s="67">
        <v>0</v>
      </c>
      <c r="BR341" s="67">
        <v>0</v>
      </c>
      <c r="BS341" s="67">
        <v>0</v>
      </c>
      <c r="BT341" s="67">
        <v>0</v>
      </c>
      <c r="BU341" s="67">
        <v>0</v>
      </c>
      <c r="BV341" s="67">
        <v>0</v>
      </c>
      <c r="BW341" s="67">
        <v>0</v>
      </c>
      <c r="BX341" s="67">
        <v>0</v>
      </c>
      <c r="BY341" s="101">
        <v>118511205.77000001</v>
      </c>
    </row>
    <row r="342" spans="1:77">
      <c r="A342" s="65" t="s">
        <v>43</v>
      </c>
      <c r="B342" s="66" t="s">
        <v>873</v>
      </c>
      <c r="C342" s="65" t="s">
        <v>874</v>
      </c>
      <c r="D342" s="67">
        <v>0</v>
      </c>
      <c r="E342" s="67">
        <v>0</v>
      </c>
      <c r="F342" s="67">
        <v>0</v>
      </c>
      <c r="G342" s="67">
        <v>0</v>
      </c>
      <c r="H342" s="67">
        <v>0</v>
      </c>
      <c r="I342" s="67">
        <v>0</v>
      </c>
      <c r="J342" s="67">
        <v>0</v>
      </c>
      <c r="K342" s="67">
        <v>0</v>
      </c>
      <c r="L342" s="67">
        <v>0</v>
      </c>
      <c r="M342" s="67">
        <v>0</v>
      </c>
      <c r="N342" s="67">
        <v>0</v>
      </c>
      <c r="O342" s="67">
        <v>0</v>
      </c>
      <c r="P342" s="67">
        <v>0</v>
      </c>
      <c r="Q342" s="67">
        <v>0</v>
      </c>
      <c r="R342" s="67">
        <v>0</v>
      </c>
      <c r="S342" s="67">
        <v>0</v>
      </c>
      <c r="T342" s="67">
        <v>0</v>
      </c>
      <c r="U342" s="67">
        <v>0</v>
      </c>
      <c r="V342" s="67">
        <v>0</v>
      </c>
      <c r="W342" s="67">
        <v>0</v>
      </c>
      <c r="X342" s="67">
        <v>0</v>
      </c>
      <c r="Y342" s="67">
        <v>0</v>
      </c>
      <c r="Z342" s="67">
        <v>0</v>
      </c>
      <c r="AA342" s="67">
        <v>0</v>
      </c>
      <c r="AB342" s="67">
        <v>0</v>
      </c>
      <c r="AC342" s="67">
        <v>0</v>
      </c>
      <c r="AD342" s="67">
        <v>0</v>
      </c>
      <c r="AE342" s="67">
        <v>7278.45</v>
      </c>
      <c r="AF342" s="67">
        <v>0</v>
      </c>
      <c r="AG342" s="67">
        <v>0</v>
      </c>
      <c r="AH342" s="67">
        <v>0</v>
      </c>
      <c r="AI342" s="67">
        <v>0</v>
      </c>
      <c r="AJ342" s="67">
        <v>0</v>
      </c>
      <c r="AK342" s="67">
        <v>0</v>
      </c>
      <c r="AL342" s="67">
        <v>0</v>
      </c>
      <c r="AM342" s="67">
        <v>0</v>
      </c>
      <c r="AN342" s="67">
        <v>0</v>
      </c>
      <c r="AO342" s="67">
        <v>0</v>
      </c>
      <c r="AP342" s="67">
        <v>0</v>
      </c>
      <c r="AQ342" s="67">
        <v>0</v>
      </c>
      <c r="AR342" s="67">
        <v>0</v>
      </c>
      <c r="AS342" s="67">
        <v>0</v>
      </c>
      <c r="AT342" s="67">
        <v>0</v>
      </c>
      <c r="AU342" s="67">
        <v>0</v>
      </c>
      <c r="AV342" s="67">
        <v>0</v>
      </c>
      <c r="AW342" s="67">
        <v>0</v>
      </c>
      <c r="AX342" s="67">
        <v>0</v>
      </c>
      <c r="AY342" s="67">
        <v>0</v>
      </c>
      <c r="AZ342" s="67">
        <v>0</v>
      </c>
      <c r="BA342" s="67">
        <v>0</v>
      </c>
      <c r="BB342" s="67">
        <v>0</v>
      </c>
      <c r="BC342" s="67">
        <v>0</v>
      </c>
      <c r="BD342" s="67">
        <v>0</v>
      </c>
      <c r="BE342" s="67">
        <v>0</v>
      </c>
      <c r="BF342" s="67">
        <v>0</v>
      </c>
      <c r="BG342" s="67">
        <v>0</v>
      </c>
      <c r="BH342" s="67">
        <v>0</v>
      </c>
      <c r="BI342" s="67">
        <v>0</v>
      </c>
      <c r="BJ342" s="67">
        <v>0</v>
      </c>
      <c r="BK342" s="67">
        <v>0</v>
      </c>
      <c r="BL342" s="67">
        <v>0</v>
      </c>
      <c r="BM342" s="67">
        <v>0</v>
      </c>
      <c r="BN342" s="67">
        <v>0</v>
      </c>
      <c r="BO342" s="67">
        <v>0</v>
      </c>
      <c r="BP342" s="67">
        <v>0</v>
      </c>
      <c r="BQ342" s="67">
        <v>0</v>
      </c>
      <c r="BR342" s="67">
        <v>0</v>
      </c>
      <c r="BS342" s="67">
        <v>0</v>
      </c>
      <c r="BT342" s="67">
        <v>0</v>
      </c>
      <c r="BU342" s="67">
        <v>0</v>
      </c>
      <c r="BV342" s="67">
        <v>0</v>
      </c>
      <c r="BW342" s="67">
        <v>0</v>
      </c>
      <c r="BX342" s="67">
        <v>0</v>
      </c>
      <c r="BY342" s="101">
        <v>726524575.70000005</v>
      </c>
    </row>
    <row r="343" spans="1:77">
      <c r="A343" s="65" t="s">
        <v>43</v>
      </c>
      <c r="B343" s="66" t="s">
        <v>875</v>
      </c>
      <c r="C343" s="65" t="s">
        <v>876</v>
      </c>
      <c r="D343" s="67">
        <v>0</v>
      </c>
      <c r="E343" s="67">
        <v>0</v>
      </c>
      <c r="F343" s="67">
        <v>0</v>
      </c>
      <c r="G343" s="67">
        <v>0</v>
      </c>
      <c r="H343" s="67">
        <v>0</v>
      </c>
      <c r="I343" s="67">
        <v>0</v>
      </c>
      <c r="J343" s="67">
        <v>0</v>
      </c>
      <c r="K343" s="67">
        <v>0</v>
      </c>
      <c r="L343" s="67">
        <v>0</v>
      </c>
      <c r="M343" s="67">
        <v>0</v>
      </c>
      <c r="N343" s="67">
        <v>0</v>
      </c>
      <c r="O343" s="67">
        <v>2651</v>
      </c>
      <c r="P343" s="67">
        <v>0</v>
      </c>
      <c r="Q343" s="67">
        <v>0</v>
      </c>
      <c r="R343" s="67">
        <v>0</v>
      </c>
      <c r="S343" s="67">
        <v>0</v>
      </c>
      <c r="T343" s="67">
        <v>0</v>
      </c>
      <c r="U343" s="67">
        <v>0</v>
      </c>
      <c r="V343" s="67">
        <v>0</v>
      </c>
      <c r="W343" s="67">
        <v>0</v>
      </c>
      <c r="X343" s="67">
        <v>0</v>
      </c>
      <c r="Y343" s="67">
        <v>0</v>
      </c>
      <c r="Z343" s="67">
        <v>0</v>
      </c>
      <c r="AA343" s="67">
        <v>0</v>
      </c>
      <c r="AB343" s="67">
        <v>0</v>
      </c>
      <c r="AC343" s="67">
        <v>0</v>
      </c>
      <c r="AD343" s="67">
        <v>0</v>
      </c>
      <c r="AE343" s="67">
        <v>0</v>
      </c>
      <c r="AF343" s="67">
        <v>0</v>
      </c>
      <c r="AG343" s="67">
        <v>0</v>
      </c>
      <c r="AH343" s="67">
        <v>0</v>
      </c>
      <c r="AI343" s="67">
        <v>0</v>
      </c>
      <c r="AJ343" s="67">
        <v>5731</v>
      </c>
      <c r="AK343" s="67">
        <v>0</v>
      </c>
      <c r="AL343" s="67">
        <v>0</v>
      </c>
      <c r="AM343" s="67">
        <v>815</v>
      </c>
      <c r="AN343" s="67">
        <v>6811</v>
      </c>
      <c r="AO343" s="67">
        <v>0</v>
      </c>
      <c r="AP343" s="67">
        <v>0</v>
      </c>
      <c r="AQ343" s="67">
        <v>0</v>
      </c>
      <c r="AR343" s="67">
        <v>0</v>
      </c>
      <c r="AS343" s="67">
        <v>0</v>
      </c>
      <c r="AT343" s="67">
        <v>0</v>
      </c>
      <c r="AU343" s="67">
        <v>0</v>
      </c>
      <c r="AV343" s="67">
        <v>0</v>
      </c>
      <c r="AW343" s="67">
        <v>0</v>
      </c>
      <c r="AX343" s="67">
        <v>0</v>
      </c>
      <c r="AY343" s="67">
        <v>0</v>
      </c>
      <c r="AZ343" s="67">
        <v>0</v>
      </c>
      <c r="BA343" s="67">
        <v>0</v>
      </c>
      <c r="BB343" s="67">
        <v>0</v>
      </c>
      <c r="BC343" s="67">
        <v>0</v>
      </c>
      <c r="BD343" s="67">
        <v>0</v>
      </c>
      <c r="BE343" s="67">
        <v>0</v>
      </c>
      <c r="BF343" s="67">
        <v>0</v>
      </c>
      <c r="BG343" s="67">
        <v>0</v>
      </c>
      <c r="BH343" s="67">
        <v>0</v>
      </c>
      <c r="BI343" s="67">
        <v>5190</v>
      </c>
      <c r="BJ343" s="67">
        <v>0</v>
      </c>
      <c r="BK343" s="67">
        <v>0</v>
      </c>
      <c r="BL343" s="67">
        <v>0</v>
      </c>
      <c r="BM343" s="67">
        <v>0</v>
      </c>
      <c r="BN343" s="67">
        <v>0</v>
      </c>
      <c r="BO343" s="67">
        <v>0</v>
      </c>
      <c r="BP343" s="67">
        <v>836848</v>
      </c>
      <c r="BQ343" s="67">
        <v>0</v>
      </c>
      <c r="BR343" s="67">
        <v>7634</v>
      </c>
      <c r="BS343" s="67">
        <v>0</v>
      </c>
      <c r="BT343" s="67">
        <v>0</v>
      </c>
      <c r="BU343" s="67">
        <v>0</v>
      </c>
      <c r="BV343" s="67">
        <v>0</v>
      </c>
      <c r="BW343" s="67">
        <v>0</v>
      </c>
      <c r="BX343" s="67">
        <v>0</v>
      </c>
      <c r="BY343" s="101"/>
    </row>
    <row r="344" spans="1:77">
      <c r="A344" s="65" t="s">
        <v>43</v>
      </c>
      <c r="B344" s="66" t="s">
        <v>877</v>
      </c>
      <c r="C344" s="65" t="s">
        <v>878</v>
      </c>
      <c r="D344" s="67">
        <v>84905.36</v>
      </c>
      <c r="E344" s="67">
        <v>110061.6</v>
      </c>
      <c r="F344" s="67">
        <v>13428.5</v>
      </c>
      <c r="G344" s="67">
        <v>0</v>
      </c>
      <c r="H344" s="67">
        <v>0</v>
      </c>
      <c r="I344" s="67">
        <v>0</v>
      </c>
      <c r="J344" s="67">
        <v>697706.48</v>
      </c>
      <c r="K344" s="67">
        <v>89728.94</v>
      </c>
      <c r="L344" s="67">
        <v>0</v>
      </c>
      <c r="M344" s="67">
        <v>333504.73</v>
      </c>
      <c r="N344" s="67">
        <v>650</v>
      </c>
      <c r="O344" s="67">
        <v>42685.120000000003</v>
      </c>
      <c r="P344" s="67">
        <v>3038</v>
      </c>
      <c r="Q344" s="67">
        <v>8121.31</v>
      </c>
      <c r="R344" s="67">
        <v>0</v>
      </c>
      <c r="S344" s="67">
        <v>20745.02</v>
      </c>
      <c r="T344" s="67">
        <v>1200</v>
      </c>
      <c r="U344" s="67">
        <v>0</v>
      </c>
      <c r="V344" s="67">
        <v>252705.2</v>
      </c>
      <c r="W344" s="67">
        <v>0</v>
      </c>
      <c r="X344" s="67">
        <v>38599.83</v>
      </c>
      <c r="Y344" s="67">
        <v>0</v>
      </c>
      <c r="Z344" s="67">
        <v>0</v>
      </c>
      <c r="AA344" s="67">
        <v>33520</v>
      </c>
      <c r="AB344" s="67">
        <v>0</v>
      </c>
      <c r="AC344" s="67">
        <v>0</v>
      </c>
      <c r="AD344" s="67">
        <v>0</v>
      </c>
      <c r="AE344" s="67">
        <v>734438.65</v>
      </c>
      <c r="AF344" s="67">
        <v>0</v>
      </c>
      <c r="AG344" s="67">
        <v>843</v>
      </c>
      <c r="AH344" s="67">
        <v>0</v>
      </c>
      <c r="AI344" s="67">
        <v>994.86</v>
      </c>
      <c r="AJ344" s="67">
        <v>0</v>
      </c>
      <c r="AK344" s="67">
        <v>17052</v>
      </c>
      <c r="AL344" s="67">
        <v>1000</v>
      </c>
      <c r="AM344" s="67">
        <v>29828</v>
      </c>
      <c r="AN344" s="67">
        <v>6162</v>
      </c>
      <c r="AO344" s="67">
        <v>0</v>
      </c>
      <c r="AP344" s="67">
        <v>0</v>
      </c>
      <c r="AQ344" s="67">
        <v>28742.720000000001</v>
      </c>
      <c r="AR344" s="67">
        <v>0</v>
      </c>
      <c r="AS344" s="67">
        <v>9804</v>
      </c>
      <c r="AT344" s="67">
        <v>0</v>
      </c>
      <c r="AU344" s="67">
        <v>129</v>
      </c>
      <c r="AV344" s="67">
        <v>0</v>
      </c>
      <c r="AW344" s="67">
        <v>220452</v>
      </c>
      <c r="AX344" s="67">
        <v>0</v>
      </c>
      <c r="AY344" s="67">
        <v>242053.04</v>
      </c>
      <c r="AZ344" s="67">
        <v>0</v>
      </c>
      <c r="BA344" s="67">
        <v>0</v>
      </c>
      <c r="BB344" s="67">
        <v>40686.339999999997</v>
      </c>
      <c r="BC344" s="67">
        <v>2245.12</v>
      </c>
      <c r="BD344" s="67">
        <v>0</v>
      </c>
      <c r="BE344" s="67">
        <v>0</v>
      </c>
      <c r="BF344" s="67">
        <v>51929.58</v>
      </c>
      <c r="BG344" s="67">
        <v>0</v>
      </c>
      <c r="BH344" s="67">
        <v>0</v>
      </c>
      <c r="BI344" s="67">
        <v>138298.17000000001</v>
      </c>
      <c r="BJ344" s="67">
        <v>0</v>
      </c>
      <c r="BK344" s="67">
        <v>120363.94</v>
      </c>
      <c r="BL344" s="67">
        <v>0</v>
      </c>
      <c r="BM344" s="67">
        <v>0</v>
      </c>
      <c r="BN344" s="67">
        <v>0</v>
      </c>
      <c r="BO344" s="67">
        <v>0</v>
      </c>
      <c r="BP344" s="67">
        <v>231301.08</v>
      </c>
      <c r="BQ344" s="67">
        <v>0</v>
      </c>
      <c r="BR344" s="67">
        <v>0</v>
      </c>
      <c r="BS344" s="67">
        <v>0</v>
      </c>
      <c r="BT344" s="67">
        <v>24000</v>
      </c>
      <c r="BU344" s="67">
        <v>119505</v>
      </c>
      <c r="BV344" s="67">
        <v>0</v>
      </c>
      <c r="BW344" s="67">
        <v>0</v>
      </c>
      <c r="BX344" s="67">
        <v>206.72</v>
      </c>
      <c r="BY344" s="101">
        <v>361746.25</v>
      </c>
    </row>
    <row r="345" spans="1:77">
      <c r="A345" s="65" t="s">
        <v>43</v>
      </c>
      <c r="B345" s="66" t="s">
        <v>879</v>
      </c>
      <c r="C345" s="65" t="s">
        <v>880</v>
      </c>
      <c r="D345" s="67">
        <v>0</v>
      </c>
      <c r="E345" s="67">
        <v>0</v>
      </c>
      <c r="F345" s="67">
        <v>8650</v>
      </c>
      <c r="G345" s="67">
        <v>5900</v>
      </c>
      <c r="H345" s="67">
        <v>8800</v>
      </c>
      <c r="I345" s="67">
        <v>0</v>
      </c>
      <c r="J345" s="67">
        <v>62370</v>
      </c>
      <c r="K345" s="67">
        <v>0</v>
      </c>
      <c r="L345" s="67">
        <v>108395</v>
      </c>
      <c r="M345" s="67">
        <v>0</v>
      </c>
      <c r="N345" s="67">
        <v>0</v>
      </c>
      <c r="O345" s="67">
        <v>0</v>
      </c>
      <c r="P345" s="67">
        <v>0</v>
      </c>
      <c r="Q345" s="67">
        <v>0</v>
      </c>
      <c r="R345" s="67">
        <v>0</v>
      </c>
      <c r="S345" s="67">
        <v>0</v>
      </c>
      <c r="T345" s="67">
        <v>0</v>
      </c>
      <c r="U345" s="67">
        <v>0</v>
      </c>
      <c r="V345" s="67">
        <v>0</v>
      </c>
      <c r="W345" s="67">
        <v>0</v>
      </c>
      <c r="X345" s="67">
        <v>0</v>
      </c>
      <c r="Y345" s="67">
        <v>0</v>
      </c>
      <c r="Z345" s="67">
        <v>0</v>
      </c>
      <c r="AA345" s="67">
        <v>0</v>
      </c>
      <c r="AB345" s="67">
        <v>0</v>
      </c>
      <c r="AC345" s="67">
        <v>0</v>
      </c>
      <c r="AD345" s="67">
        <v>0</v>
      </c>
      <c r="AE345" s="67">
        <v>20200</v>
      </c>
      <c r="AF345" s="67">
        <v>0</v>
      </c>
      <c r="AG345" s="67">
        <v>43340</v>
      </c>
      <c r="AH345" s="67">
        <v>0</v>
      </c>
      <c r="AI345" s="67">
        <v>22150</v>
      </c>
      <c r="AJ345" s="67">
        <v>16513</v>
      </c>
      <c r="AK345" s="67">
        <v>0</v>
      </c>
      <c r="AL345" s="67">
        <v>82800</v>
      </c>
      <c r="AM345" s="67">
        <v>20580</v>
      </c>
      <c r="AN345" s="67">
        <v>11130</v>
      </c>
      <c r="AO345" s="67">
        <v>0</v>
      </c>
      <c r="AP345" s="67">
        <v>0</v>
      </c>
      <c r="AQ345" s="67">
        <v>0</v>
      </c>
      <c r="AR345" s="67">
        <v>0</v>
      </c>
      <c r="AS345" s="67">
        <v>0</v>
      </c>
      <c r="AT345" s="67">
        <v>0</v>
      </c>
      <c r="AU345" s="67">
        <v>0</v>
      </c>
      <c r="AV345" s="67">
        <v>0</v>
      </c>
      <c r="AW345" s="67">
        <v>0</v>
      </c>
      <c r="AX345" s="67">
        <v>0</v>
      </c>
      <c r="AY345" s="67">
        <v>0</v>
      </c>
      <c r="AZ345" s="67">
        <v>0</v>
      </c>
      <c r="BA345" s="67">
        <v>0</v>
      </c>
      <c r="BB345" s="67">
        <v>0</v>
      </c>
      <c r="BC345" s="67">
        <v>0</v>
      </c>
      <c r="BD345" s="67">
        <v>0</v>
      </c>
      <c r="BE345" s="67">
        <v>169560</v>
      </c>
      <c r="BF345" s="67">
        <v>112480</v>
      </c>
      <c r="BG345" s="67">
        <v>0</v>
      </c>
      <c r="BH345" s="67">
        <v>0</v>
      </c>
      <c r="BI345" s="67">
        <v>0</v>
      </c>
      <c r="BJ345" s="67">
        <v>0</v>
      </c>
      <c r="BK345" s="67">
        <v>0</v>
      </c>
      <c r="BL345" s="67">
        <v>0</v>
      </c>
      <c r="BM345" s="67">
        <v>0</v>
      </c>
      <c r="BN345" s="67">
        <v>0</v>
      </c>
      <c r="BO345" s="67">
        <v>0</v>
      </c>
      <c r="BP345" s="67">
        <v>110960</v>
      </c>
      <c r="BQ345" s="67">
        <v>0</v>
      </c>
      <c r="BR345" s="67">
        <v>0</v>
      </c>
      <c r="BS345" s="67">
        <v>0</v>
      </c>
      <c r="BT345" s="67">
        <v>146650</v>
      </c>
      <c r="BU345" s="67">
        <v>0</v>
      </c>
      <c r="BV345" s="67">
        <v>0</v>
      </c>
      <c r="BW345" s="67">
        <v>0</v>
      </c>
      <c r="BX345" s="67">
        <v>0</v>
      </c>
      <c r="BY345" s="101"/>
    </row>
    <row r="346" spans="1:77">
      <c r="A346" s="65" t="s">
        <v>43</v>
      </c>
      <c r="B346" s="66" t="s">
        <v>881</v>
      </c>
      <c r="C346" s="65" t="s">
        <v>882</v>
      </c>
      <c r="D346" s="67">
        <v>0</v>
      </c>
      <c r="E346" s="67">
        <v>0</v>
      </c>
      <c r="F346" s="67">
        <v>0</v>
      </c>
      <c r="G346" s="67">
        <v>0</v>
      </c>
      <c r="H346" s="67">
        <v>0</v>
      </c>
      <c r="I346" s="67">
        <v>0</v>
      </c>
      <c r="J346" s="67">
        <v>14889663.02</v>
      </c>
      <c r="K346" s="67">
        <v>0</v>
      </c>
      <c r="L346" s="67">
        <v>0</v>
      </c>
      <c r="M346" s="67">
        <v>0</v>
      </c>
      <c r="N346" s="67">
        <v>0</v>
      </c>
      <c r="O346" s="67">
        <v>0</v>
      </c>
      <c r="P346" s="67">
        <v>37700</v>
      </c>
      <c r="Q346" s="67">
        <v>33700</v>
      </c>
      <c r="R346" s="67">
        <v>0</v>
      </c>
      <c r="S346" s="67">
        <v>15000</v>
      </c>
      <c r="T346" s="67">
        <v>0</v>
      </c>
      <c r="U346" s="67">
        <v>0</v>
      </c>
      <c r="V346" s="67">
        <v>0</v>
      </c>
      <c r="W346" s="67">
        <v>0</v>
      </c>
      <c r="X346" s="67">
        <v>0</v>
      </c>
      <c r="Y346" s="67">
        <v>0</v>
      </c>
      <c r="Z346" s="67">
        <v>0</v>
      </c>
      <c r="AA346" s="67">
        <v>0</v>
      </c>
      <c r="AB346" s="67">
        <v>0</v>
      </c>
      <c r="AC346" s="67">
        <v>0</v>
      </c>
      <c r="AD346" s="67">
        <v>0</v>
      </c>
      <c r="AE346" s="67">
        <v>947596.22</v>
      </c>
      <c r="AF346" s="67">
        <v>0</v>
      </c>
      <c r="AG346" s="67">
        <v>0</v>
      </c>
      <c r="AH346" s="67">
        <v>0</v>
      </c>
      <c r="AI346" s="67">
        <v>0</v>
      </c>
      <c r="AJ346" s="67">
        <v>0</v>
      </c>
      <c r="AK346" s="67">
        <v>0</v>
      </c>
      <c r="AL346" s="67">
        <v>0</v>
      </c>
      <c r="AM346" s="67">
        <v>0</v>
      </c>
      <c r="AN346" s="67">
        <v>0</v>
      </c>
      <c r="AO346" s="67">
        <v>0</v>
      </c>
      <c r="AP346" s="67">
        <v>0</v>
      </c>
      <c r="AQ346" s="67">
        <v>0</v>
      </c>
      <c r="AR346" s="67">
        <v>0</v>
      </c>
      <c r="AS346" s="67">
        <v>0</v>
      </c>
      <c r="AT346" s="67">
        <v>0</v>
      </c>
      <c r="AU346" s="67">
        <v>0</v>
      </c>
      <c r="AV346" s="67">
        <v>0</v>
      </c>
      <c r="AW346" s="67">
        <v>0</v>
      </c>
      <c r="AX346" s="67">
        <v>0</v>
      </c>
      <c r="AY346" s="67">
        <v>0</v>
      </c>
      <c r="AZ346" s="67">
        <v>0</v>
      </c>
      <c r="BA346" s="67">
        <v>0</v>
      </c>
      <c r="BB346" s="67">
        <v>0</v>
      </c>
      <c r="BC346" s="67">
        <v>0</v>
      </c>
      <c r="BD346" s="67">
        <v>0</v>
      </c>
      <c r="BE346" s="67">
        <v>0</v>
      </c>
      <c r="BF346" s="67">
        <v>0</v>
      </c>
      <c r="BG346" s="67">
        <v>0</v>
      </c>
      <c r="BH346" s="67">
        <v>0</v>
      </c>
      <c r="BI346" s="67">
        <v>0</v>
      </c>
      <c r="BJ346" s="67">
        <v>0</v>
      </c>
      <c r="BK346" s="67">
        <v>0</v>
      </c>
      <c r="BL346" s="67">
        <v>0</v>
      </c>
      <c r="BM346" s="67">
        <v>0</v>
      </c>
      <c r="BN346" s="67">
        <v>0</v>
      </c>
      <c r="BO346" s="67">
        <v>0</v>
      </c>
      <c r="BP346" s="67">
        <v>0</v>
      </c>
      <c r="BQ346" s="67">
        <v>0</v>
      </c>
      <c r="BR346" s="67">
        <v>0</v>
      </c>
      <c r="BS346" s="67">
        <v>0</v>
      </c>
      <c r="BT346" s="67">
        <v>0</v>
      </c>
      <c r="BU346" s="67">
        <v>2500</v>
      </c>
      <c r="BV346" s="67">
        <v>0</v>
      </c>
      <c r="BW346" s="67">
        <v>0</v>
      </c>
      <c r="BX346" s="67">
        <v>0</v>
      </c>
      <c r="BY346" s="101"/>
    </row>
    <row r="347" spans="1:77">
      <c r="A347" s="65" t="s">
        <v>43</v>
      </c>
      <c r="B347" s="66" t="s">
        <v>883</v>
      </c>
      <c r="C347" s="65" t="s">
        <v>884</v>
      </c>
      <c r="D347" s="67">
        <v>0</v>
      </c>
      <c r="E347" s="67">
        <v>0</v>
      </c>
      <c r="F347" s="67">
        <v>0</v>
      </c>
      <c r="G347" s="67">
        <v>0</v>
      </c>
      <c r="H347" s="67">
        <v>0</v>
      </c>
      <c r="I347" s="67">
        <v>0</v>
      </c>
      <c r="J347" s="67">
        <v>0</v>
      </c>
      <c r="K347" s="67">
        <v>0</v>
      </c>
      <c r="L347" s="67">
        <v>0</v>
      </c>
      <c r="M347" s="67">
        <v>0</v>
      </c>
      <c r="N347" s="67">
        <v>0</v>
      </c>
      <c r="O347" s="67">
        <v>60000</v>
      </c>
      <c r="P347" s="67">
        <v>49550</v>
      </c>
      <c r="Q347" s="67">
        <v>0</v>
      </c>
      <c r="R347" s="67">
        <v>0</v>
      </c>
      <c r="S347" s="67">
        <v>16500</v>
      </c>
      <c r="T347" s="67">
        <v>0</v>
      </c>
      <c r="U347" s="67">
        <v>0</v>
      </c>
      <c r="V347" s="67">
        <v>0</v>
      </c>
      <c r="W347" s="67">
        <v>1440000</v>
      </c>
      <c r="X347" s="67">
        <v>0</v>
      </c>
      <c r="Y347" s="67">
        <v>0</v>
      </c>
      <c r="Z347" s="67">
        <v>0</v>
      </c>
      <c r="AA347" s="67">
        <v>0</v>
      </c>
      <c r="AB347" s="67">
        <v>0</v>
      </c>
      <c r="AC347" s="67">
        <v>0</v>
      </c>
      <c r="AD347" s="67">
        <v>0</v>
      </c>
      <c r="AE347" s="67">
        <v>0</v>
      </c>
      <c r="AF347" s="67">
        <v>0</v>
      </c>
      <c r="AG347" s="67">
        <v>0</v>
      </c>
      <c r="AH347" s="67">
        <v>0</v>
      </c>
      <c r="AI347" s="67">
        <v>0</v>
      </c>
      <c r="AJ347" s="67">
        <v>0</v>
      </c>
      <c r="AK347" s="67">
        <v>0</v>
      </c>
      <c r="AL347" s="67">
        <v>0</v>
      </c>
      <c r="AM347" s="67">
        <v>0</v>
      </c>
      <c r="AN347" s="67">
        <v>0</v>
      </c>
      <c r="AO347" s="67">
        <v>0</v>
      </c>
      <c r="AP347" s="67">
        <v>0</v>
      </c>
      <c r="AQ347" s="67">
        <v>0</v>
      </c>
      <c r="AR347" s="67">
        <v>0</v>
      </c>
      <c r="AS347" s="67">
        <v>0</v>
      </c>
      <c r="AT347" s="67">
        <v>0</v>
      </c>
      <c r="AU347" s="67">
        <v>0</v>
      </c>
      <c r="AV347" s="67">
        <v>0</v>
      </c>
      <c r="AW347" s="67">
        <v>0</v>
      </c>
      <c r="AX347" s="67">
        <v>69000</v>
      </c>
      <c r="AY347" s="67">
        <v>0</v>
      </c>
      <c r="AZ347" s="67">
        <v>0</v>
      </c>
      <c r="BA347" s="67">
        <v>0</v>
      </c>
      <c r="BB347" s="67">
        <v>0</v>
      </c>
      <c r="BC347" s="67">
        <v>0</v>
      </c>
      <c r="BD347" s="67">
        <v>0</v>
      </c>
      <c r="BE347" s="67">
        <v>0</v>
      </c>
      <c r="BF347" s="67">
        <v>0</v>
      </c>
      <c r="BG347" s="67">
        <v>0</v>
      </c>
      <c r="BH347" s="67">
        <v>0</v>
      </c>
      <c r="BI347" s="67">
        <v>45000</v>
      </c>
      <c r="BJ347" s="67">
        <v>0</v>
      </c>
      <c r="BK347" s="67">
        <v>0</v>
      </c>
      <c r="BL347" s="67">
        <v>0</v>
      </c>
      <c r="BM347" s="67">
        <v>0</v>
      </c>
      <c r="BN347" s="67">
        <v>0</v>
      </c>
      <c r="BO347" s="67">
        <v>0</v>
      </c>
      <c r="BP347" s="67">
        <v>0</v>
      </c>
      <c r="BQ347" s="67">
        <v>30000</v>
      </c>
      <c r="BR347" s="67">
        <v>0</v>
      </c>
      <c r="BS347" s="67">
        <v>0</v>
      </c>
      <c r="BT347" s="67">
        <v>0</v>
      </c>
      <c r="BU347" s="67">
        <v>0</v>
      </c>
      <c r="BV347" s="67">
        <v>0</v>
      </c>
      <c r="BW347" s="67">
        <v>0</v>
      </c>
      <c r="BX347" s="67">
        <v>0</v>
      </c>
      <c r="BY347" s="101">
        <v>1984053.96</v>
      </c>
    </row>
    <row r="348" spans="1:77">
      <c r="A348" s="65" t="s">
        <v>43</v>
      </c>
      <c r="B348" s="66" t="s">
        <v>885</v>
      </c>
      <c r="C348" s="65" t="s">
        <v>886</v>
      </c>
      <c r="D348" s="67">
        <v>875713</v>
      </c>
      <c r="E348" s="67">
        <v>502424</v>
      </c>
      <c r="F348" s="67">
        <v>3949187.74</v>
      </c>
      <c r="G348" s="67">
        <v>0</v>
      </c>
      <c r="H348" s="67">
        <v>143760.07</v>
      </c>
      <c r="I348" s="67">
        <v>0</v>
      </c>
      <c r="J348" s="67">
        <v>3395915.96</v>
      </c>
      <c r="K348" s="67">
        <v>5500</v>
      </c>
      <c r="L348" s="67">
        <v>23361</v>
      </c>
      <c r="M348" s="67">
        <v>62900</v>
      </c>
      <c r="N348" s="67">
        <v>9200</v>
      </c>
      <c r="O348" s="67">
        <v>229748.33</v>
      </c>
      <c r="P348" s="67">
        <v>98220.7</v>
      </c>
      <c r="Q348" s="67">
        <v>5898</v>
      </c>
      <c r="R348" s="67">
        <v>0</v>
      </c>
      <c r="S348" s="67">
        <v>9110</v>
      </c>
      <c r="T348" s="67">
        <v>600</v>
      </c>
      <c r="U348" s="67">
        <v>1200</v>
      </c>
      <c r="V348" s="67">
        <v>2626633.2999999998</v>
      </c>
      <c r="W348" s="67">
        <v>44168.29</v>
      </c>
      <c r="X348" s="67">
        <v>86272</v>
      </c>
      <c r="Y348" s="67">
        <v>222661.7</v>
      </c>
      <c r="Z348" s="67">
        <v>44808</v>
      </c>
      <c r="AA348" s="67">
        <v>13915.2</v>
      </c>
      <c r="AB348" s="67">
        <v>42954</v>
      </c>
      <c r="AC348" s="67">
        <v>28830</v>
      </c>
      <c r="AD348" s="67">
        <v>10030</v>
      </c>
      <c r="AE348" s="67">
        <v>3111691.84</v>
      </c>
      <c r="AF348" s="67">
        <v>784.5</v>
      </c>
      <c r="AG348" s="67">
        <v>850</v>
      </c>
      <c r="AH348" s="67">
        <v>4200</v>
      </c>
      <c r="AI348" s="67">
        <v>0</v>
      </c>
      <c r="AJ348" s="67">
        <v>72482.25</v>
      </c>
      <c r="AK348" s="67">
        <v>345170.35</v>
      </c>
      <c r="AL348" s="67">
        <v>24600</v>
      </c>
      <c r="AM348" s="67">
        <v>40302</v>
      </c>
      <c r="AN348" s="67">
        <v>0</v>
      </c>
      <c r="AO348" s="67">
        <v>2298</v>
      </c>
      <c r="AP348" s="67">
        <v>6400</v>
      </c>
      <c r="AQ348" s="67">
        <v>166503.85999999999</v>
      </c>
      <c r="AR348" s="67">
        <v>1479</v>
      </c>
      <c r="AS348" s="67">
        <v>0</v>
      </c>
      <c r="AT348" s="67">
        <v>3679.6</v>
      </c>
      <c r="AU348" s="67">
        <v>120</v>
      </c>
      <c r="AV348" s="67">
        <v>0</v>
      </c>
      <c r="AW348" s="67">
        <v>1000</v>
      </c>
      <c r="AX348" s="67">
        <v>2857909.04</v>
      </c>
      <c r="AY348" s="67">
        <v>384734.07</v>
      </c>
      <c r="AZ348" s="67">
        <v>487559.5</v>
      </c>
      <c r="BA348" s="67">
        <v>142784</v>
      </c>
      <c r="BB348" s="67">
        <v>69960</v>
      </c>
      <c r="BC348" s="67">
        <v>363762.29</v>
      </c>
      <c r="BD348" s="67">
        <v>150063.10999999999</v>
      </c>
      <c r="BE348" s="67">
        <v>84888.13</v>
      </c>
      <c r="BF348" s="67">
        <v>123349.28</v>
      </c>
      <c r="BG348" s="67">
        <v>8680</v>
      </c>
      <c r="BH348" s="67">
        <v>0</v>
      </c>
      <c r="BI348" s="67">
        <v>4768080.0999999996</v>
      </c>
      <c r="BJ348" s="67">
        <v>7500</v>
      </c>
      <c r="BK348" s="67">
        <v>80</v>
      </c>
      <c r="BL348" s="67">
        <v>1300</v>
      </c>
      <c r="BM348" s="67">
        <v>7144</v>
      </c>
      <c r="BN348" s="67">
        <v>12000</v>
      </c>
      <c r="BO348" s="67">
        <v>500</v>
      </c>
      <c r="BP348" s="67">
        <v>434671.49</v>
      </c>
      <c r="BQ348" s="67">
        <v>7800</v>
      </c>
      <c r="BR348" s="67">
        <v>7206</v>
      </c>
      <c r="BS348" s="67">
        <v>22225</v>
      </c>
      <c r="BT348" s="67">
        <v>39255</v>
      </c>
      <c r="BU348" s="67">
        <v>7406</v>
      </c>
      <c r="BV348" s="67">
        <v>12350</v>
      </c>
      <c r="BW348" s="67">
        <v>5480</v>
      </c>
      <c r="BX348" s="67">
        <v>0</v>
      </c>
      <c r="BY348" s="101">
        <v>5130347.32</v>
      </c>
    </row>
    <row r="349" spans="1:77">
      <c r="A349" s="65" t="s">
        <v>43</v>
      </c>
      <c r="B349" s="66" t="s">
        <v>887</v>
      </c>
      <c r="C349" s="65" t="s">
        <v>888</v>
      </c>
      <c r="D349" s="67">
        <v>0</v>
      </c>
      <c r="E349" s="67">
        <v>0</v>
      </c>
      <c r="F349" s="67">
        <v>0</v>
      </c>
      <c r="G349" s="67">
        <v>10858</v>
      </c>
      <c r="H349" s="67">
        <v>0</v>
      </c>
      <c r="I349" s="67">
        <v>0</v>
      </c>
      <c r="J349" s="67">
        <v>0</v>
      </c>
      <c r="K349" s="67">
        <v>6494</v>
      </c>
      <c r="L349" s="67">
        <v>0</v>
      </c>
      <c r="M349" s="67">
        <v>30060</v>
      </c>
      <c r="N349" s="67">
        <v>116360</v>
      </c>
      <c r="O349" s="67">
        <v>8550</v>
      </c>
      <c r="P349" s="67">
        <v>0</v>
      </c>
      <c r="Q349" s="67">
        <v>17010</v>
      </c>
      <c r="R349" s="67">
        <v>0</v>
      </c>
      <c r="S349" s="67">
        <v>9690</v>
      </c>
      <c r="T349" s="67">
        <v>0</v>
      </c>
      <c r="U349" s="67">
        <v>0</v>
      </c>
      <c r="V349" s="67">
        <v>86640</v>
      </c>
      <c r="W349" s="67">
        <v>230530</v>
      </c>
      <c r="X349" s="67">
        <v>10920</v>
      </c>
      <c r="Y349" s="67">
        <v>66463</v>
      </c>
      <c r="Z349" s="67">
        <v>0</v>
      </c>
      <c r="AA349" s="67">
        <v>0</v>
      </c>
      <c r="AB349" s="67">
        <v>35005.5</v>
      </c>
      <c r="AC349" s="67">
        <v>15078</v>
      </c>
      <c r="AD349" s="67">
        <v>0</v>
      </c>
      <c r="AE349" s="67">
        <v>33180</v>
      </c>
      <c r="AF349" s="67">
        <v>16510</v>
      </c>
      <c r="AG349" s="67">
        <v>0</v>
      </c>
      <c r="AH349" s="67">
        <v>15030</v>
      </c>
      <c r="AI349" s="67">
        <v>2940</v>
      </c>
      <c r="AJ349" s="67">
        <v>0</v>
      </c>
      <c r="AK349" s="67">
        <v>0</v>
      </c>
      <c r="AL349" s="67">
        <v>16290</v>
      </c>
      <c r="AM349" s="67">
        <v>12630</v>
      </c>
      <c r="AN349" s="67">
        <v>21570</v>
      </c>
      <c r="AO349" s="67">
        <v>14940</v>
      </c>
      <c r="AP349" s="67">
        <v>132010</v>
      </c>
      <c r="AQ349" s="67">
        <v>79020</v>
      </c>
      <c r="AR349" s="67">
        <v>135000</v>
      </c>
      <c r="AS349" s="67">
        <v>48760</v>
      </c>
      <c r="AT349" s="67">
        <v>27814</v>
      </c>
      <c r="AU349" s="67">
        <v>0</v>
      </c>
      <c r="AV349" s="67">
        <v>10110</v>
      </c>
      <c r="AW349" s="67">
        <v>13317</v>
      </c>
      <c r="AX349" s="67">
        <v>0</v>
      </c>
      <c r="AY349" s="67">
        <v>0</v>
      </c>
      <c r="AZ349" s="67">
        <v>0</v>
      </c>
      <c r="BA349" s="67">
        <v>0</v>
      </c>
      <c r="BB349" s="67">
        <v>0</v>
      </c>
      <c r="BC349" s="67">
        <v>144000</v>
      </c>
      <c r="BD349" s="67">
        <v>0</v>
      </c>
      <c r="BE349" s="67">
        <v>0</v>
      </c>
      <c r="BF349" s="67">
        <v>10910</v>
      </c>
      <c r="BG349" s="67">
        <v>600</v>
      </c>
      <c r="BH349" s="67">
        <v>0</v>
      </c>
      <c r="BI349" s="67">
        <v>0</v>
      </c>
      <c r="BJ349" s="67">
        <v>0</v>
      </c>
      <c r="BK349" s="67">
        <v>0</v>
      </c>
      <c r="BL349" s="67">
        <v>540</v>
      </c>
      <c r="BM349" s="67">
        <v>0</v>
      </c>
      <c r="BN349" s="67">
        <v>2910</v>
      </c>
      <c r="BO349" s="67">
        <v>0</v>
      </c>
      <c r="BP349" s="67">
        <v>14870</v>
      </c>
      <c r="BQ349" s="67">
        <v>11190</v>
      </c>
      <c r="BR349" s="67">
        <v>7350</v>
      </c>
      <c r="BS349" s="67">
        <v>11190</v>
      </c>
      <c r="BT349" s="67">
        <v>13920</v>
      </c>
      <c r="BU349" s="67">
        <v>28680</v>
      </c>
      <c r="BV349" s="67">
        <v>7100</v>
      </c>
      <c r="BW349" s="67">
        <v>0</v>
      </c>
      <c r="BX349" s="67">
        <v>0</v>
      </c>
      <c r="BY349" s="101">
        <v>2664344.16</v>
      </c>
    </row>
    <row r="350" spans="1:77">
      <c r="A350" s="65" t="s">
        <v>43</v>
      </c>
      <c r="B350" s="66" t="s">
        <v>889</v>
      </c>
      <c r="C350" s="65" t="s">
        <v>890</v>
      </c>
      <c r="D350" s="67">
        <v>0</v>
      </c>
      <c r="E350" s="67">
        <v>0</v>
      </c>
      <c r="F350" s="67">
        <v>0</v>
      </c>
      <c r="G350" s="67">
        <v>0</v>
      </c>
      <c r="H350" s="67">
        <v>0</v>
      </c>
      <c r="I350" s="67">
        <v>0</v>
      </c>
      <c r="J350" s="67">
        <v>0</v>
      </c>
      <c r="K350" s="67">
        <v>0</v>
      </c>
      <c r="L350" s="67">
        <v>0</v>
      </c>
      <c r="M350" s="67">
        <v>0</v>
      </c>
      <c r="N350" s="67">
        <v>0</v>
      </c>
      <c r="O350" s="67">
        <v>0</v>
      </c>
      <c r="P350" s="67">
        <v>0</v>
      </c>
      <c r="Q350" s="67">
        <v>0</v>
      </c>
      <c r="R350" s="67">
        <v>0</v>
      </c>
      <c r="S350" s="67">
        <v>0</v>
      </c>
      <c r="T350" s="67">
        <v>0</v>
      </c>
      <c r="U350" s="67">
        <v>0</v>
      </c>
      <c r="V350" s="67">
        <v>0</v>
      </c>
      <c r="W350" s="67">
        <v>0</v>
      </c>
      <c r="X350" s="67">
        <v>0</v>
      </c>
      <c r="Y350" s="67">
        <v>0</v>
      </c>
      <c r="Z350" s="67">
        <v>0</v>
      </c>
      <c r="AA350" s="67">
        <v>0</v>
      </c>
      <c r="AB350" s="67">
        <v>0</v>
      </c>
      <c r="AC350" s="67">
        <v>0</v>
      </c>
      <c r="AD350" s="67">
        <v>0</v>
      </c>
      <c r="AE350" s="67">
        <v>0</v>
      </c>
      <c r="AF350" s="67">
        <v>0</v>
      </c>
      <c r="AG350" s="67">
        <v>0</v>
      </c>
      <c r="AH350" s="67">
        <v>0</v>
      </c>
      <c r="AI350" s="67">
        <v>0</v>
      </c>
      <c r="AJ350" s="67">
        <v>0</v>
      </c>
      <c r="AK350" s="67">
        <v>0</v>
      </c>
      <c r="AL350" s="67">
        <v>0</v>
      </c>
      <c r="AM350" s="67">
        <v>0</v>
      </c>
      <c r="AN350" s="67">
        <v>0</v>
      </c>
      <c r="AO350" s="67">
        <v>0</v>
      </c>
      <c r="AP350" s="67">
        <v>0</v>
      </c>
      <c r="AQ350" s="67">
        <v>0</v>
      </c>
      <c r="AR350" s="67">
        <v>0</v>
      </c>
      <c r="AS350" s="67">
        <v>0</v>
      </c>
      <c r="AT350" s="67">
        <v>0</v>
      </c>
      <c r="AU350" s="67">
        <v>0</v>
      </c>
      <c r="AV350" s="67">
        <v>0</v>
      </c>
      <c r="AW350" s="67">
        <v>0</v>
      </c>
      <c r="AX350" s="67">
        <v>0</v>
      </c>
      <c r="AY350" s="67">
        <v>0</v>
      </c>
      <c r="AZ350" s="67">
        <v>0</v>
      </c>
      <c r="BA350" s="67">
        <v>0</v>
      </c>
      <c r="BB350" s="67">
        <v>0</v>
      </c>
      <c r="BC350" s="67">
        <v>0</v>
      </c>
      <c r="BD350" s="67">
        <v>0</v>
      </c>
      <c r="BE350" s="67">
        <v>0</v>
      </c>
      <c r="BF350" s="67">
        <v>0</v>
      </c>
      <c r="BG350" s="67">
        <v>0</v>
      </c>
      <c r="BH350" s="67">
        <v>0</v>
      </c>
      <c r="BI350" s="67">
        <v>0</v>
      </c>
      <c r="BJ350" s="67">
        <v>0</v>
      </c>
      <c r="BK350" s="67">
        <v>0</v>
      </c>
      <c r="BL350" s="67">
        <v>0</v>
      </c>
      <c r="BM350" s="67">
        <v>0</v>
      </c>
      <c r="BN350" s="67">
        <v>0</v>
      </c>
      <c r="BO350" s="67">
        <v>0</v>
      </c>
      <c r="BP350" s="67">
        <v>0</v>
      </c>
      <c r="BQ350" s="67">
        <v>0</v>
      </c>
      <c r="BR350" s="67">
        <v>0</v>
      </c>
      <c r="BS350" s="67">
        <v>0</v>
      </c>
      <c r="BT350" s="67">
        <v>0</v>
      </c>
      <c r="BU350" s="67">
        <v>0</v>
      </c>
      <c r="BV350" s="67">
        <v>0</v>
      </c>
      <c r="BW350" s="67">
        <v>0</v>
      </c>
      <c r="BX350" s="67">
        <v>0</v>
      </c>
      <c r="BY350" s="101">
        <v>270730</v>
      </c>
    </row>
    <row r="351" spans="1:77">
      <c r="A351" s="65" t="s">
        <v>43</v>
      </c>
      <c r="B351" s="66" t="s">
        <v>891</v>
      </c>
      <c r="C351" s="65" t="s">
        <v>892</v>
      </c>
      <c r="D351" s="67">
        <v>0</v>
      </c>
      <c r="E351" s="67">
        <v>0</v>
      </c>
      <c r="F351" s="67">
        <v>0</v>
      </c>
      <c r="G351" s="67">
        <v>0</v>
      </c>
      <c r="H351" s="67">
        <v>0</v>
      </c>
      <c r="I351" s="67">
        <v>0</v>
      </c>
      <c r="J351" s="67">
        <v>0</v>
      </c>
      <c r="K351" s="67">
        <v>0</v>
      </c>
      <c r="L351" s="67">
        <v>0</v>
      </c>
      <c r="M351" s="67">
        <v>0</v>
      </c>
      <c r="N351" s="67">
        <v>0</v>
      </c>
      <c r="O351" s="67">
        <v>0</v>
      </c>
      <c r="P351" s="67">
        <v>0</v>
      </c>
      <c r="Q351" s="67">
        <v>0</v>
      </c>
      <c r="R351" s="67">
        <v>0</v>
      </c>
      <c r="S351" s="67">
        <v>0</v>
      </c>
      <c r="T351" s="67">
        <v>0</v>
      </c>
      <c r="U351" s="67">
        <v>0</v>
      </c>
      <c r="V351" s="67">
        <v>0</v>
      </c>
      <c r="W351" s="67">
        <v>0</v>
      </c>
      <c r="X351" s="67">
        <v>0</v>
      </c>
      <c r="Y351" s="67">
        <v>0</v>
      </c>
      <c r="Z351" s="67">
        <v>0</v>
      </c>
      <c r="AA351" s="67">
        <v>0</v>
      </c>
      <c r="AB351" s="67">
        <v>0</v>
      </c>
      <c r="AC351" s="67">
        <v>0</v>
      </c>
      <c r="AD351" s="67">
        <v>0</v>
      </c>
      <c r="AE351" s="67">
        <v>0</v>
      </c>
      <c r="AF351" s="67">
        <v>0</v>
      </c>
      <c r="AG351" s="67">
        <v>10100</v>
      </c>
      <c r="AH351" s="67">
        <v>0</v>
      </c>
      <c r="AI351" s="67">
        <v>0</v>
      </c>
      <c r="AJ351" s="67">
        <v>0</v>
      </c>
      <c r="AK351" s="67">
        <v>0</v>
      </c>
      <c r="AL351" s="67">
        <v>0</v>
      </c>
      <c r="AM351" s="67">
        <v>0</v>
      </c>
      <c r="AN351" s="67">
        <v>0</v>
      </c>
      <c r="AO351" s="67">
        <v>0</v>
      </c>
      <c r="AP351" s="67">
        <v>0</v>
      </c>
      <c r="AQ351" s="67">
        <v>0</v>
      </c>
      <c r="AR351" s="67">
        <v>0</v>
      </c>
      <c r="AS351" s="67">
        <v>0</v>
      </c>
      <c r="AT351" s="67">
        <v>0</v>
      </c>
      <c r="AU351" s="67">
        <v>0</v>
      </c>
      <c r="AV351" s="67">
        <v>0</v>
      </c>
      <c r="AW351" s="67">
        <v>0</v>
      </c>
      <c r="AX351" s="67">
        <v>0</v>
      </c>
      <c r="AY351" s="67">
        <v>0</v>
      </c>
      <c r="AZ351" s="67">
        <v>0</v>
      </c>
      <c r="BA351" s="67">
        <v>0</v>
      </c>
      <c r="BB351" s="67">
        <v>0</v>
      </c>
      <c r="BC351" s="67">
        <v>0</v>
      </c>
      <c r="BD351" s="67">
        <v>0</v>
      </c>
      <c r="BE351" s="67">
        <v>0</v>
      </c>
      <c r="BF351" s="67">
        <v>0</v>
      </c>
      <c r="BG351" s="67">
        <v>0</v>
      </c>
      <c r="BH351" s="67">
        <v>0</v>
      </c>
      <c r="BI351" s="67">
        <v>0</v>
      </c>
      <c r="BJ351" s="67">
        <v>0</v>
      </c>
      <c r="BK351" s="67">
        <v>0</v>
      </c>
      <c r="BL351" s="67">
        <v>0</v>
      </c>
      <c r="BM351" s="67">
        <v>0</v>
      </c>
      <c r="BN351" s="67">
        <v>0</v>
      </c>
      <c r="BO351" s="67">
        <v>0</v>
      </c>
      <c r="BP351" s="67">
        <v>0</v>
      </c>
      <c r="BQ351" s="67">
        <v>0</v>
      </c>
      <c r="BR351" s="67">
        <v>0</v>
      </c>
      <c r="BS351" s="67">
        <v>0</v>
      </c>
      <c r="BT351" s="67">
        <v>0</v>
      </c>
      <c r="BU351" s="67">
        <v>0</v>
      </c>
      <c r="BV351" s="67">
        <v>0</v>
      </c>
      <c r="BW351" s="67">
        <v>0</v>
      </c>
      <c r="BX351" s="67">
        <v>0</v>
      </c>
      <c r="BY351" s="101">
        <v>1464699</v>
      </c>
    </row>
    <row r="352" spans="1:77">
      <c r="A352" s="65" t="s">
        <v>43</v>
      </c>
      <c r="B352" s="66" t="s">
        <v>893</v>
      </c>
      <c r="C352" s="65" t="s">
        <v>894</v>
      </c>
      <c r="D352" s="67">
        <v>0</v>
      </c>
      <c r="E352" s="67">
        <v>0</v>
      </c>
      <c r="F352" s="67">
        <v>995000</v>
      </c>
      <c r="G352" s="67">
        <v>0</v>
      </c>
      <c r="H352" s="67">
        <v>0</v>
      </c>
      <c r="I352" s="67">
        <v>0</v>
      </c>
      <c r="J352" s="67">
        <v>0</v>
      </c>
      <c r="K352" s="67">
        <v>2697740</v>
      </c>
      <c r="L352" s="67">
        <v>0</v>
      </c>
      <c r="M352" s="67">
        <v>0</v>
      </c>
      <c r="N352" s="67">
        <v>0</v>
      </c>
      <c r="O352" s="67">
        <v>181900</v>
      </c>
      <c r="P352" s="67">
        <v>0</v>
      </c>
      <c r="Q352" s="67">
        <v>0</v>
      </c>
      <c r="R352" s="67">
        <v>0</v>
      </c>
      <c r="S352" s="67">
        <v>0</v>
      </c>
      <c r="T352" s="67">
        <v>0</v>
      </c>
      <c r="U352" s="67">
        <v>0</v>
      </c>
      <c r="V352" s="67">
        <v>0</v>
      </c>
      <c r="W352" s="67">
        <v>0</v>
      </c>
      <c r="X352" s="67">
        <v>0</v>
      </c>
      <c r="Y352" s="67">
        <v>0</v>
      </c>
      <c r="Z352" s="67">
        <v>0</v>
      </c>
      <c r="AA352" s="67">
        <v>0</v>
      </c>
      <c r="AB352" s="67">
        <v>0</v>
      </c>
      <c r="AC352" s="67">
        <v>0</v>
      </c>
      <c r="AD352" s="67">
        <v>0</v>
      </c>
      <c r="AE352" s="67">
        <v>0</v>
      </c>
      <c r="AF352" s="67">
        <v>0</v>
      </c>
      <c r="AG352" s="67">
        <v>0</v>
      </c>
      <c r="AH352" s="67">
        <v>0</v>
      </c>
      <c r="AI352" s="67">
        <v>0</v>
      </c>
      <c r="AJ352" s="67">
        <v>0</v>
      </c>
      <c r="AK352" s="67">
        <v>0</v>
      </c>
      <c r="AL352" s="67">
        <v>0</v>
      </c>
      <c r="AM352" s="67">
        <v>0</v>
      </c>
      <c r="AN352" s="67">
        <v>0</v>
      </c>
      <c r="AO352" s="67">
        <v>0</v>
      </c>
      <c r="AP352" s="67">
        <v>2670000</v>
      </c>
      <c r="AQ352" s="67">
        <v>0</v>
      </c>
      <c r="AR352" s="67">
        <v>0</v>
      </c>
      <c r="AS352" s="67">
        <v>0</v>
      </c>
      <c r="AT352" s="67">
        <v>0</v>
      </c>
      <c r="AU352" s="67">
        <v>0</v>
      </c>
      <c r="AV352" s="67">
        <v>0</v>
      </c>
      <c r="AW352" s="67">
        <v>0</v>
      </c>
      <c r="AX352" s="67">
        <v>0</v>
      </c>
      <c r="AY352" s="67">
        <v>0</v>
      </c>
      <c r="AZ352" s="67">
        <v>0</v>
      </c>
      <c r="BA352" s="67">
        <v>0</v>
      </c>
      <c r="BB352" s="67">
        <v>0</v>
      </c>
      <c r="BC352" s="67">
        <v>0</v>
      </c>
      <c r="BD352" s="67">
        <v>0</v>
      </c>
      <c r="BE352" s="67">
        <v>0</v>
      </c>
      <c r="BF352" s="67">
        <v>0</v>
      </c>
      <c r="BG352" s="67">
        <v>0</v>
      </c>
      <c r="BH352" s="67">
        <v>0</v>
      </c>
      <c r="BI352" s="67">
        <v>0</v>
      </c>
      <c r="BJ352" s="67">
        <v>1999830</v>
      </c>
      <c r="BK352" s="67">
        <v>0</v>
      </c>
      <c r="BL352" s="67">
        <v>548000</v>
      </c>
      <c r="BM352" s="67">
        <v>0</v>
      </c>
      <c r="BN352" s="67">
        <v>0</v>
      </c>
      <c r="BO352" s="67">
        <v>0</v>
      </c>
      <c r="BP352" s="67">
        <v>0</v>
      </c>
      <c r="BQ352" s="67">
        <v>0</v>
      </c>
      <c r="BR352" s="67">
        <v>0</v>
      </c>
      <c r="BS352" s="67">
        <v>0</v>
      </c>
      <c r="BT352" s="67">
        <v>0</v>
      </c>
      <c r="BU352" s="67">
        <v>0</v>
      </c>
      <c r="BV352" s="67">
        <v>0</v>
      </c>
      <c r="BW352" s="67">
        <v>0</v>
      </c>
      <c r="BX352" s="67">
        <v>0</v>
      </c>
      <c r="BY352" s="101">
        <v>12356612.33</v>
      </c>
    </row>
    <row r="353" spans="1:77">
      <c r="A353" s="65" t="s">
        <v>43</v>
      </c>
      <c r="B353" s="66" t="s">
        <v>895</v>
      </c>
      <c r="C353" s="65" t="s">
        <v>896</v>
      </c>
      <c r="D353" s="67">
        <v>2158209.4300000002</v>
      </c>
      <c r="E353" s="67">
        <v>0</v>
      </c>
      <c r="F353" s="67">
        <v>0</v>
      </c>
      <c r="G353" s="67">
        <v>0</v>
      </c>
      <c r="H353" s="67">
        <v>0</v>
      </c>
      <c r="I353" s="67">
        <v>0</v>
      </c>
      <c r="J353" s="67">
        <v>0</v>
      </c>
      <c r="K353" s="67">
        <v>0</v>
      </c>
      <c r="L353" s="67">
        <v>0</v>
      </c>
      <c r="M353" s="67">
        <v>0</v>
      </c>
      <c r="N353" s="67">
        <v>0</v>
      </c>
      <c r="O353" s="67">
        <v>0</v>
      </c>
      <c r="P353" s="67">
        <v>0</v>
      </c>
      <c r="Q353" s="67">
        <v>0</v>
      </c>
      <c r="R353" s="67">
        <v>0</v>
      </c>
      <c r="S353" s="67">
        <v>0</v>
      </c>
      <c r="T353" s="67">
        <v>0</v>
      </c>
      <c r="U353" s="67">
        <v>0</v>
      </c>
      <c r="V353" s="67">
        <v>0</v>
      </c>
      <c r="W353" s="67">
        <v>0</v>
      </c>
      <c r="X353" s="67">
        <v>0</v>
      </c>
      <c r="Y353" s="67">
        <v>0</v>
      </c>
      <c r="Z353" s="67">
        <v>0</v>
      </c>
      <c r="AA353" s="67">
        <v>0</v>
      </c>
      <c r="AB353" s="67">
        <v>0</v>
      </c>
      <c r="AC353" s="67">
        <v>0</v>
      </c>
      <c r="AD353" s="67">
        <v>0</v>
      </c>
      <c r="AE353" s="67">
        <v>0</v>
      </c>
      <c r="AF353" s="67">
        <v>0</v>
      </c>
      <c r="AG353" s="67">
        <v>0</v>
      </c>
      <c r="AH353" s="67">
        <v>0</v>
      </c>
      <c r="AI353" s="67">
        <v>0</v>
      </c>
      <c r="AJ353" s="67">
        <v>0</v>
      </c>
      <c r="AK353" s="67">
        <v>0</v>
      </c>
      <c r="AL353" s="67">
        <v>0</v>
      </c>
      <c r="AM353" s="67">
        <v>0</v>
      </c>
      <c r="AN353" s="67">
        <v>0</v>
      </c>
      <c r="AO353" s="67">
        <v>0</v>
      </c>
      <c r="AP353" s="67">
        <v>0</v>
      </c>
      <c r="AQ353" s="67">
        <v>0</v>
      </c>
      <c r="AR353" s="67">
        <v>0</v>
      </c>
      <c r="AS353" s="67">
        <v>0</v>
      </c>
      <c r="AT353" s="67">
        <v>0</v>
      </c>
      <c r="AU353" s="67">
        <v>0</v>
      </c>
      <c r="AV353" s="67">
        <v>0</v>
      </c>
      <c r="AW353" s="67">
        <v>0</v>
      </c>
      <c r="AX353" s="67">
        <v>0</v>
      </c>
      <c r="AY353" s="67">
        <v>0</v>
      </c>
      <c r="AZ353" s="67">
        <v>0</v>
      </c>
      <c r="BA353" s="67">
        <v>0</v>
      </c>
      <c r="BB353" s="67">
        <v>0</v>
      </c>
      <c r="BC353" s="67">
        <v>0</v>
      </c>
      <c r="BD353" s="67">
        <v>0</v>
      </c>
      <c r="BE353" s="67">
        <v>0</v>
      </c>
      <c r="BF353" s="67">
        <v>0</v>
      </c>
      <c r="BG353" s="67">
        <v>0</v>
      </c>
      <c r="BH353" s="67">
        <v>0</v>
      </c>
      <c r="BI353" s="67">
        <v>0</v>
      </c>
      <c r="BJ353" s="67">
        <v>0</v>
      </c>
      <c r="BK353" s="67">
        <v>0</v>
      </c>
      <c r="BL353" s="67">
        <v>0</v>
      </c>
      <c r="BM353" s="67">
        <v>0</v>
      </c>
      <c r="BN353" s="67">
        <v>0</v>
      </c>
      <c r="BO353" s="67">
        <v>0</v>
      </c>
      <c r="BP353" s="67">
        <v>0</v>
      </c>
      <c r="BQ353" s="67">
        <v>0</v>
      </c>
      <c r="BR353" s="67">
        <v>13540</v>
      </c>
      <c r="BS353" s="67">
        <v>0</v>
      </c>
      <c r="BT353" s="67">
        <v>133818</v>
      </c>
      <c r="BU353" s="67">
        <v>15300</v>
      </c>
      <c r="BV353" s="67">
        <v>10140</v>
      </c>
      <c r="BW353" s="67">
        <v>35448</v>
      </c>
      <c r="BX353" s="67">
        <v>0</v>
      </c>
      <c r="BY353" s="101">
        <v>167024</v>
      </c>
    </row>
    <row r="354" spans="1:77">
      <c r="A354" s="65" t="s">
        <v>43</v>
      </c>
      <c r="B354" s="66" t="s">
        <v>897</v>
      </c>
      <c r="C354" s="65" t="s">
        <v>898</v>
      </c>
      <c r="D354" s="67">
        <v>0</v>
      </c>
      <c r="E354" s="67">
        <v>845000</v>
      </c>
      <c r="F354" s="67">
        <v>2658229.35</v>
      </c>
      <c r="G354" s="67">
        <v>475292</v>
      </c>
      <c r="H354" s="67">
        <v>513500</v>
      </c>
      <c r="I354" s="67">
        <v>369157.67</v>
      </c>
      <c r="J354" s="67">
        <v>290000</v>
      </c>
      <c r="K354" s="67">
        <v>2042671</v>
      </c>
      <c r="L354" s="67">
        <v>550796.13</v>
      </c>
      <c r="M354" s="67">
        <v>5325996</v>
      </c>
      <c r="N354" s="67">
        <v>305116</v>
      </c>
      <c r="O354" s="67">
        <v>1161546.6000000001</v>
      </c>
      <c r="P354" s="67">
        <v>6225936</v>
      </c>
      <c r="Q354" s="67">
        <v>2048260</v>
      </c>
      <c r="R354" s="67">
        <v>0</v>
      </c>
      <c r="S354" s="67">
        <v>1069952</v>
      </c>
      <c r="T354" s="67">
        <v>46</v>
      </c>
      <c r="U354" s="67">
        <v>426523</v>
      </c>
      <c r="V354" s="67">
        <v>4000</v>
      </c>
      <c r="W354" s="67">
        <v>2979911.52</v>
      </c>
      <c r="X354" s="67">
        <v>637320</v>
      </c>
      <c r="Y354" s="67">
        <v>331392.46999999997</v>
      </c>
      <c r="Z354" s="67">
        <v>3000</v>
      </c>
      <c r="AA354" s="67">
        <v>0</v>
      </c>
      <c r="AB354" s="67">
        <v>741110</v>
      </c>
      <c r="AC354" s="67">
        <v>0</v>
      </c>
      <c r="AD354" s="67">
        <v>0</v>
      </c>
      <c r="AE354" s="67">
        <v>0</v>
      </c>
      <c r="AF354" s="67">
        <v>0</v>
      </c>
      <c r="AG354" s="67">
        <v>3000</v>
      </c>
      <c r="AH354" s="67">
        <v>3000</v>
      </c>
      <c r="AI354" s="67">
        <v>8700</v>
      </c>
      <c r="AJ354" s="67">
        <v>121000</v>
      </c>
      <c r="AK354" s="67">
        <v>3000</v>
      </c>
      <c r="AL354" s="67">
        <v>426600</v>
      </c>
      <c r="AM354" s="67">
        <v>694290</v>
      </c>
      <c r="AN354" s="67">
        <v>420000</v>
      </c>
      <c r="AO354" s="67">
        <v>398400</v>
      </c>
      <c r="AP354" s="67">
        <v>394000</v>
      </c>
      <c r="AQ354" s="67">
        <v>0</v>
      </c>
      <c r="AR354" s="67">
        <v>7500</v>
      </c>
      <c r="AS354" s="67">
        <v>422000</v>
      </c>
      <c r="AT354" s="67">
        <v>355000</v>
      </c>
      <c r="AU354" s="67">
        <v>28310</v>
      </c>
      <c r="AV354" s="67">
        <v>263508</v>
      </c>
      <c r="AW354" s="67">
        <v>156807.45000000001</v>
      </c>
      <c r="AX354" s="67">
        <v>0</v>
      </c>
      <c r="AY354" s="67">
        <v>12000</v>
      </c>
      <c r="AZ354" s="67">
        <v>981641.99</v>
      </c>
      <c r="BA354" s="67">
        <v>1014981</v>
      </c>
      <c r="BB354" s="67">
        <v>9000</v>
      </c>
      <c r="BC354" s="67">
        <v>0</v>
      </c>
      <c r="BD354" s="67">
        <v>2201008</v>
      </c>
      <c r="BE354" s="67">
        <v>6000</v>
      </c>
      <c r="BF354" s="67">
        <v>552161</v>
      </c>
      <c r="BG354" s="67">
        <v>593070.76</v>
      </c>
      <c r="BH354" s="67">
        <v>401600</v>
      </c>
      <c r="BI354" s="67">
        <v>0</v>
      </c>
      <c r="BJ354" s="67">
        <v>2021355</v>
      </c>
      <c r="BK354" s="67">
        <v>1285078</v>
      </c>
      <c r="BL354" s="67">
        <v>298470</v>
      </c>
      <c r="BM354" s="67">
        <v>722148</v>
      </c>
      <c r="BN354" s="67">
        <v>592652</v>
      </c>
      <c r="BO354" s="67">
        <v>610002</v>
      </c>
      <c r="BP354" s="67">
        <v>0</v>
      </c>
      <c r="BQ354" s="67">
        <v>421801</v>
      </c>
      <c r="BR354" s="67">
        <v>344500</v>
      </c>
      <c r="BS354" s="67">
        <v>2299789.41</v>
      </c>
      <c r="BT354" s="67">
        <v>795113.6</v>
      </c>
      <c r="BU354" s="67">
        <v>1282613</v>
      </c>
      <c r="BV354" s="67">
        <v>388483.87</v>
      </c>
      <c r="BW354" s="67">
        <v>245000</v>
      </c>
      <c r="BX354" s="67">
        <v>246995.92</v>
      </c>
      <c r="BY354" s="101">
        <v>43504610.249999993</v>
      </c>
    </row>
    <row r="355" spans="1:77">
      <c r="A355" s="65" t="s">
        <v>43</v>
      </c>
      <c r="B355" s="66" t="s">
        <v>899</v>
      </c>
      <c r="C355" s="65" t="s">
        <v>900</v>
      </c>
      <c r="D355" s="67">
        <v>713074.23</v>
      </c>
      <c r="E355" s="67">
        <v>0</v>
      </c>
      <c r="F355" s="67">
        <v>315.64999999999998</v>
      </c>
      <c r="G355" s="67">
        <v>0</v>
      </c>
      <c r="H355" s="67">
        <v>0</v>
      </c>
      <c r="I355" s="67">
        <v>0</v>
      </c>
      <c r="J355" s="67">
        <v>0</v>
      </c>
      <c r="K355" s="67">
        <v>0</v>
      </c>
      <c r="L355" s="67">
        <v>0</v>
      </c>
      <c r="M355" s="67">
        <v>0</v>
      </c>
      <c r="N355" s="67">
        <v>0</v>
      </c>
      <c r="O355" s="67">
        <v>0</v>
      </c>
      <c r="P355" s="67">
        <v>0</v>
      </c>
      <c r="Q355" s="67">
        <v>0</v>
      </c>
      <c r="R355" s="67">
        <v>0</v>
      </c>
      <c r="S355" s="67">
        <v>0</v>
      </c>
      <c r="T355" s="67">
        <v>0</v>
      </c>
      <c r="U355" s="67">
        <v>0</v>
      </c>
      <c r="V355" s="67">
        <v>0</v>
      </c>
      <c r="W355" s="67">
        <v>0</v>
      </c>
      <c r="X355" s="67">
        <v>0</v>
      </c>
      <c r="Y355" s="67">
        <v>0</v>
      </c>
      <c r="Z355" s="67">
        <v>0</v>
      </c>
      <c r="AA355" s="67">
        <v>0</v>
      </c>
      <c r="AB355" s="67">
        <v>0</v>
      </c>
      <c r="AC355" s="67">
        <v>0</v>
      </c>
      <c r="AD355" s="67">
        <v>0</v>
      </c>
      <c r="AE355" s="67">
        <v>0</v>
      </c>
      <c r="AF355" s="67">
        <v>0</v>
      </c>
      <c r="AG355" s="67">
        <v>0</v>
      </c>
      <c r="AH355" s="67">
        <v>0</v>
      </c>
      <c r="AI355" s="67">
        <v>0</v>
      </c>
      <c r="AJ355" s="67">
        <v>0</v>
      </c>
      <c r="AK355" s="67">
        <v>0</v>
      </c>
      <c r="AL355" s="67">
        <v>0</v>
      </c>
      <c r="AM355" s="67">
        <v>0</v>
      </c>
      <c r="AN355" s="67">
        <v>0</v>
      </c>
      <c r="AO355" s="67">
        <v>0</v>
      </c>
      <c r="AP355" s="67">
        <v>0</v>
      </c>
      <c r="AQ355" s="67">
        <v>0</v>
      </c>
      <c r="AR355" s="67">
        <v>0</v>
      </c>
      <c r="AS355" s="67">
        <v>0</v>
      </c>
      <c r="AT355" s="67">
        <v>0</v>
      </c>
      <c r="AU355" s="67">
        <v>0</v>
      </c>
      <c r="AV355" s="67">
        <v>0</v>
      </c>
      <c r="AW355" s="67">
        <v>0</v>
      </c>
      <c r="AX355" s="67">
        <v>0</v>
      </c>
      <c r="AY355" s="67">
        <v>0</v>
      </c>
      <c r="AZ355" s="67">
        <v>0</v>
      </c>
      <c r="BA355" s="67">
        <v>0</v>
      </c>
      <c r="BB355" s="67">
        <v>0</v>
      </c>
      <c r="BC355" s="67">
        <v>0</v>
      </c>
      <c r="BD355" s="67">
        <v>0</v>
      </c>
      <c r="BE355" s="67">
        <v>0</v>
      </c>
      <c r="BF355" s="67">
        <v>0</v>
      </c>
      <c r="BG355" s="67">
        <v>0</v>
      </c>
      <c r="BH355" s="67">
        <v>0</v>
      </c>
      <c r="BI355" s="67">
        <v>0</v>
      </c>
      <c r="BJ355" s="67">
        <v>0</v>
      </c>
      <c r="BK355" s="67">
        <v>0</v>
      </c>
      <c r="BL355" s="67">
        <v>0</v>
      </c>
      <c r="BM355" s="67">
        <v>0</v>
      </c>
      <c r="BN355" s="67">
        <v>0</v>
      </c>
      <c r="BO355" s="67">
        <v>0</v>
      </c>
      <c r="BP355" s="67">
        <v>0</v>
      </c>
      <c r="BQ355" s="67">
        <v>0</v>
      </c>
      <c r="BR355" s="67">
        <v>0</v>
      </c>
      <c r="BS355" s="67">
        <v>0</v>
      </c>
      <c r="BT355" s="67">
        <v>0</v>
      </c>
      <c r="BU355" s="67">
        <v>0</v>
      </c>
      <c r="BV355" s="67">
        <v>0</v>
      </c>
      <c r="BW355" s="67">
        <v>0</v>
      </c>
      <c r="BX355" s="67">
        <v>0</v>
      </c>
      <c r="BY355" s="101">
        <v>2417111.5</v>
      </c>
    </row>
    <row r="356" spans="1:77">
      <c r="A356" s="65" t="s">
        <v>43</v>
      </c>
      <c r="B356" s="66" t="s">
        <v>901</v>
      </c>
      <c r="C356" s="65" t="s">
        <v>902</v>
      </c>
      <c r="D356" s="67">
        <v>0</v>
      </c>
      <c r="E356" s="67">
        <v>0</v>
      </c>
      <c r="F356" s="67">
        <v>0</v>
      </c>
      <c r="G356" s="67">
        <v>0</v>
      </c>
      <c r="H356" s="67">
        <v>0</v>
      </c>
      <c r="I356" s="67">
        <v>0</v>
      </c>
      <c r="J356" s="67">
        <v>0</v>
      </c>
      <c r="K356" s="67">
        <v>0</v>
      </c>
      <c r="L356" s="67">
        <v>0</v>
      </c>
      <c r="M356" s="67">
        <v>0</v>
      </c>
      <c r="N356" s="67">
        <v>0</v>
      </c>
      <c r="O356" s="67">
        <v>0</v>
      </c>
      <c r="P356" s="67">
        <v>0</v>
      </c>
      <c r="Q356" s="67">
        <v>0</v>
      </c>
      <c r="R356" s="67">
        <v>0</v>
      </c>
      <c r="S356" s="67">
        <v>0</v>
      </c>
      <c r="T356" s="67">
        <v>0</v>
      </c>
      <c r="U356" s="67">
        <v>0</v>
      </c>
      <c r="V356" s="67">
        <v>0</v>
      </c>
      <c r="W356" s="67">
        <v>0</v>
      </c>
      <c r="X356" s="67">
        <v>0</v>
      </c>
      <c r="Y356" s="67">
        <v>0</v>
      </c>
      <c r="Z356" s="67">
        <v>0</v>
      </c>
      <c r="AA356" s="67">
        <v>0</v>
      </c>
      <c r="AB356" s="67">
        <v>0</v>
      </c>
      <c r="AC356" s="67">
        <v>0</v>
      </c>
      <c r="AD356" s="67">
        <v>0</v>
      </c>
      <c r="AE356" s="67">
        <v>0</v>
      </c>
      <c r="AF356" s="67">
        <v>0</v>
      </c>
      <c r="AG356" s="67">
        <v>0</v>
      </c>
      <c r="AH356" s="67">
        <v>0</v>
      </c>
      <c r="AI356" s="67">
        <v>0</v>
      </c>
      <c r="AJ356" s="67">
        <v>0</v>
      </c>
      <c r="AK356" s="67">
        <v>0</v>
      </c>
      <c r="AL356" s="67">
        <v>0</v>
      </c>
      <c r="AM356" s="67">
        <v>0</v>
      </c>
      <c r="AN356" s="67">
        <v>0</v>
      </c>
      <c r="AO356" s="67">
        <v>0</v>
      </c>
      <c r="AP356" s="67">
        <v>0</v>
      </c>
      <c r="AQ356" s="67">
        <v>0</v>
      </c>
      <c r="AR356" s="67">
        <v>0</v>
      </c>
      <c r="AS356" s="67">
        <v>0</v>
      </c>
      <c r="AT356" s="67">
        <v>0</v>
      </c>
      <c r="AU356" s="67">
        <v>0</v>
      </c>
      <c r="AV356" s="67">
        <v>0</v>
      </c>
      <c r="AW356" s="67">
        <v>0</v>
      </c>
      <c r="AX356" s="67">
        <v>0</v>
      </c>
      <c r="AY356" s="67">
        <v>0</v>
      </c>
      <c r="AZ356" s="67">
        <v>0</v>
      </c>
      <c r="BA356" s="67">
        <v>1109807.6499999999</v>
      </c>
      <c r="BB356" s="67">
        <v>0</v>
      </c>
      <c r="BC356" s="67">
        <v>0</v>
      </c>
      <c r="BD356" s="67">
        <v>0</v>
      </c>
      <c r="BE356" s="67">
        <v>0</v>
      </c>
      <c r="BF356" s="67">
        <v>0</v>
      </c>
      <c r="BG356" s="67">
        <v>0</v>
      </c>
      <c r="BH356" s="67">
        <v>0</v>
      </c>
      <c r="BI356" s="67">
        <v>0</v>
      </c>
      <c r="BJ356" s="67">
        <v>0</v>
      </c>
      <c r="BK356" s="67">
        <v>0</v>
      </c>
      <c r="BL356" s="67">
        <v>0</v>
      </c>
      <c r="BM356" s="67">
        <v>0</v>
      </c>
      <c r="BN356" s="67">
        <v>0</v>
      </c>
      <c r="BO356" s="67">
        <v>4538</v>
      </c>
      <c r="BP356" s="67">
        <v>0</v>
      </c>
      <c r="BQ356" s="67">
        <v>0</v>
      </c>
      <c r="BR356" s="67">
        <v>0</v>
      </c>
      <c r="BS356" s="67">
        <v>0</v>
      </c>
      <c r="BT356" s="67">
        <v>0</v>
      </c>
      <c r="BU356" s="67">
        <v>0</v>
      </c>
      <c r="BV356" s="67">
        <v>0</v>
      </c>
      <c r="BW356" s="67">
        <v>0</v>
      </c>
      <c r="BX356" s="67">
        <v>0</v>
      </c>
      <c r="BY356" s="101"/>
    </row>
    <row r="357" spans="1:77">
      <c r="A357" s="65" t="s">
        <v>43</v>
      </c>
      <c r="B357" s="66" t="s">
        <v>903</v>
      </c>
      <c r="C357" s="65" t="s">
        <v>904</v>
      </c>
      <c r="D357" s="67">
        <v>0</v>
      </c>
      <c r="E357" s="67">
        <v>398089</v>
      </c>
      <c r="F357" s="67">
        <v>175324</v>
      </c>
      <c r="G357" s="67">
        <v>162580</v>
      </c>
      <c r="H357" s="67">
        <v>158228</v>
      </c>
      <c r="I357" s="67">
        <v>0</v>
      </c>
      <c r="J357" s="67">
        <v>0</v>
      </c>
      <c r="K357" s="67">
        <v>298242</v>
      </c>
      <c r="L357" s="67">
        <v>200796</v>
      </c>
      <c r="M357" s="67">
        <v>529950</v>
      </c>
      <c r="N357" s="67">
        <v>280170</v>
      </c>
      <c r="O357" s="67">
        <v>274903</v>
      </c>
      <c r="P357" s="67">
        <v>421128</v>
      </c>
      <c r="Q357" s="67">
        <v>408533.25</v>
      </c>
      <c r="R357" s="67">
        <v>64239</v>
      </c>
      <c r="S357" s="67">
        <v>157749</v>
      </c>
      <c r="T357" s="67">
        <v>108342</v>
      </c>
      <c r="U357" s="67">
        <v>22162</v>
      </c>
      <c r="V357" s="67">
        <v>0</v>
      </c>
      <c r="W357" s="67">
        <v>480064</v>
      </c>
      <c r="X357" s="67">
        <v>71186.5</v>
      </c>
      <c r="Y357" s="67">
        <v>607815</v>
      </c>
      <c r="Z357" s="67">
        <v>0</v>
      </c>
      <c r="AA357" s="67">
        <v>0</v>
      </c>
      <c r="AB357" s="67">
        <v>92125.5</v>
      </c>
      <c r="AC357" s="67">
        <v>0</v>
      </c>
      <c r="AD357" s="67">
        <v>0</v>
      </c>
      <c r="AE357" s="67">
        <v>0</v>
      </c>
      <c r="AF357" s="67">
        <v>144780.75</v>
      </c>
      <c r="AG357" s="67">
        <v>6850</v>
      </c>
      <c r="AH357" s="67">
        <v>0</v>
      </c>
      <c r="AI357" s="67">
        <v>70800</v>
      </c>
      <c r="AJ357" s="67">
        <v>92186.25</v>
      </c>
      <c r="AK357" s="67">
        <v>98995</v>
      </c>
      <c r="AL357" s="67">
        <v>46882</v>
      </c>
      <c r="AM357" s="67">
        <v>136212</v>
      </c>
      <c r="AN357" s="67">
        <v>27222.25</v>
      </c>
      <c r="AO357" s="67">
        <v>26453.25</v>
      </c>
      <c r="AP357" s="67">
        <v>174221.75</v>
      </c>
      <c r="AQ357" s="67">
        <v>0</v>
      </c>
      <c r="AR357" s="67">
        <v>0</v>
      </c>
      <c r="AS357" s="67">
        <v>103631.25</v>
      </c>
      <c r="AT357" s="67">
        <v>61870</v>
      </c>
      <c r="AU357" s="67">
        <v>172493.5</v>
      </c>
      <c r="AV357" s="67">
        <v>3500</v>
      </c>
      <c r="AW357" s="67">
        <v>69756</v>
      </c>
      <c r="AX357" s="67">
        <v>0</v>
      </c>
      <c r="AY357" s="67">
        <v>36518</v>
      </c>
      <c r="AZ357" s="67">
        <v>554875.26</v>
      </c>
      <c r="BA357" s="67">
        <v>531153.5</v>
      </c>
      <c r="BB357" s="67">
        <v>0</v>
      </c>
      <c r="BC357" s="67">
        <v>0</v>
      </c>
      <c r="BD357" s="67">
        <v>234592</v>
      </c>
      <c r="BE357" s="67">
        <v>129518</v>
      </c>
      <c r="BF357" s="67">
        <v>177825</v>
      </c>
      <c r="BG357" s="67">
        <v>45548</v>
      </c>
      <c r="BH357" s="67">
        <v>16565</v>
      </c>
      <c r="BI357" s="67">
        <v>0</v>
      </c>
      <c r="BJ357" s="67">
        <v>351205.5</v>
      </c>
      <c r="BK357" s="67">
        <v>129651.75</v>
      </c>
      <c r="BL357" s="67">
        <v>117322.25</v>
      </c>
      <c r="BM357" s="67">
        <v>121177</v>
      </c>
      <c r="BN357" s="67">
        <v>209745</v>
      </c>
      <c r="BO357" s="67">
        <v>146099.75</v>
      </c>
      <c r="BP357" s="67">
        <v>0</v>
      </c>
      <c r="BQ357" s="67">
        <v>82206</v>
      </c>
      <c r="BR357" s="67">
        <v>99888</v>
      </c>
      <c r="BS357" s="67">
        <v>257064.13</v>
      </c>
      <c r="BT357" s="67">
        <v>75300</v>
      </c>
      <c r="BU357" s="67">
        <v>62586.41</v>
      </c>
      <c r="BV357" s="67">
        <v>24790</v>
      </c>
      <c r="BW357" s="67">
        <v>21720</v>
      </c>
      <c r="BX357" s="67">
        <v>11750</v>
      </c>
      <c r="BY357" s="101">
        <v>1734990</v>
      </c>
    </row>
    <row r="358" spans="1:77">
      <c r="A358" s="65" t="s">
        <v>43</v>
      </c>
      <c r="B358" s="66" t="s">
        <v>905</v>
      </c>
      <c r="C358" s="65" t="s">
        <v>906</v>
      </c>
      <c r="D358" s="67">
        <v>0</v>
      </c>
      <c r="E358" s="67">
        <v>0</v>
      </c>
      <c r="F358" s="67">
        <v>0</v>
      </c>
      <c r="G358" s="67">
        <v>265985</v>
      </c>
      <c r="H358" s="67">
        <v>39422</v>
      </c>
      <c r="I358" s="67">
        <v>212331</v>
      </c>
      <c r="J358" s="67">
        <v>1044570</v>
      </c>
      <c r="K358" s="67">
        <v>0</v>
      </c>
      <c r="L358" s="67">
        <v>0</v>
      </c>
      <c r="M358" s="67">
        <v>614610</v>
      </c>
      <c r="N358" s="67">
        <v>0</v>
      </c>
      <c r="O358" s="67">
        <v>246150</v>
      </c>
      <c r="P358" s="67">
        <v>356695</v>
      </c>
      <c r="Q358" s="67">
        <v>558270</v>
      </c>
      <c r="R358" s="67">
        <v>40680</v>
      </c>
      <c r="S358" s="67">
        <v>252870</v>
      </c>
      <c r="T358" s="67">
        <v>0</v>
      </c>
      <c r="U358" s="67">
        <v>126970</v>
      </c>
      <c r="V358" s="67">
        <v>1308780</v>
      </c>
      <c r="W358" s="67">
        <v>351870</v>
      </c>
      <c r="X358" s="67">
        <v>344620</v>
      </c>
      <c r="Y358" s="67">
        <v>455740</v>
      </c>
      <c r="Z358" s="67">
        <v>0</v>
      </c>
      <c r="AA358" s="67">
        <v>0</v>
      </c>
      <c r="AB358" s="67">
        <v>276230</v>
      </c>
      <c r="AC358" s="67">
        <v>144991</v>
      </c>
      <c r="AD358" s="67">
        <v>0</v>
      </c>
      <c r="AE358" s="67">
        <v>808110</v>
      </c>
      <c r="AF358" s="67">
        <v>397878</v>
      </c>
      <c r="AG358" s="67">
        <v>172570</v>
      </c>
      <c r="AH358" s="67">
        <v>81527</v>
      </c>
      <c r="AI358" s="67">
        <v>146880</v>
      </c>
      <c r="AJ358" s="67">
        <v>213010</v>
      </c>
      <c r="AK358" s="67">
        <v>279923</v>
      </c>
      <c r="AL358" s="67">
        <v>175070</v>
      </c>
      <c r="AM358" s="67">
        <v>246963</v>
      </c>
      <c r="AN358" s="67">
        <v>147630</v>
      </c>
      <c r="AO358" s="67">
        <v>153600</v>
      </c>
      <c r="AP358" s="67">
        <v>210750</v>
      </c>
      <c r="AQ358" s="67">
        <v>608708</v>
      </c>
      <c r="AR358" s="67">
        <v>43160</v>
      </c>
      <c r="AS358" s="67">
        <v>87750</v>
      </c>
      <c r="AT358" s="67">
        <v>192278</v>
      </c>
      <c r="AU358" s="67">
        <v>0</v>
      </c>
      <c r="AV358" s="67">
        <v>52580</v>
      </c>
      <c r="AW358" s="67">
        <v>96661</v>
      </c>
      <c r="AX358" s="67">
        <v>0</v>
      </c>
      <c r="AY358" s="67">
        <v>191880</v>
      </c>
      <c r="AZ358" s="67">
        <v>0</v>
      </c>
      <c r="BA358" s="67">
        <v>0</v>
      </c>
      <c r="BB358" s="67">
        <v>241500</v>
      </c>
      <c r="BC358" s="67">
        <v>0</v>
      </c>
      <c r="BD358" s="67">
        <v>241530</v>
      </c>
      <c r="BE358" s="67">
        <v>245560</v>
      </c>
      <c r="BF358" s="67">
        <v>172527</v>
      </c>
      <c r="BG358" s="67">
        <v>66263</v>
      </c>
      <c r="BH358" s="67">
        <v>48370</v>
      </c>
      <c r="BI358" s="67">
        <v>0</v>
      </c>
      <c r="BJ358" s="67">
        <v>0</v>
      </c>
      <c r="BK358" s="67">
        <v>144300</v>
      </c>
      <c r="BL358" s="67">
        <v>129470</v>
      </c>
      <c r="BM358" s="67">
        <v>0</v>
      </c>
      <c r="BN358" s="67">
        <v>188789</v>
      </c>
      <c r="BO358" s="67">
        <v>0</v>
      </c>
      <c r="BP358" s="67">
        <v>431130</v>
      </c>
      <c r="BQ358" s="67">
        <v>115920</v>
      </c>
      <c r="BR358" s="67">
        <v>179790</v>
      </c>
      <c r="BS358" s="67">
        <v>143430</v>
      </c>
      <c r="BT358" s="67">
        <v>172440</v>
      </c>
      <c r="BU358" s="67">
        <v>322860</v>
      </c>
      <c r="BV358" s="67">
        <v>209590</v>
      </c>
      <c r="BW358" s="67">
        <v>110340</v>
      </c>
      <c r="BX358" s="67">
        <v>110100.75</v>
      </c>
      <c r="BY358" s="101">
        <v>1600996</v>
      </c>
    </row>
    <row r="359" spans="1:77">
      <c r="A359" s="65" t="s">
        <v>43</v>
      </c>
      <c r="B359" s="66" t="s">
        <v>907</v>
      </c>
      <c r="C359" s="65" t="s">
        <v>908</v>
      </c>
      <c r="D359" s="67">
        <v>20470675.640000001</v>
      </c>
      <c r="E359" s="67">
        <v>0</v>
      </c>
      <c r="F359" s="67">
        <v>5885674.0999999996</v>
      </c>
      <c r="G359" s="67">
        <v>4995340.2300000004</v>
      </c>
      <c r="H359" s="67">
        <v>3566642.79</v>
      </c>
      <c r="I359" s="67">
        <v>3742368.21</v>
      </c>
      <c r="J359" s="67">
        <v>18764207.219999999</v>
      </c>
      <c r="K359" s="67">
        <v>6379171.5</v>
      </c>
      <c r="L359" s="67">
        <v>2310000</v>
      </c>
      <c r="M359" s="67">
        <v>12778602.5</v>
      </c>
      <c r="N359" s="67">
        <v>1112265.5</v>
      </c>
      <c r="O359" s="67">
        <v>4432923.05</v>
      </c>
      <c r="P359" s="67">
        <v>11648520.74</v>
      </c>
      <c r="Q359" s="67">
        <v>11178500</v>
      </c>
      <c r="R359" s="67">
        <v>526624.79</v>
      </c>
      <c r="S359" s="67">
        <v>6502300</v>
      </c>
      <c r="T359" s="67">
        <v>4095217.88</v>
      </c>
      <c r="U359" s="67">
        <v>2157285.56</v>
      </c>
      <c r="V359" s="67">
        <v>21661247.059999999</v>
      </c>
      <c r="W359" s="67">
        <v>3184071.57</v>
      </c>
      <c r="X359" s="67">
        <v>2474447.37</v>
      </c>
      <c r="Y359" s="67">
        <v>9226403.5600000005</v>
      </c>
      <c r="Z359" s="67">
        <v>5056325.6500000004</v>
      </c>
      <c r="AA359" s="67">
        <v>2318375.87</v>
      </c>
      <c r="AB359" s="67">
        <v>2234187.7999999998</v>
      </c>
      <c r="AC359" s="67">
        <v>4696500</v>
      </c>
      <c r="AD359" s="67">
        <v>1538482.71</v>
      </c>
      <c r="AE359" s="67">
        <v>21868606.43</v>
      </c>
      <c r="AF359" s="67">
        <v>0</v>
      </c>
      <c r="AG359" s="67">
        <v>1112000</v>
      </c>
      <c r="AH359" s="67">
        <v>1525255</v>
      </c>
      <c r="AI359" s="67">
        <v>3248337.57</v>
      </c>
      <c r="AJ359" s="67">
        <v>2422629.0299999998</v>
      </c>
      <c r="AK359" s="67">
        <v>4205953.66</v>
      </c>
      <c r="AL359" s="67">
        <v>1687063.64</v>
      </c>
      <c r="AM359" s="67">
        <v>8195572.0899999999</v>
      </c>
      <c r="AN359" s="67">
        <v>3959080.28</v>
      </c>
      <c r="AO359" s="67">
        <v>1780900.92</v>
      </c>
      <c r="AP359" s="67">
        <v>1111866.23</v>
      </c>
      <c r="AQ359" s="67">
        <v>6784898.7599999998</v>
      </c>
      <c r="AR359" s="67">
        <v>935153.53</v>
      </c>
      <c r="AS359" s="67">
        <v>1984432.01</v>
      </c>
      <c r="AT359" s="67">
        <v>1910200</v>
      </c>
      <c r="AU359" s="67">
        <v>903852.04</v>
      </c>
      <c r="AV359" s="67">
        <v>1648718.37</v>
      </c>
      <c r="AW359" s="67">
        <v>208651.51</v>
      </c>
      <c r="AX359" s="67">
        <v>14794576.41</v>
      </c>
      <c r="AY359" s="67">
        <v>507109.47</v>
      </c>
      <c r="AZ359" s="67">
        <v>4530858.78</v>
      </c>
      <c r="BA359" s="67">
        <v>3529642.86</v>
      </c>
      <c r="BB359" s="67">
        <v>3145969.54</v>
      </c>
      <c r="BC359" s="67">
        <v>1251554.3400000001</v>
      </c>
      <c r="BD359" s="67">
        <v>6250018.04</v>
      </c>
      <c r="BE359" s="67">
        <v>5084711.8099999996</v>
      </c>
      <c r="BF359" s="67">
        <v>3937483.81</v>
      </c>
      <c r="BG359" s="67">
        <v>904900.79</v>
      </c>
      <c r="BH359" s="67">
        <v>599191.36</v>
      </c>
      <c r="BI359" s="67">
        <v>10191279</v>
      </c>
      <c r="BJ359" s="67">
        <v>4757783.99</v>
      </c>
      <c r="BK359" s="67">
        <v>3095689.75</v>
      </c>
      <c r="BL359" s="67">
        <v>584570.17000000004</v>
      </c>
      <c r="BM359" s="67">
        <v>3599579.61</v>
      </c>
      <c r="BN359" s="67">
        <v>4151950.09</v>
      </c>
      <c r="BO359" s="67">
        <v>867338.35</v>
      </c>
      <c r="BP359" s="67">
        <v>13271626.6</v>
      </c>
      <c r="BQ359" s="67">
        <v>2420228.81</v>
      </c>
      <c r="BR359" s="67">
        <v>3655786</v>
      </c>
      <c r="BS359" s="67">
        <v>2768210.72</v>
      </c>
      <c r="BT359" s="67">
        <v>5089619.6399999997</v>
      </c>
      <c r="BU359" s="67">
        <v>6258529.2800000003</v>
      </c>
      <c r="BV359" s="67">
        <v>3742744.84</v>
      </c>
      <c r="BW359" s="67">
        <v>404800</v>
      </c>
      <c r="BX359" s="67">
        <v>1656892.73</v>
      </c>
      <c r="BY359" s="101">
        <v>5493658.0199999996</v>
      </c>
    </row>
    <row r="360" spans="1:77">
      <c r="A360" s="65" t="s">
        <v>43</v>
      </c>
      <c r="B360" s="66" t="s">
        <v>909</v>
      </c>
      <c r="C360" s="65" t="s">
        <v>910</v>
      </c>
      <c r="D360" s="67">
        <v>0</v>
      </c>
      <c r="E360" s="67">
        <v>0</v>
      </c>
      <c r="F360" s="67">
        <v>0</v>
      </c>
      <c r="G360" s="67">
        <v>0</v>
      </c>
      <c r="H360" s="67">
        <v>0</v>
      </c>
      <c r="I360" s="67">
        <v>0</v>
      </c>
      <c r="J360" s="67">
        <v>0</v>
      </c>
      <c r="K360" s="67">
        <v>0</v>
      </c>
      <c r="L360" s="67">
        <v>0</v>
      </c>
      <c r="M360" s="67">
        <v>0</v>
      </c>
      <c r="N360" s="67">
        <v>0</v>
      </c>
      <c r="O360" s="67">
        <v>0</v>
      </c>
      <c r="P360" s="67">
        <v>0</v>
      </c>
      <c r="Q360" s="67">
        <v>0</v>
      </c>
      <c r="R360" s="67">
        <v>0</v>
      </c>
      <c r="S360" s="67">
        <v>720000</v>
      </c>
      <c r="T360" s="67">
        <v>0</v>
      </c>
      <c r="U360" s="67">
        <v>0</v>
      </c>
      <c r="V360" s="67">
        <v>0</v>
      </c>
      <c r="W360" s="67">
        <v>0</v>
      </c>
      <c r="X360" s="67">
        <v>0</v>
      </c>
      <c r="Y360" s="67">
        <v>0</v>
      </c>
      <c r="Z360" s="67">
        <v>0</v>
      </c>
      <c r="AA360" s="67">
        <v>0</v>
      </c>
      <c r="AB360" s="67">
        <v>0</v>
      </c>
      <c r="AC360" s="67">
        <v>0</v>
      </c>
      <c r="AD360" s="67">
        <v>0</v>
      </c>
      <c r="AE360" s="67">
        <v>0</v>
      </c>
      <c r="AF360" s="67">
        <v>0</v>
      </c>
      <c r="AG360" s="67">
        <v>0</v>
      </c>
      <c r="AH360" s="67">
        <v>0</v>
      </c>
      <c r="AI360" s="67">
        <v>0</v>
      </c>
      <c r="AJ360" s="67">
        <v>0</v>
      </c>
      <c r="AK360" s="67">
        <v>0</v>
      </c>
      <c r="AL360" s="67">
        <v>0</v>
      </c>
      <c r="AM360" s="67">
        <v>0</v>
      </c>
      <c r="AN360" s="67">
        <v>0</v>
      </c>
      <c r="AO360" s="67">
        <v>0</v>
      </c>
      <c r="AP360" s="67">
        <v>0</v>
      </c>
      <c r="AQ360" s="67">
        <v>0</v>
      </c>
      <c r="AR360" s="67">
        <v>0</v>
      </c>
      <c r="AS360" s="67">
        <v>0</v>
      </c>
      <c r="AT360" s="67">
        <v>0</v>
      </c>
      <c r="AU360" s="67">
        <v>0</v>
      </c>
      <c r="AV360" s="67">
        <v>0</v>
      </c>
      <c r="AW360" s="67">
        <v>0</v>
      </c>
      <c r="AX360" s="67">
        <v>0</v>
      </c>
      <c r="AY360" s="67">
        <v>0</v>
      </c>
      <c r="AZ360" s="67">
        <v>0</v>
      </c>
      <c r="BA360" s="67">
        <v>0</v>
      </c>
      <c r="BB360" s="67">
        <v>0</v>
      </c>
      <c r="BC360" s="67">
        <v>0</v>
      </c>
      <c r="BD360" s="67">
        <v>0</v>
      </c>
      <c r="BE360" s="67">
        <v>0</v>
      </c>
      <c r="BF360" s="67">
        <v>0</v>
      </c>
      <c r="BG360" s="67">
        <v>0</v>
      </c>
      <c r="BH360" s="67">
        <v>0</v>
      </c>
      <c r="BI360" s="67">
        <v>0</v>
      </c>
      <c r="BJ360" s="67">
        <v>0</v>
      </c>
      <c r="BK360" s="67">
        <v>0</v>
      </c>
      <c r="BL360" s="67">
        <v>0</v>
      </c>
      <c r="BM360" s="67">
        <v>0</v>
      </c>
      <c r="BN360" s="67">
        <v>0</v>
      </c>
      <c r="BO360" s="67">
        <v>0</v>
      </c>
      <c r="BP360" s="67">
        <v>0</v>
      </c>
      <c r="BQ360" s="67">
        <v>0</v>
      </c>
      <c r="BR360" s="67">
        <v>0</v>
      </c>
      <c r="BS360" s="67">
        <v>0</v>
      </c>
      <c r="BT360" s="67">
        <v>0</v>
      </c>
      <c r="BU360" s="67">
        <v>0</v>
      </c>
      <c r="BV360" s="67">
        <v>0</v>
      </c>
      <c r="BW360" s="67">
        <v>0</v>
      </c>
      <c r="BX360" s="67">
        <v>0</v>
      </c>
      <c r="BY360" s="101">
        <v>184422355.34</v>
      </c>
    </row>
    <row r="361" spans="1:77">
      <c r="A361" s="65" t="s">
        <v>43</v>
      </c>
      <c r="B361" s="66" t="s">
        <v>911</v>
      </c>
      <c r="C361" s="65" t="s">
        <v>912</v>
      </c>
      <c r="D361" s="67">
        <v>0</v>
      </c>
      <c r="E361" s="67">
        <v>0</v>
      </c>
      <c r="F361" s="67">
        <v>0</v>
      </c>
      <c r="G361" s="67">
        <v>0</v>
      </c>
      <c r="H361" s="67">
        <v>0</v>
      </c>
      <c r="I361" s="67">
        <v>0</v>
      </c>
      <c r="J361" s="67">
        <v>0</v>
      </c>
      <c r="K361" s="67">
        <v>0</v>
      </c>
      <c r="L361" s="67">
        <v>0</v>
      </c>
      <c r="M361" s="67">
        <v>0</v>
      </c>
      <c r="N361" s="67">
        <v>0</v>
      </c>
      <c r="O361" s="67">
        <v>0</v>
      </c>
      <c r="P361" s="67">
        <v>0</v>
      </c>
      <c r="Q361" s="67">
        <v>0</v>
      </c>
      <c r="R361" s="67">
        <v>0</v>
      </c>
      <c r="S361" s="67">
        <v>0</v>
      </c>
      <c r="T361" s="67">
        <v>0</v>
      </c>
      <c r="U361" s="67">
        <v>0</v>
      </c>
      <c r="V361" s="67">
        <v>3788000</v>
      </c>
      <c r="W361" s="67">
        <v>0</v>
      </c>
      <c r="X361" s="67">
        <v>0</v>
      </c>
      <c r="Y361" s="67">
        <v>0</v>
      </c>
      <c r="Z361" s="67">
        <v>0</v>
      </c>
      <c r="AA361" s="67">
        <v>0</v>
      </c>
      <c r="AB361" s="67">
        <v>0</v>
      </c>
      <c r="AC361" s="67">
        <v>0</v>
      </c>
      <c r="AD361" s="67">
        <v>0</v>
      </c>
      <c r="AE361" s="67">
        <v>0</v>
      </c>
      <c r="AF361" s="67">
        <v>0</v>
      </c>
      <c r="AG361" s="67">
        <v>0</v>
      </c>
      <c r="AH361" s="67">
        <v>0</v>
      </c>
      <c r="AI361" s="67">
        <v>0</v>
      </c>
      <c r="AJ361" s="67">
        <v>0</v>
      </c>
      <c r="AK361" s="67">
        <v>0</v>
      </c>
      <c r="AL361" s="67">
        <v>0</v>
      </c>
      <c r="AM361" s="67">
        <v>0</v>
      </c>
      <c r="AN361" s="67">
        <v>0</v>
      </c>
      <c r="AO361" s="67">
        <v>0</v>
      </c>
      <c r="AP361" s="67">
        <v>0</v>
      </c>
      <c r="AQ361" s="67">
        <v>0</v>
      </c>
      <c r="AR361" s="67">
        <v>0</v>
      </c>
      <c r="AS361" s="67">
        <v>0</v>
      </c>
      <c r="AT361" s="67">
        <v>0</v>
      </c>
      <c r="AU361" s="67">
        <v>0</v>
      </c>
      <c r="AV361" s="67">
        <v>0</v>
      </c>
      <c r="AW361" s="67">
        <v>0</v>
      </c>
      <c r="AX361" s="67">
        <v>0</v>
      </c>
      <c r="AY361" s="67">
        <v>0</v>
      </c>
      <c r="AZ361" s="67">
        <v>0</v>
      </c>
      <c r="BA361" s="67">
        <v>0</v>
      </c>
      <c r="BB361" s="67">
        <v>0</v>
      </c>
      <c r="BC361" s="67">
        <v>0</v>
      </c>
      <c r="BD361" s="67">
        <v>0</v>
      </c>
      <c r="BE361" s="67">
        <v>0</v>
      </c>
      <c r="BF361" s="67">
        <v>0</v>
      </c>
      <c r="BG361" s="67">
        <v>0</v>
      </c>
      <c r="BH361" s="67">
        <v>0</v>
      </c>
      <c r="BI361" s="67">
        <v>0</v>
      </c>
      <c r="BJ361" s="67">
        <v>0</v>
      </c>
      <c r="BK361" s="67">
        <v>0</v>
      </c>
      <c r="BL361" s="67">
        <v>0</v>
      </c>
      <c r="BM361" s="67">
        <v>0</v>
      </c>
      <c r="BN361" s="67">
        <v>0</v>
      </c>
      <c r="BO361" s="67">
        <v>0</v>
      </c>
      <c r="BP361" s="67">
        <v>0</v>
      </c>
      <c r="BQ361" s="67">
        <v>0</v>
      </c>
      <c r="BR361" s="67">
        <v>0</v>
      </c>
      <c r="BS361" s="67">
        <v>0</v>
      </c>
      <c r="BT361" s="67">
        <v>358564.6</v>
      </c>
      <c r="BU361" s="67">
        <v>0</v>
      </c>
      <c r="BV361" s="67">
        <v>0</v>
      </c>
      <c r="BW361" s="67">
        <v>0</v>
      </c>
      <c r="BX361" s="67">
        <v>0</v>
      </c>
      <c r="BY361" s="101">
        <v>76090748.25</v>
      </c>
    </row>
    <row r="362" spans="1:77">
      <c r="A362" s="65" t="s">
        <v>43</v>
      </c>
      <c r="B362" s="66" t="s">
        <v>913</v>
      </c>
      <c r="C362" s="65" t="s">
        <v>914</v>
      </c>
      <c r="D362" s="67">
        <v>5478161.2000000002</v>
      </c>
      <c r="E362" s="67">
        <v>0</v>
      </c>
      <c r="F362" s="67">
        <v>0</v>
      </c>
      <c r="G362" s="67">
        <v>0</v>
      </c>
      <c r="H362" s="67">
        <v>0</v>
      </c>
      <c r="I362" s="67">
        <v>0</v>
      </c>
      <c r="J362" s="67">
        <v>140146356.40000001</v>
      </c>
      <c r="K362" s="67">
        <v>0</v>
      </c>
      <c r="L362" s="67">
        <v>0</v>
      </c>
      <c r="M362" s="67">
        <v>0</v>
      </c>
      <c r="N362" s="67">
        <v>0</v>
      </c>
      <c r="O362" s="67">
        <v>0</v>
      </c>
      <c r="P362" s="67">
        <v>0</v>
      </c>
      <c r="Q362" s="67">
        <v>0</v>
      </c>
      <c r="R362" s="67">
        <v>0</v>
      </c>
      <c r="S362" s="67">
        <v>0</v>
      </c>
      <c r="T362" s="67">
        <v>0</v>
      </c>
      <c r="U362" s="67">
        <v>0</v>
      </c>
      <c r="V362" s="67">
        <v>6120000</v>
      </c>
      <c r="W362" s="67">
        <v>0</v>
      </c>
      <c r="X362" s="67">
        <v>0</v>
      </c>
      <c r="Y362" s="67">
        <v>0</v>
      </c>
      <c r="Z362" s="67">
        <v>0</v>
      </c>
      <c r="AA362" s="67">
        <v>0</v>
      </c>
      <c r="AB362" s="67">
        <v>0</v>
      </c>
      <c r="AC362" s="67">
        <v>0</v>
      </c>
      <c r="AD362" s="67">
        <v>0</v>
      </c>
      <c r="AE362" s="67">
        <v>19763990</v>
      </c>
      <c r="AF362" s="67">
        <v>0</v>
      </c>
      <c r="AG362" s="67">
        <v>0</v>
      </c>
      <c r="AH362" s="67">
        <v>0</v>
      </c>
      <c r="AI362" s="67">
        <v>0</v>
      </c>
      <c r="AJ362" s="67">
        <v>0</v>
      </c>
      <c r="AK362" s="67">
        <v>0</v>
      </c>
      <c r="AL362" s="67">
        <v>0</v>
      </c>
      <c r="AM362" s="67">
        <v>0</v>
      </c>
      <c r="AN362" s="67">
        <v>0</v>
      </c>
      <c r="AO362" s="67">
        <v>0</v>
      </c>
      <c r="AP362" s="67">
        <v>0</v>
      </c>
      <c r="AQ362" s="67">
        <v>16954382</v>
      </c>
      <c r="AR362" s="67">
        <v>0</v>
      </c>
      <c r="AS362" s="67">
        <v>0</v>
      </c>
      <c r="AT362" s="67">
        <v>0</v>
      </c>
      <c r="AU362" s="67">
        <v>0</v>
      </c>
      <c r="AV362" s="67">
        <v>0</v>
      </c>
      <c r="AW362" s="67">
        <v>0</v>
      </c>
      <c r="AX362" s="67">
        <v>5735000</v>
      </c>
      <c r="AY362" s="67">
        <v>0</v>
      </c>
      <c r="AZ362" s="67">
        <v>0</v>
      </c>
      <c r="BA362" s="67">
        <v>0</v>
      </c>
      <c r="BB362" s="67">
        <v>0</v>
      </c>
      <c r="BC362" s="67">
        <v>0</v>
      </c>
      <c r="BD362" s="67">
        <v>0</v>
      </c>
      <c r="BE362" s="67">
        <v>0</v>
      </c>
      <c r="BF362" s="67">
        <v>0</v>
      </c>
      <c r="BG362" s="67">
        <v>0</v>
      </c>
      <c r="BH362" s="67">
        <v>0</v>
      </c>
      <c r="BI362" s="67">
        <v>11763179.390000001</v>
      </c>
      <c r="BJ362" s="67">
        <v>0</v>
      </c>
      <c r="BK362" s="67">
        <v>0</v>
      </c>
      <c r="BL362" s="67">
        <v>0</v>
      </c>
      <c r="BM362" s="67">
        <v>0</v>
      </c>
      <c r="BN362" s="67">
        <v>0</v>
      </c>
      <c r="BO362" s="67">
        <v>0</v>
      </c>
      <c r="BP362" s="67">
        <v>9849444</v>
      </c>
      <c r="BQ362" s="67">
        <v>0</v>
      </c>
      <c r="BR362" s="67">
        <v>0</v>
      </c>
      <c r="BS362" s="67">
        <v>0</v>
      </c>
      <c r="BT362" s="67">
        <v>0</v>
      </c>
      <c r="BU362" s="67">
        <v>0</v>
      </c>
      <c r="BV362" s="67">
        <v>0</v>
      </c>
      <c r="BW362" s="67">
        <v>0</v>
      </c>
      <c r="BX362" s="67">
        <v>0</v>
      </c>
      <c r="BY362" s="101">
        <v>97531.040000000008</v>
      </c>
    </row>
    <row r="363" spans="1:77">
      <c r="A363" s="65" t="s">
        <v>43</v>
      </c>
      <c r="B363" s="66" t="s">
        <v>915</v>
      </c>
      <c r="C363" s="65" t="s">
        <v>916</v>
      </c>
      <c r="D363" s="67">
        <v>0</v>
      </c>
      <c r="E363" s="67">
        <v>0</v>
      </c>
      <c r="F363" s="67">
        <v>0</v>
      </c>
      <c r="G363" s="67">
        <v>0</v>
      </c>
      <c r="H363" s="67">
        <v>0</v>
      </c>
      <c r="I363" s="67">
        <v>0</v>
      </c>
      <c r="J363" s="67">
        <v>0</v>
      </c>
      <c r="K363" s="67">
        <v>0</v>
      </c>
      <c r="L363" s="67">
        <v>0</v>
      </c>
      <c r="M363" s="67">
        <v>0</v>
      </c>
      <c r="N363" s="67">
        <v>0</v>
      </c>
      <c r="O363" s="67">
        <v>0</v>
      </c>
      <c r="P363" s="67">
        <v>0</v>
      </c>
      <c r="Q363" s="67">
        <v>0</v>
      </c>
      <c r="R363" s="67">
        <v>0</v>
      </c>
      <c r="S363" s="67">
        <v>0</v>
      </c>
      <c r="T363" s="67">
        <v>0</v>
      </c>
      <c r="U363" s="67">
        <v>0</v>
      </c>
      <c r="V363" s="67">
        <v>0</v>
      </c>
      <c r="W363" s="67">
        <v>0</v>
      </c>
      <c r="X363" s="67">
        <v>0</v>
      </c>
      <c r="Y363" s="67">
        <v>0</v>
      </c>
      <c r="Z363" s="67">
        <v>0</v>
      </c>
      <c r="AA363" s="67">
        <v>0</v>
      </c>
      <c r="AB363" s="67">
        <v>0</v>
      </c>
      <c r="AC363" s="67">
        <v>0</v>
      </c>
      <c r="AD363" s="67">
        <v>0</v>
      </c>
      <c r="AE363" s="67">
        <v>0</v>
      </c>
      <c r="AF363" s="67">
        <v>0</v>
      </c>
      <c r="AG363" s="67">
        <v>0</v>
      </c>
      <c r="AH363" s="67">
        <v>461000</v>
      </c>
      <c r="AI363" s="67">
        <v>0</v>
      </c>
      <c r="AJ363" s="67">
        <v>0</v>
      </c>
      <c r="AK363" s="67">
        <v>0</v>
      </c>
      <c r="AL363" s="67">
        <v>0</v>
      </c>
      <c r="AM363" s="67">
        <v>294650</v>
      </c>
      <c r="AN363" s="67">
        <v>0</v>
      </c>
      <c r="AO363" s="67">
        <v>0</v>
      </c>
      <c r="AP363" s="67">
        <v>3454700</v>
      </c>
      <c r="AQ363" s="67">
        <v>0</v>
      </c>
      <c r="AR363" s="67">
        <v>0</v>
      </c>
      <c r="AS363" s="67">
        <v>0</v>
      </c>
      <c r="AT363" s="67">
        <v>0</v>
      </c>
      <c r="AU363" s="67">
        <v>0</v>
      </c>
      <c r="AV363" s="67">
        <v>0</v>
      </c>
      <c r="AW363" s="67">
        <v>0</v>
      </c>
      <c r="AX363" s="67">
        <v>0</v>
      </c>
      <c r="AY363" s="67">
        <v>0</v>
      </c>
      <c r="AZ363" s="67">
        <v>0</v>
      </c>
      <c r="BA363" s="67">
        <v>0</v>
      </c>
      <c r="BB363" s="67">
        <v>0</v>
      </c>
      <c r="BC363" s="67">
        <v>0</v>
      </c>
      <c r="BD363" s="67">
        <v>0</v>
      </c>
      <c r="BE363" s="67">
        <v>0</v>
      </c>
      <c r="BF363" s="67">
        <v>0</v>
      </c>
      <c r="BG363" s="67">
        <v>0</v>
      </c>
      <c r="BH363" s="67">
        <v>0</v>
      </c>
      <c r="BI363" s="67">
        <v>0</v>
      </c>
      <c r="BJ363" s="67">
        <v>0</v>
      </c>
      <c r="BK363" s="67">
        <v>0</v>
      </c>
      <c r="BL363" s="67">
        <v>0</v>
      </c>
      <c r="BM363" s="67">
        <v>0</v>
      </c>
      <c r="BN363" s="67">
        <v>800000</v>
      </c>
      <c r="BO363" s="67">
        <v>0</v>
      </c>
      <c r="BP363" s="67">
        <v>0</v>
      </c>
      <c r="BQ363" s="67">
        <v>0</v>
      </c>
      <c r="BR363" s="67">
        <v>0</v>
      </c>
      <c r="BS363" s="67">
        <v>0</v>
      </c>
      <c r="BT363" s="67">
        <v>0</v>
      </c>
      <c r="BU363" s="67">
        <v>0</v>
      </c>
      <c r="BV363" s="67">
        <v>0</v>
      </c>
      <c r="BW363" s="67">
        <v>0</v>
      </c>
      <c r="BX363" s="67">
        <v>0</v>
      </c>
      <c r="BY363" s="101">
        <v>299932.65999999997</v>
      </c>
    </row>
    <row r="364" spans="1:77">
      <c r="A364" s="65" t="s">
        <v>43</v>
      </c>
      <c r="B364" s="66" t="s">
        <v>917</v>
      </c>
      <c r="C364" s="65" t="s">
        <v>918</v>
      </c>
      <c r="D364" s="67">
        <v>0</v>
      </c>
      <c r="E364" s="67">
        <v>0</v>
      </c>
      <c r="F364" s="67">
        <v>0</v>
      </c>
      <c r="G364" s="67">
        <v>0</v>
      </c>
      <c r="H364" s="67">
        <v>0</v>
      </c>
      <c r="I364" s="67">
        <v>0</v>
      </c>
      <c r="J364" s="67">
        <v>0</v>
      </c>
      <c r="K364" s="67">
        <v>0</v>
      </c>
      <c r="L364" s="67">
        <v>0</v>
      </c>
      <c r="M364" s="67">
        <v>0</v>
      </c>
      <c r="N364" s="67">
        <v>0</v>
      </c>
      <c r="O364" s="67">
        <v>0</v>
      </c>
      <c r="P364" s="67">
        <v>0</v>
      </c>
      <c r="Q364" s="67">
        <v>0</v>
      </c>
      <c r="R364" s="67">
        <v>0</v>
      </c>
      <c r="S364" s="67">
        <v>0</v>
      </c>
      <c r="T364" s="67">
        <v>0</v>
      </c>
      <c r="U364" s="67">
        <v>0</v>
      </c>
      <c r="V364" s="67">
        <v>0</v>
      </c>
      <c r="W364" s="67">
        <v>0</v>
      </c>
      <c r="X364" s="67">
        <v>0</v>
      </c>
      <c r="Y364" s="67">
        <v>0</v>
      </c>
      <c r="Z364" s="67">
        <v>0</v>
      </c>
      <c r="AA364" s="67">
        <v>0</v>
      </c>
      <c r="AB364" s="67">
        <v>0</v>
      </c>
      <c r="AC364" s="67">
        <v>0</v>
      </c>
      <c r="AD364" s="67">
        <v>0</v>
      </c>
      <c r="AE364" s="67">
        <v>0</v>
      </c>
      <c r="AF364" s="67">
        <v>0</v>
      </c>
      <c r="AG364" s="67">
        <v>0</v>
      </c>
      <c r="AH364" s="67">
        <v>0</v>
      </c>
      <c r="AI364" s="67">
        <v>0</v>
      </c>
      <c r="AJ364" s="67">
        <v>0</v>
      </c>
      <c r="AK364" s="67">
        <v>0</v>
      </c>
      <c r="AL364" s="67">
        <v>0</v>
      </c>
      <c r="AM364" s="67">
        <v>0</v>
      </c>
      <c r="AN364" s="67">
        <v>0</v>
      </c>
      <c r="AO364" s="67">
        <v>0</v>
      </c>
      <c r="AP364" s="67">
        <v>0</v>
      </c>
      <c r="AQ364" s="67">
        <v>0</v>
      </c>
      <c r="AR364" s="67">
        <v>0</v>
      </c>
      <c r="AS364" s="67">
        <v>0</v>
      </c>
      <c r="AT364" s="67">
        <v>0</v>
      </c>
      <c r="AU364" s="67">
        <v>0</v>
      </c>
      <c r="AV364" s="67">
        <v>0</v>
      </c>
      <c r="AW364" s="67">
        <v>0</v>
      </c>
      <c r="AX364" s="67">
        <v>0</v>
      </c>
      <c r="AY364" s="67">
        <v>0</v>
      </c>
      <c r="AZ364" s="67">
        <v>0</v>
      </c>
      <c r="BA364" s="67">
        <v>0</v>
      </c>
      <c r="BB364" s="67">
        <v>0</v>
      </c>
      <c r="BC364" s="67">
        <v>0</v>
      </c>
      <c r="BD364" s="67">
        <v>0</v>
      </c>
      <c r="BE364" s="67">
        <v>0</v>
      </c>
      <c r="BF364" s="67">
        <v>0</v>
      </c>
      <c r="BG364" s="67">
        <v>0</v>
      </c>
      <c r="BH364" s="67">
        <v>0</v>
      </c>
      <c r="BI364" s="67">
        <v>0</v>
      </c>
      <c r="BJ364" s="67">
        <v>0</v>
      </c>
      <c r="BK364" s="67">
        <v>0</v>
      </c>
      <c r="BL364" s="67">
        <v>0</v>
      </c>
      <c r="BM364" s="67">
        <v>0</v>
      </c>
      <c r="BN364" s="67">
        <v>0</v>
      </c>
      <c r="BO364" s="67">
        <v>0</v>
      </c>
      <c r="BP364" s="67">
        <v>0</v>
      </c>
      <c r="BQ364" s="67">
        <v>0</v>
      </c>
      <c r="BR364" s="67">
        <v>0</v>
      </c>
      <c r="BS364" s="67">
        <v>0</v>
      </c>
      <c r="BT364" s="67">
        <v>0</v>
      </c>
      <c r="BU364" s="67">
        <v>0</v>
      </c>
      <c r="BV364" s="67">
        <v>0</v>
      </c>
      <c r="BW364" s="67">
        <v>0</v>
      </c>
      <c r="BX364" s="67">
        <v>0</v>
      </c>
      <c r="BY364" s="101">
        <v>15449667.85</v>
      </c>
    </row>
    <row r="365" spans="1:77">
      <c r="A365" s="65" t="s">
        <v>43</v>
      </c>
      <c r="B365" s="66" t="s">
        <v>919</v>
      </c>
      <c r="C365" s="65" t="s">
        <v>920</v>
      </c>
      <c r="D365" s="67">
        <v>0</v>
      </c>
      <c r="E365" s="67">
        <v>0</v>
      </c>
      <c r="F365" s="67">
        <v>0</v>
      </c>
      <c r="G365" s="67">
        <v>0</v>
      </c>
      <c r="H365" s="67">
        <v>0</v>
      </c>
      <c r="I365" s="67">
        <v>0</v>
      </c>
      <c r="J365" s="67">
        <v>0</v>
      </c>
      <c r="K365" s="67">
        <v>0</v>
      </c>
      <c r="L365" s="67">
        <v>0</v>
      </c>
      <c r="M365" s="67">
        <v>0</v>
      </c>
      <c r="N365" s="67">
        <v>0</v>
      </c>
      <c r="O365" s="67">
        <v>0</v>
      </c>
      <c r="P365" s="67">
        <v>0</v>
      </c>
      <c r="Q365" s="67">
        <v>0</v>
      </c>
      <c r="R365" s="67">
        <v>0</v>
      </c>
      <c r="S365" s="67">
        <v>0</v>
      </c>
      <c r="T365" s="67">
        <v>0</v>
      </c>
      <c r="U365" s="67">
        <v>0</v>
      </c>
      <c r="V365" s="67">
        <v>50958.66</v>
      </c>
      <c r="W365" s="67">
        <v>0</v>
      </c>
      <c r="X365" s="67">
        <v>0</v>
      </c>
      <c r="Y365" s="67">
        <v>0</v>
      </c>
      <c r="Z365" s="67">
        <v>0</v>
      </c>
      <c r="AA365" s="67">
        <v>0</v>
      </c>
      <c r="AB365" s="67">
        <v>0</v>
      </c>
      <c r="AC365" s="67">
        <v>0</v>
      </c>
      <c r="AD365" s="67">
        <v>0</v>
      </c>
      <c r="AE365" s="67">
        <v>0</v>
      </c>
      <c r="AF365" s="67">
        <v>0</v>
      </c>
      <c r="AG365" s="67">
        <v>0</v>
      </c>
      <c r="AH365" s="67">
        <v>0</v>
      </c>
      <c r="AI365" s="67">
        <v>0</v>
      </c>
      <c r="AJ365" s="67">
        <v>0</v>
      </c>
      <c r="AK365" s="67">
        <v>0</v>
      </c>
      <c r="AL365" s="67">
        <v>0</v>
      </c>
      <c r="AM365" s="67">
        <v>0</v>
      </c>
      <c r="AN365" s="67">
        <v>0</v>
      </c>
      <c r="AO365" s="67">
        <v>0</v>
      </c>
      <c r="AP365" s="67">
        <v>0</v>
      </c>
      <c r="AQ365" s="67">
        <v>0</v>
      </c>
      <c r="AR365" s="67">
        <v>0</v>
      </c>
      <c r="AS365" s="67">
        <v>0</v>
      </c>
      <c r="AT365" s="67">
        <v>0</v>
      </c>
      <c r="AU365" s="67">
        <v>0</v>
      </c>
      <c r="AV365" s="67">
        <v>0</v>
      </c>
      <c r="AW365" s="67">
        <v>0</v>
      </c>
      <c r="AX365" s="67">
        <v>93423.6</v>
      </c>
      <c r="AY365" s="67">
        <v>0</v>
      </c>
      <c r="AZ365" s="67">
        <v>0</v>
      </c>
      <c r="BA365" s="67">
        <v>0</v>
      </c>
      <c r="BB365" s="67">
        <v>0</v>
      </c>
      <c r="BC365" s="67">
        <v>0</v>
      </c>
      <c r="BD365" s="67">
        <v>0</v>
      </c>
      <c r="BE365" s="67">
        <v>0</v>
      </c>
      <c r="BF365" s="67">
        <v>0</v>
      </c>
      <c r="BG365" s="67">
        <v>0</v>
      </c>
      <c r="BH365" s="67">
        <v>0</v>
      </c>
      <c r="BI365" s="67">
        <v>0</v>
      </c>
      <c r="BJ365" s="67">
        <v>0</v>
      </c>
      <c r="BK365" s="67">
        <v>0</v>
      </c>
      <c r="BL365" s="67">
        <v>0</v>
      </c>
      <c r="BM365" s="67">
        <v>0</v>
      </c>
      <c r="BN365" s="67">
        <v>0</v>
      </c>
      <c r="BO365" s="67">
        <v>0</v>
      </c>
      <c r="BP365" s="67">
        <v>0</v>
      </c>
      <c r="BQ365" s="67">
        <v>0</v>
      </c>
      <c r="BR365" s="67">
        <v>0</v>
      </c>
      <c r="BS365" s="67">
        <v>0</v>
      </c>
      <c r="BT365" s="67">
        <v>0</v>
      </c>
      <c r="BU365" s="67">
        <v>0</v>
      </c>
      <c r="BV365" s="67">
        <v>0</v>
      </c>
      <c r="BW365" s="67">
        <v>0</v>
      </c>
      <c r="BX365" s="67">
        <v>0</v>
      </c>
      <c r="BY365" s="101">
        <v>19322196.5</v>
      </c>
    </row>
    <row r="366" spans="1:77">
      <c r="A366" s="65" t="s">
        <v>43</v>
      </c>
      <c r="B366" s="66" t="s">
        <v>921</v>
      </c>
      <c r="C366" s="65" t="s">
        <v>922</v>
      </c>
      <c r="D366" s="67">
        <v>0</v>
      </c>
      <c r="E366" s="67">
        <v>0</v>
      </c>
      <c r="F366" s="67">
        <v>0</v>
      </c>
      <c r="G366" s="67">
        <v>0</v>
      </c>
      <c r="H366" s="67">
        <v>0</v>
      </c>
      <c r="I366" s="67">
        <v>0</v>
      </c>
      <c r="J366" s="67">
        <v>0</v>
      </c>
      <c r="K366" s="67">
        <v>0</v>
      </c>
      <c r="L366" s="67">
        <v>0</v>
      </c>
      <c r="M366" s="67">
        <v>0</v>
      </c>
      <c r="N366" s="67">
        <v>0</v>
      </c>
      <c r="O366" s="67">
        <v>0</v>
      </c>
      <c r="P366" s="67">
        <v>0</v>
      </c>
      <c r="Q366" s="67">
        <v>0</v>
      </c>
      <c r="R366" s="67">
        <v>0</v>
      </c>
      <c r="S366" s="67">
        <v>0</v>
      </c>
      <c r="T366" s="67">
        <v>0</v>
      </c>
      <c r="U366" s="67">
        <v>0</v>
      </c>
      <c r="V366" s="67">
        <v>0</v>
      </c>
      <c r="W366" s="67">
        <v>0</v>
      </c>
      <c r="X366" s="67">
        <v>0</v>
      </c>
      <c r="Y366" s="67">
        <v>0</v>
      </c>
      <c r="Z366" s="67">
        <v>0</v>
      </c>
      <c r="AA366" s="67">
        <v>0</v>
      </c>
      <c r="AB366" s="67">
        <v>0</v>
      </c>
      <c r="AC366" s="67">
        <v>0</v>
      </c>
      <c r="AD366" s="67">
        <v>0</v>
      </c>
      <c r="AE366" s="67">
        <v>0</v>
      </c>
      <c r="AF366" s="67">
        <v>0</v>
      </c>
      <c r="AG366" s="67">
        <v>0</v>
      </c>
      <c r="AH366" s="67">
        <v>0</v>
      </c>
      <c r="AI366" s="67">
        <v>0</v>
      </c>
      <c r="AJ366" s="67">
        <v>0</v>
      </c>
      <c r="AK366" s="67">
        <v>0</v>
      </c>
      <c r="AL366" s="67">
        <v>0</v>
      </c>
      <c r="AM366" s="67">
        <v>0</v>
      </c>
      <c r="AN366" s="67">
        <v>0</v>
      </c>
      <c r="AO366" s="67">
        <v>0</v>
      </c>
      <c r="AP366" s="67">
        <v>0</v>
      </c>
      <c r="AQ366" s="67">
        <v>0</v>
      </c>
      <c r="AR366" s="67">
        <v>0</v>
      </c>
      <c r="AS366" s="67">
        <v>0</v>
      </c>
      <c r="AT366" s="67">
        <v>0</v>
      </c>
      <c r="AU366" s="67">
        <v>0</v>
      </c>
      <c r="AV366" s="67">
        <v>0</v>
      </c>
      <c r="AW366" s="67">
        <v>0</v>
      </c>
      <c r="AX366" s="67">
        <v>0</v>
      </c>
      <c r="AY366" s="67">
        <v>0</v>
      </c>
      <c r="AZ366" s="67">
        <v>0</v>
      </c>
      <c r="BA366" s="67">
        <v>0</v>
      </c>
      <c r="BB366" s="67">
        <v>0</v>
      </c>
      <c r="BC366" s="67">
        <v>0</v>
      </c>
      <c r="BD366" s="67">
        <v>0</v>
      </c>
      <c r="BE366" s="67">
        <v>0</v>
      </c>
      <c r="BF366" s="67">
        <v>0</v>
      </c>
      <c r="BG366" s="67">
        <v>0</v>
      </c>
      <c r="BH366" s="67">
        <v>0</v>
      </c>
      <c r="BI366" s="67">
        <v>0</v>
      </c>
      <c r="BJ366" s="67">
        <v>0</v>
      </c>
      <c r="BK366" s="67">
        <v>0</v>
      </c>
      <c r="BL366" s="67">
        <v>0</v>
      </c>
      <c r="BM366" s="67">
        <v>0</v>
      </c>
      <c r="BN366" s="67">
        <v>0</v>
      </c>
      <c r="BO366" s="67">
        <v>0</v>
      </c>
      <c r="BP366" s="67">
        <v>0</v>
      </c>
      <c r="BQ366" s="67">
        <v>0</v>
      </c>
      <c r="BR366" s="67">
        <v>0</v>
      </c>
      <c r="BS366" s="67">
        <v>0</v>
      </c>
      <c r="BT366" s="67">
        <v>0</v>
      </c>
      <c r="BU366" s="67">
        <v>0</v>
      </c>
      <c r="BV366" s="67">
        <v>0</v>
      </c>
      <c r="BW366" s="67">
        <v>0</v>
      </c>
      <c r="BX366" s="67">
        <v>0</v>
      </c>
      <c r="BY366" s="101">
        <v>445548.6</v>
      </c>
    </row>
    <row r="367" spans="1:77">
      <c r="A367" s="65" t="s">
        <v>43</v>
      </c>
      <c r="B367" s="66" t="s">
        <v>923</v>
      </c>
      <c r="C367" s="65" t="s">
        <v>418</v>
      </c>
      <c r="D367" s="67">
        <v>27400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186084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83120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  <c r="Z367" s="67">
        <v>0</v>
      </c>
      <c r="AA367" s="67">
        <v>0</v>
      </c>
      <c r="AB367" s="67">
        <v>0</v>
      </c>
      <c r="AC367" s="67">
        <v>0</v>
      </c>
      <c r="AD367" s="67">
        <v>0</v>
      </c>
      <c r="AE367" s="67">
        <v>156450</v>
      </c>
      <c r="AF367" s="67">
        <v>127450.75</v>
      </c>
      <c r="AG367" s="67">
        <v>0</v>
      </c>
      <c r="AH367" s="67">
        <v>0</v>
      </c>
      <c r="AI367" s="67">
        <v>0</v>
      </c>
      <c r="AJ367" s="67">
        <v>0</v>
      </c>
      <c r="AK367" s="67">
        <v>87230</v>
      </c>
      <c r="AL367" s="67">
        <v>0</v>
      </c>
      <c r="AM367" s="67">
        <v>0</v>
      </c>
      <c r="AN367" s="67">
        <v>0</v>
      </c>
      <c r="AO367" s="67">
        <v>0</v>
      </c>
      <c r="AP367" s="67">
        <v>0</v>
      </c>
      <c r="AQ367" s="67">
        <v>197990</v>
      </c>
      <c r="AR367" s="67">
        <v>0</v>
      </c>
      <c r="AS367" s="67">
        <v>0</v>
      </c>
      <c r="AT367" s="67">
        <v>0</v>
      </c>
      <c r="AU367" s="67">
        <v>0</v>
      </c>
      <c r="AV367" s="67">
        <v>0</v>
      </c>
      <c r="AW367" s="67">
        <v>0</v>
      </c>
      <c r="AX367" s="67">
        <v>72700</v>
      </c>
      <c r="AY367" s="67">
        <v>0</v>
      </c>
      <c r="AZ367" s="67">
        <v>87500</v>
      </c>
      <c r="BA367" s="67">
        <v>0</v>
      </c>
      <c r="BB367" s="67">
        <v>0</v>
      </c>
      <c r="BC367" s="67">
        <v>0</v>
      </c>
      <c r="BD367" s="67">
        <v>0</v>
      </c>
      <c r="BE367" s="67">
        <v>98219</v>
      </c>
      <c r="BF367" s="67">
        <v>0</v>
      </c>
      <c r="BG367" s="67">
        <v>13139</v>
      </c>
      <c r="BH367" s="67">
        <v>0</v>
      </c>
      <c r="BI367" s="67">
        <v>34550</v>
      </c>
      <c r="BJ367" s="67">
        <v>0</v>
      </c>
      <c r="BK367" s="67">
        <v>0</v>
      </c>
      <c r="BL367" s="67">
        <v>0</v>
      </c>
      <c r="BM367" s="67">
        <v>107800</v>
      </c>
      <c r="BN367" s="67">
        <v>0</v>
      </c>
      <c r="BO367" s="67">
        <v>31000</v>
      </c>
      <c r="BP367" s="67">
        <v>25000</v>
      </c>
      <c r="BQ367" s="67">
        <v>0</v>
      </c>
      <c r="BR367" s="67">
        <v>0</v>
      </c>
      <c r="BS367" s="67">
        <v>0</v>
      </c>
      <c r="BT367" s="67">
        <v>41700</v>
      </c>
      <c r="BU367" s="67">
        <v>0</v>
      </c>
      <c r="BV367" s="67">
        <v>0</v>
      </c>
      <c r="BW367" s="67">
        <v>0</v>
      </c>
      <c r="BX367" s="67">
        <v>0</v>
      </c>
      <c r="BY367" s="101">
        <v>1968558.5</v>
      </c>
    </row>
    <row r="368" spans="1:77">
      <c r="A368" s="65" t="s">
        <v>43</v>
      </c>
      <c r="B368" s="66" t="s">
        <v>924</v>
      </c>
      <c r="C368" s="65" t="s">
        <v>925</v>
      </c>
      <c r="D368" s="67">
        <v>59996.5</v>
      </c>
      <c r="E368" s="67">
        <v>0</v>
      </c>
      <c r="F368" s="67">
        <v>0</v>
      </c>
      <c r="G368" s="67">
        <v>0</v>
      </c>
      <c r="H368" s="67">
        <v>0</v>
      </c>
      <c r="I368" s="67">
        <v>0</v>
      </c>
      <c r="J368" s="67">
        <v>1058468.7</v>
      </c>
      <c r="K368" s="67">
        <v>0</v>
      </c>
      <c r="L368" s="67">
        <v>14490</v>
      </c>
      <c r="M368" s="67">
        <v>0</v>
      </c>
      <c r="N368" s="67">
        <v>0</v>
      </c>
      <c r="O368" s="67">
        <v>0</v>
      </c>
      <c r="P368" s="67">
        <v>0</v>
      </c>
      <c r="Q368" s="67">
        <v>0</v>
      </c>
      <c r="R368" s="67">
        <v>0</v>
      </c>
      <c r="S368" s="67">
        <v>0</v>
      </c>
      <c r="T368" s="67">
        <v>0</v>
      </c>
      <c r="U368" s="67">
        <v>0</v>
      </c>
      <c r="V368" s="67">
        <v>117613.75</v>
      </c>
      <c r="W368" s="67">
        <v>0</v>
      </c>
      <c r="X368" s="67">
        <v>0</v>
      </c>
      <c r="Y368" s="67">
        <v>0</v>
      </c>
      <c r="Z368" s="67">
        <v>0</v>
      </c>
      <c r="AA368" s="67">
        <v>0</v>
      </c>
      <c r="AB368" s="67">
        <v>0</v>
      </c>
      <c r="AC368" s="67">
        <v>0</v>
      </c>
      <c r="AD368" s="67">
        <v>0</v>
      </c>
      <c r="AE368" s="67">
        <v>698244.5</v>
      </c>
      <c r="AF368" s="67">
        <v>0</v>
      </c>
      <c r="AG368" s="67">
        <v>0</v>
      </c>
      <c r="AH368" s="67">
        <v>0</v>
      </c>
      <c r="AI368" s="67">
        <v>0</v>
      </c>
      <c r="AJ368" s="67">
        <v>0</v>
      </c>
      <c r="AK368" s="67">
        <v>11765</v>
      </c>
      <c r="AL368" s="67">
        <v>0</v>
      </c>
      <c r="AM368" s="67">
        <v>0</v>
      </c>
      <c r="AN368" s="67">
        <v>0</v>
      </c>
      <c r="AO368" s="67">
        <v>0</v>
      </c>
      <c r="AP368" s="67">
        <v>0</v>
      </c>
      <c r="AQ368" s="67">
        <v>84961.5</v>
      </c>
      <c r="AR368" s="67">
        <v>0</v>
      </c>
      <c r="AS368" s="67">
        <v>0</v>
      </c>
      <c r="AT368" s="67">
        <v>0</v>
      </c>
      <c r="AU368" s="67">
        <v>0</v>
      </c>
      <c r="AV368" s="67">
        <v>0</v>
      </c>
      <c r="AW368" s="67">
        <v>0</v>
      </c>
      <c r="AX368" s="67">
        <v>41167</v>
      </c>
      <c r="AY368" s="67">
        <v>2110</v>
      </c>
      <c r="AZ368" s="67">
        <v>0</v>
      </c>
      <c r="BA368" s="67">
        <v>0</v>
      </c>
      <c r="BB368" s="67">
        <v>0</v>
      </c>
      <c r="BC368" s="67">
        <v>0</v>
      </c>
      <c r="BD368" s="67">
        <v>0</v>
      </c>
      <c r="BE368" s="67">
        <v>0</v>
      </c>
      <c r="BF368" s="67">
        <v>0</v>
      </c>
      <c r="BG368" s="67">
        <v>0</v>
      </c>
      <c r="BH368" s="67">
        <v>0</v>
      </c>
      <c r="BI368" s="67">
        <v>95262.5</v>
      </c>
      <c r="BJ368" s="67">
        <v>0</v>
      </c>
      <c r="BK368" s="67">
        <v>0</v>
      </c>
      <c r="BL368" s="67">
        <v>0</v>
      </c>
      <c r="BM368" s="67">
        <v>0</v>
      </c>
      <c r="BN368" s="67">
        <v>0</v>
      </c>
      <c r="BO368" s="67">
        <v>0</v>
      </c>
      <c r="BP368" s="67">
        <v>0</v>
      </c>
      <c r="BQ368" s="67">
        <v>0</v>
      </c>
      <c r="BR368" s="67">
        <v>0</v>
      </c>
      <c r="BS368" s="67">
        <v>0</v>
      </c>
      <c r="BT368" s="67">
        <v>0</v>
      </c>
      <c r="BU368" s="67">
        <v>0</v>
      </c>
      <c r="BV368" s="67">
        <v>0</v>
      </c>
      <c r="BW368" s="67">
        <v>0</v>
      </c>
      <c r="BX368" s="67">
        <v>0</v>
      </c>
      <c r="BY368" s="101">
        <v>2797470.45</v>
      </c>
    </row>
    <row r="369" spans="1:77">
      <c r="A369" s="65" t="s">
        <v>43</v>
      </c>
      <c r="B369" s="66" t="s">
        <v>926</v>
      </c>
      <c r="C369" s="65" t="s">
        <v>927</v>
      </c>
      <c r="D369" s="67">
        <v>0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0</v>
      </c>
      <c r="S369" s="67">
        <v>0</v>
      </c>
      <c r="T369" s="67">
        <v>0</v>
      </c>
      <c r="U369" s="67">
        <v>0</v>
      </c>
      <c r="V369" s="67">
        <v>0</v>
      </c>
      <c r="W369" s="67">
        <v>0</v>
      </c>
      <c r="X369" s="67">
        <v>0</v>
      </c>
      <c r="Y369" s="67">
        <v>0</v>
      </c>
      <c r="Z369" s="67">
        <v>0</v>
      </c>
      <c r="AA369" s="67">
        <v>0</v>
      </c>
      <c r="AB369" s="67">
        <v>0</v>
      </c>
      <c r="AC369" s="67">
        <v>0</v>
      </c>
      <c r="AD369" s="67">
        <v>0</v>
      </c>
      <c r="AE369" s="67">
        <v>0</v>
      </c>
      <c r="AF369" s="67">
        <v>0</v>
      </c>
      <c r="AG369" s="67">
        <v>0</v>
      </c>
      <c r="AH369" s="67">
        <v>0</v>
      </c>
      <c r="AI369" s="67">
        <v>0</v>
      </c>
      <c r="AJ369" s="67">
        <v>0</v>
      </c>
      <c r="AK369" s="67">
        <v>0</v>
      </c>
      <c r="AL369" s="67">
        <v>0</v>
      </c>
      <c r="AM369" s="67">
        <v>0</v>
      </c>
      <c r="AN369" s="67">
        <v>0</v>
      </c>
      <c r="AO369" s="67">
        <v>0</v>
      </c>
      <c r="AP369" s="67">
        <v>0</v>
      </c>
      <c r="AQ369" s="67">
        <v>0</v>
      </c>
      <c r="AR369" s="67">
        <v>0</v>
      </c>
      <c r="AS369" s="67">
        <v>0</v>
      </c>
      <c r="AT369" s="67">
        <v>0</v>
      </c>
      <c r="AU369" s="67">
        <v>0</v>
      </c>
      <c r="AV369" s="67">
        <v>0</v>
      </c>
      <c r="AW369" s="67">
        <v>0</v>
      </c>
      <c r="AX369" s="67">
        <v>0</v>
      </c>
      <c r="AY369" s="67">
        <v>0</v>
      </c>
      <c r="AZ369" s="67">
        <v>0</v>
      </c>
      <c r="BA369" s="67">
        <v>0</v>
      </c>
      <c r="BB369" s="67">
        <v>0</v>
      </c>
      <c r="BC369" s="67">
        <v>0</v>
      </c>
      <c r="BD369" s="67">
        <v>0</v>
      </c>
      <c r="BE369" s="67">
        <v>0</v>
      </c>
      <c r="BF369" s="67">
        <v>0</v>
      </c>
      <c r="BG369" s="67">
        <v>0</v>
      </c>
      <c r="BH369" s="67">
        <v>0</v>
      </c>
      <c r="BI369" s="67">
        <v>0</v>
      </c>
      <c r="BJ369" s="67">
        <v>0</v>
      </c>
      <c r="BK369" s="67">
        <v>0</v>
      </c>
      <c r="BL369" s="67">
        <v>0</v>
      </c>
      <c r="BM369" s="67">
        <v>0</v>
      </c>
      <c r="BN369" s="67">
        <v>0</v>
      </c>
      <c r="BO369" s="67">
        <v>0</v>
      </c>
      <c r="BP369" s="67">
        <v>0</v>
      </c>
      <c r="BQ369" s="67">
        <v>0</v>
      </c>
      <c r="BR369" s="67">
        <v>0</v>
      </c>
      <c r="BS369" s="67">
        <v>0</v>
      </c>
      <c r="BT369" s="67">
        <v>0</v>
      </c>
      <c r="BU369" s="67">
        <v>0</v>
      </c>
      <c r="BV369" s="67">
        <v>0</v>
      </c>
      <c r="BW369" s="67">
        <v>0</v>
      </c>
      <c r="BX369" s="67">
        <v>11750</v>
      </c>
      <c r="BY369" s="101">
        <v>58139.5</v>
      </c>
    </row>
    <row r="370" spans="1:77">
      <c r="A370" s="65" t="s">
        <v>43</v>
      </c>
      <c r="B370" s="66" t="s">
        <v>928</v>
      </c>
      <c r="C370" s="65" t="s">
        <v>929</v>
      </c>
      <c r="D370" s="67">
        <v>0</v>
      </c>
      <c r="E370" s="67">
        <v>0</v>
      </c>
      <c r="F370" s="67">
        <v>0</v>
      </c>
      <c r="G370" s="67">
        <v>0</v>
      </c>
      <c r="H370" s="67">
        <v>0</v>
      </c>
      <c r="I370" s="67">
        <v>0</v>
      </c>
      <c r="J370" s="67">
        <v>0</v>
      </c>
      <c r="K370" s="67">
        <v>0</v>
      </c>
      <c r="L370" s="67">
        <v>0</v>
      </c>
      <c r="M370" s="67">
        <v>0</v>
      </c>
      <c r="N370" s="67">
        <v>0</v>
      </c>
      <c r="O370" s="67">
        <v>0</v>
      </c>
      <c r="P370" s="67">
        <v>0</v>
      </c>
      <c r="Q370" s="67">
        <v>0</v>
      </c>
      <c r="R370" s="67">
        <v>0</v>
      </c>
      <c r="S370" s="67">
        <v>0</v>
      </c>
      <c r="T370" s="67">
        <v>0</v>
      </c>
      <c r="U370" s="67">
        <v>0</v>
      </c>
      <c r="V370" s="67">
        <v>0</v>
      </c>
      <c r="W370" s="67">
        <v>0</v>
      </c>
      <c r="X370" s="67">
        <v>0</v>
      </c>
      <c r="Y370" s="67">
        <v>0</v>
      </c>
      <c r="Z370" s="67">
        <v>0</v>
      </c>
      <c r="AA370" s="67">
        <v>0</v>
      </c>
      <c r="AB370" s="67">
        <v>0</v>
      </c>
      <c r="AC370" s="67">
        <v>0</v>
      </c>
      <c r="AD370" s="67">
        <v>0</v>
      </c>
      <c r="AE370" s="67">
        <v>0</v>
      </c>
      <c r="AF370" s="67">
        <v>0</v>
      </c>
      <c r="AG370" s="67">
        <v>0</v>
      </c>
      <c r="AH370" s="67">
        <v>0</v>
      </c>
      <c r="AI370" s="67">
        <v>0</v>
      </c>
      <c r="AJ370" s="67">
        <v>0</v>
      </c>
      <c r="AK370" s="67">
        <v>0</v>
      </c>
      <c r="AL370" s="67">
        <v>0</v>
      </c>
      <c r="AM370" s="67">
        <v>0</v>
      </c>
      <c r="AN370" s="67">
        <v>0</v>
      </c>
      <c r="AO370" s="67">
        <v>0</v>
      </c>
      <c r="AP370" s="67">
        <v>0</v>
      </c>
      <c r="AQ370" s="67">
        <v>0</v>
      </c>
      <c r="AR370" s="67">
        <v>0</v>
      </c>
      <c r="AS370" s="67">
        <v>0</v>
      </c>
      <c r="AT370" s="67">
        <v>0</v>
      </c>
      <c r="AU370" s="67">
        <v>0</v>
      </c>
      <c r="AV370" s="67">
        <v>0</v>
      </c>
      <c r="AW370" s="67">
        <v>0</v>
      </c>
      <c r="AX370" s="67">
        <v>0</v>
      </c>
      <c r="AY370" s="67">
        <v>0</v>
      </c>
      <c r="AZ370" s="67">
        <v>0</v>
      </c>
      <c r="BA370" s="67">
        <v>0</v>
      </c>
      <c r="BB370" s="67">
        <v>0</v>
      </c>
      <c r="BC370" s="67">
        <v>0</v>
      </c>
      <c r="BD370" s="67">
        <v>0</v>
      </c>
      <c r="BE370" s="67">
        <v>0</v>
      </c>
      <c r="BF370" s="67">
        <v>0</v>
      </c>
      <c r="BG370" s="67">
        <v>0</v>
      </c>
      <c r="BH370" s="67">
        <v>0</v>
      </c>
      <c r="BI370" s="67">
        <v>0</v>
      </c>
      <c r="BJ370" s="67">
        <v>0</v>
      </c>
      <c r="BK370" s="67">
        <v>0</v>
      </c>
      <c r="BL370" s="67">
        <v>0</v>
      </c>
      <c r="BM370" s="67">
        <v>0</v>
      </c>
      <c r="BN370" s="67">
        <v>0</v>
      </c>
      <c r="BO370" s="67">
        <v>0</v>
      </c>
      <c r="BP370" s="67">
        <v>0</v>
      </c>
      <c r="BQ370" s="67">
        <v>0</v>
      </c>
      <c r="BR370" s="67">
        <v>0</v>
      </c>
      <c r="BS370" s="67">
        <v>0</v>
      </c>
      <c r="BT370" s="67">
        <v>0</v>
      </c>
      <c r="BU370" s="67">
        <v>0</v>
      </c>
      <c r="BV370" s="67">
        <v>0</v>
      </c>
      <c r="BW370" s="67">
        <v>0</v>
      </c>
      <c r="BX370" s="67">
        <v>0</v>
      </c>
      <c r="BY370" s="101"/>
    </row>
    <row r="371" spans="1:77">
      <c r="A371" s="65" t="s">
        <v>43</v>
      </c>
      <c r="B371" s="66" t="s">
        <v>930</v>
      </c>
      <c r="C371" s="65" t="s">
        <v>931</v>
      </c>
      <c r="D371" s="67">
        <v>12000</v>
      </c>
      <c r="E371" s="67">
        <v>0</v>
      </c>
      <c r="F371" s="67">
        <v>0</v>
      </c>
      <c r="G371" s="67">
        <v>0</v>
      </c>
      <c r="H371" s="67">
        <v>0</v>
      </c>
      <c r="I371" s="67">
        <v>0</v>
      </c>
      <c r="J371" s="67">
        <v>0</v>
      </c>
      <c r="K371" s="67">
        <v>0</v>
      </c>
      <c r="L371" s="67">
        <v>0</v>
      </c>
      <c r="M371" s="67">
        <v>0</v>
      </c>
      <c r="N371" s="67">
        <v>0</v>
      </c>
      <c r="O371" s="67">
        <v>0</v>
      </c>
      <c r="P371" s="67">
        <v>0</v>
      </c>
      <c r="Q371" s="67">
        <v>0</v>
      </c>
      <c r="R371" s="67">
        <v>0</v>
      </c>
      <c r="S371" s="67">
        <v>0</v>
      </c>
      <c r="T371" s="67">
        <v>0</v>
      </c>
      <c r="U371" s="67">
        <v>0</v>
      </c>
      <c r="V371" s="67">
        <v>9800</v>
      </c>
      <c r="W371" s="67">
        <v>0</v>
      </c>
      <c r="X371" s="67">
        <v>0</v>
      </c>
      <c r="Y371" s="67">
        <v>0</v>
      </c>
      <c r="Z371" s="67">
        <v>0</v>
      </c>
      <c r="AA371" s="67">
        <v>0</v>
      </c>
      <c r="AB371" s="67">
        <v>0</v>
      </c>
      <c r="AC371" s="67">
        <v>0</v>
      </c>
      <c r="AD371" s="67">
        <v>0</v>
      </c>
      <c r="AE371" s="67">
        <v>0</v>
      </c>
      <c r="AF371" s="67">
        <v>0</v>
      </c>
      <c r="AG371" s="67">
        <v>0</v>
      </c>
      <c r="AH371" s="67">
        <v>0</v>
      </c>
      <c r="AI371" s="67">
        <v>0</v>
      </c>
      <c r="AJ371" s="67">
        <v>0</v>
      </c>
      <c r="AK371" s="67">
        <v>0</v>
      </c>
      <c r="AL371" s="67">
        <v>0</v>
      </c>
      <c r="AM371" s="67">
        <v>0</v>
      </c>
      <c r="AN371" s="67">
        <v>0</v>
      </c>
      <c r="AO371" s="67">
        <v>0</v>
      </c>
      <c r="AP371" s="67">
        <v>0</v>
      </c>
      <c r="AQ371" s="67">
        <v>0</v>
      </c>
      <c r="AR371" s="67">
        <v>0</v>
      </c>
      <c r="AS371" s="67">
        <v>0</v>
      </c>
      <c r="AT371" s="67">
        <v>0</v>
      </c>
      <c r="AU371" s="67">
        <v>0</v>
      </c>
      <c r="AV371" s="67">
        <v>0</v>
      </c>
      <c r="AW371" s="67">
        <v>0</v>
      </c>
      <c r="AX371" s="67">
        <v>0</v>
      </c>
      <c r="AY371" s="67">
        <v>0</v>
      </c>
      <c r="AZ371" s="67">
        <v>0</v>
      </c>
      <c r="BA371" s="67">
        <v>0</v>
      </c>
      <c r="BB371" s="67">
        <v>0</v>
      </c>
      <c r="BC371" s="67">
        <v>0</v>
      </c>
      <c r="BD371" s="67">
        <v>0</v>
      </c>
      <c r="BE371" s="67">
        <v>0</v>
      </c>
      <c r="BF371" s="67">
        <v>0</v>
      </c>
      <c r="BG371" s="67">
        <v>0</v>
      </c>
      <c r="BH371" s="67">
        <v>0</v>
      </c>
      <c r="BI371" s="67">
        <v>0</v>
      </c>
      <c r="BJ371" s="67">
        <v>0</v>
      </c>
      <c r="BK371" s="67">
        <v>0</v>
      </c>
      <c r="BL371" s="67">
        <v>0</v>
      </c>
      <c r="BM371" s="67">
        <v>0</v>
      </c>
      <c r="BN371" s="67">
        <v>0</v>
      </c>
      <c r="BO371" s="67">
        <v>0</v>
      </c>
      <c r="BP371" s="67">
        <v>0</v>
      </c>
      <c r="BQ371" s="67">
        <v>0</v>
      </c>
      <c r="BR371" s="67">
        <v>0</v>
      </c>
      <c r="BS371" s="67">
        <v>0</v>
      </c>
      <c r="BT371" s="67">
        <v>0</v>
      </c>
      <c r="BU371" s="67">
        <v>0</v>
      </c>
      <c r="BV371" s="67">
        <v>0</v>
      </c>
      <c r="BW371" s="67">
        <v>0</v>
      </c>
      <c r="BX371" s="67">
        <v>0</v>
      </c>
      <c r="BY371" s="101">
        <v>82758.55</v>
      </c>
    </row>
    <row r="372" spans="1:77">
      <c r="A372" s="65" t="s">
        <v>43</v>
      </c>
      <c r="B372" s="66" t="s">
        <v>932</v>
      </c>
      <c r="C372" s="65" t="s">
        <v>933</v>
      </c>
      <c r="D372" s="67">
        <v>0</v>
      </c>
      <c r="E372" s="67">
        <v>0</v>
      </c>
      <c r="F372" s="67">
        <v>0</v>
      </c>
      <c r="G372" s="67">
        <v>0</v>
      </c>
      <c r="H372" s="67">
        <v>0</v>
      </c>
      <c r="I372" s="67">
        <v>0</v>
      </c>
      <c r="J372" s="67">
        <v>0</v>
      </c>
      <c r="K372" s="67">
        <v>0</v>
      </c>
      <c r="L372" s="67">
        <v>0</v>
      </c>
      <c r="M372" s="67">
        <v>0</v>
      </c>
      <c r="N372" s="67">
        <v>0</v>
      </c>
      <c r="O372" s="67">
        <v>0</v>
      </c>
      <c r="P372" s="67">
        <v>0</v>
      </c>
      <c r="Q372" s="67">
        <v>0</v>
      </c>
      <c r="R372" s="67">
        <v>0</v>
      </c>
      <c r="S372" s="67">
        <v>0</v>
      </c>
      <c r="T372" s="67">
        <v>0</v>
      </c>
      <c r="U372" s="67">
        <v>0</v>
      </c>
      <c r="V372" s="67">
        <v>0</v>
      </c>
      <c r="W372" s="67">
        <v>0</v>
      </c>
      <c r="X372" s="67">
        <v>0</v>
      </c>
      <c r="Y372" s="67">
        <v>0</v>
      </c>
      <c r="Z372" s="67">
        <v>0</v>
      </c>
      <c r="AA372" s="67">
        <v>0</v>
      </c>
      <c r="AB372" s="67">
        <v>0</v>
      </c>
      <c r="AC372" s="67">
        <v>0</v>
      </c>
      <c r="AD372" s="67">
        <v>0</v>
      </c>
      <c r="AE372" s="67">
        <v>480</v>
      </c>
      <c r="AF372" s="67">
        <v>0</v>
      </c>
      <c r="AG372" s="67">
        <v>0</v>
      </c>
      <c r="AH372" s="67">
        <v>0</v>
      </c>
      <c r="AI372" s="67">
        <v>0</v>
      </c>
      <c r="AJ372" s="67">
        <v>0</v>
      </c>
      <c r="AK372" s="67">
        <v>0</v>
      </c>
      <c r="AL372" s="67">
        <v>0</v>
      </c>
      <c r="AM372" s="67">
        <v>0</v>
      </c>
      <c r="AN372" s="67">
        <v>0</v>
      </c>
      <c r="AO372" s="67">
        <v>0</v>
      </c>
      <c r="AP372" s="67">
        <v>0</v>
      </c>
      <c r="AQ372" s="67">
        <v>0</v>
      </c>
      <c r="AR372" s="67">
        <v>0</v>
      </c>
      <c r="AS372" s="67">
        <v>0</v>
      </c>
      <c r="AT372" s="67">
        <v>0</v>
      </c>
      <c r="AU372" s="67">
        <v>0</v>
      </c>
      <c r="AV372" s="67">
        <v>0</v>
      </c>
      <c r="AW372" s="67">
        <v>0</v>
      </c>
      <c r="AX372" s="67">
        <v>0</v>
      </c>
      <c r="AY372" s="67">
        <v>0</v>
      </c>
      <c r="AZ372" s="67">
        <v>0</v>
      </c>
      <c r="BA372" s="67">
        <v>0</v>
      </c>
      <c r="BB372" s="67">
        <v>0</v>
      </c>
      <c r="BC372" s="67">
        <v>0</v>
      </c>
      <c r="BD372" s="67">
        <v>0</v>
      </c>
      <c r="BE372" s="67">
        <v>0</v>
      </c>
      <c r="BF372" s="67">
        <v>0</v>
      </c>
      <c r="BG372" s="67">
        <v>0</v>
      </c>
      <c r="BH372" s="67">
        <v>0</v>
      </c>
      <c r="BI372" s="67">
        <v>0</v>
      </c>
      <c r="BJ372" s="67">
        <v>0</v>
      </c>
      <c r="BK372" s="67">
        <v>0</v>
      </c>
      <c r="BL372" s="67">
        <v>0</v>
      </c>
      <c r="BM372" s="67">
        <v>0</v>
      </c>
      <c r="BN372" s="67">
        <v>0</v>
      </c>
      <c r="BO372" s="67">
        <v>0</v>
      </c>
      <c r="BP372" s="67">
        <v>0</v>
      </c>
      <c r="BQ372" s="67">
        <v>0</v>
      </c>
      <c r="BR372" s="67">
        <v>0</v>
      </c>
      <c r="BS372" s="67">
        <v>0</v>
      </c>
      <c r="BT372" s="67">
        <v>0</v>
      </c>
      <c r="BU372" s="67">
        <v>0</v>
      </c>
      <c r="BV372" s="67">
        <v>0</v>
      </c>
      <c r="BW372" s="67">
        <v>0</v>
      </c>
      <c r="BX372" s="67">
        <v>0</v>
      </c>
      <c r="BY372" s="101">
        <v>808413.02</v>
      </c>
    </row>
    <row r="373" spans="1:77">
      <c r="A373" s="65" t="s">
        <v>43</v>
      </c>
      <c r="B373" s="66" t="s">
        <v>934</v>
      </c>
      <c r="C373" s="65" t="s">
        <v>935</v>
      </c>
      <c r="D373" s="67">
        <v>0</v>
      </c>
      <c r="E373" s="67">
        <v>0</v>
      </c>
      <c r="F373" s="67">
        <v>0</v>
      </c>
      <c r="G373" s="67">
        <v>0</v>
      </c>
      <c r="H373" s="67">
        <v>0</v>
      </c>
      <c r="I373" s="67">
        <v>0</v>
      </c>
      <c r="J373" s="67">
        <v>0</v>
      </c>
      <c r="K373" s="67">
        <v>0</v>
      </c>
      <c r="L373" s="67">
        <v>0</v>
      </c>
      <c r="M373" s="67">
        <v>0</v>
      </c>
      <c r="N373" s="67">
        <v>0</v>
      </c>
      <c r="O373" s="67">
        <v>0</v>
      </c>
      <c r="P373" s="67">
        <v>0</v>
      </c>
      <c r="Q373" s="67">
        <v>0</v>
      </c>
      <c r="R373" s="67">
        <v>0</v>
      </c>
      <c r="S373" s="67">
        <v>0</v>
      </c>
      <c r="T373" s="67">
        <v>0</v>
      </c>
      <c r="U373" s="67">
        <v>0</v>
      </c>
      <c r="V373" s="67">
        <v>0</v>
      </c>
      <c r="W373" s="67">
        <v>0</v>
      </c>
      <c r="X373" s="67">
        <v>0</v>
      </c>
      <c r="Y373" s="67">
        <v>0</v>
      </c>
      <c r="Z373" s="67">
        <v>0</v>
      </c>
      <c r="AA373" s="67">
        <v>0</v>
      </c>
      <c r="AB373" s="67">
        <v>0</v>
      </c>
      <c r="AC373" s="67">
        <v>0</v>
      </c>
      <c r="AD373" s="67">
        <v>0</v>
      </c>
      <c r="AE373" s="67">
        <v>0</v>
      </c>
      <c r="AF373" s="67">
        <v>0</v>
      </c>
      <c r="AG373" s="67">
        <v>0</v>
      </c>
      <c r="AH373" s="67">
        <v>0</v>
      </c>
      <c r="AI373" s="67">
        <v>0</v>
      </c>
      <c r="AJ373" s="67">
        <v>0</v>
      </c>
      <c r="AK373" s="67">
        <v>0</v>
      </c>
      <c r="AL373" s="67">
        <v>0</v>
      </c>
      <c r="AM373" s="67">
        <v>0</v>
      </c>
      <c r="AN373" s="67">
        <v>0</v>
      </c>
      <c r="AO373" s="67">
        <v>0</v>
      </c>
      <c r="AP373" s="67">
        <v>0</v>
      </c>
      <c r="AQ373" s="67">
        <v>0</v>
      </c>
      <c r="AR373" s="67">
        <v>0</v>
      </c>
      <c r="AS373" s="67">
        <v>0</v>
      </c>
      <c r="AT373" s="67">
        <v>0</v>
      </c>
      <c r="AU373" s="67">
        <v>0</v>
      </c>
      <c r="AV373" s="67">
        <v>0</v>
      </c>
      <c r="AW373" s="67">
        <v>0</v>
      </c>
      <c r="AX373" s="67">
        <v>0</v>
      </c>
      <c r="AY373" s="67">
        <v>0</v>
      </c>
      <c r="AZ373" s="67">
        <v>0</v>
      </c>
      <c r="BA373" s="67">
        <v>0</v>
      </c>
      <c r="BB373" s="67">
        <v>0</v>
      </c>
      <c r="BC373" s="67">
        <v>0</v>
      </c>
      <c r="BD373" s="67">
        <v>0</v>
      </c>
      <c r="BE373" s="67">
        <v>0</v>
      </c>
      <c r="BF373" s="67">
        <v>0</v>
      </c>
      <c r="BG373" s="67">
        <v>0</v>
      </c>
      <c r="BH373" s="67">
        <v>0</v>
      </c>
      <c r="BI373" s="67">
        <v>819.84</v>
      </c>
      <c r="BJ373" s="67">
        <v>0</v>
      </c>
      <c r="BK373" s="67">
        <v>0</v>
      </c>
      <c r="BL373" s="67">
        <v>0</v>
      </c>
      <c r="BM373" s="67">
        <v>0</v>
      </c>
      <c r="BN373" s="67">
        <v>0</v>
      </c>
      <c r="BO373" s="67">
        <v>0</v>
      </c>
      <c r="BP373" s="67">
        <v>0</v>
      </c>
      <c r="BQ373" s="67">
        <v>0</v>
      </c>
      <c r="BR373" s="67">
        <v>0</v>
      </c>
      <c r="BS373" s="67">
        <v>0</v>
      </c>
      <c r="BT373" s="67">
        <v>0</v>
      </c>
      <c r="BU373" s="67">
        <v>0</v>
      </c>
      <c r="BV373" s="67">
        <v>0</v>
      </c>
      <c r="BW373" s="67">
        <v>0</v>
      </c>
      <c r="BX373" s="67">
        <v>0</v>
      </c>
      <c r="BY373" s="101">
        <v>19453504.259999998</v>
      </c>
    </row>
    <row r="374" spans="1:77">
      <c r="A374" s="65" t="s">
        <v>43</v>
      </c>
      <c r="B374" s="66" t="s">
        <v>936</v>
      </c>
      <c r="C374" s="65" t="s">
        <v>937</v>
      </c>
      <c r="D374" s="67">
        <v>0</v>
      </c>
      <c r="E374" s="67">
        <v>0</v>
      </c>
      <c r="F374" s="67">
        <v>0</v>
      </c>
      <c r="G374" s="67">
        <v>0</v>
      </c>
      <c r="H374" s="67">
        <v>0</v>
      </c>
      <c r="I374" s="67">
        <v>0</v>
      </c>
      <c r="J374" s="67">
        <v>0</v>
      </c>
      <c r="K374" s="67">
        <v>0</v>
      </c>
      <c r="L374" s="67">
        <v>0</v>
      </c>
      <c r="M374" s="67">
        <v>0</v>
      </c>
      <c r="N374" s="67">
        <v>0</v>
      </c>
      <c r="O374" s="67">
        <v>0</v>
      </c>
      <c r="P374" s="67">
        <v>0</v>
      </c>
      <c r="Q374" s="67">
        <v>0</v>
      </c>
      <c r="R374" s="67">
        <v>0</v>
      </c>
      <c r="S374" s="67">
        <v>0</v>
      </c>
      <c r="T374" s="67">
        <v>0</v>
      </c>
      <c r="U374" s="67">
        <v>0</v>
      </c>
      <c r="V374" s="67">
        <v>0</v>
      </c>
      <c r="W374" s="67">
        <v>0</v>
      </c>
      <c r="X374" s="67">
        <v>0</v>
      </c>
      <c r="Y374" s="67">
        <v>0</v>
      </c>
      <c r="Z374" s="67">
        <v>0</v>
      </c>
      <c r="AA374" s="67">
        <v>0</v>
      </c>
      <c r="AB374" s="67">
        <v>0</v>
      </c>
      <c r="AC374" s="67">
        <v>0</v>
      </c>
      <c r="AD374" s="67">
        <v>0</v>
      </c>
      <c r="AE374" s="67">
        <v>0</v>
      </c>
      <c r="AF374" s="67">
        <v>0</v>
      </c>
      <c r="AG374" s="67">
        <v>0</v>
      </c>
      <c r="AH374" s="67">
        <v>0</v>
      </c>
      <c r="AI374" s="67">
        <v>0</v>
      </c>
      <c r="AJ374" s="67">
        <v>0</v>
      </c>
      <c r="AK374" s="67">
        <v>0</v>
      </c>
      <c r="AL374" s="67">
        <v>0</v>
      </c>
      <c r="AM374" s="67">
        <v>0</v>
      </c>
      <c r="AN374" s="67">
        <v>0</v>
      </c>
      <c r="AO374" s="67">
        <v>0</v>
      </c>
      <c r="AP374" s="67">
        <v>0</v>
      </c>
      <c r="AQ374" s="67">
        <v>0</v>
      </c>
      <c r="AR374" s="67">
        <v>0</v>
      </c>
      <c r="AS374" s="67">
        <v>0</v>
      </c>
      <c r="AT374" s="67">
        <v>0</v>
      </c>
      <c r="AU374" s="67">
        <v>0</v>
      </c>
      <c r="AV374" s="67">
        <v>0</v>
      </c>
      <c r="AW374" s="67">
        <v>0</v>
      </c>
      <c r="AX374" s="67">
        <v>0</v>
      </c>
      <c r="AY374" s="67">
        <v>0</v>
      </c>
      <c r="AZ374" s="67">
        <v>0</v>
      </c>
      <c r="BA374" s="67">
        <v>0</v>
      </c>
      <c r="BB374" s="67">
        <v>0</v>
      </c>
      <c r="BC374" s="67">
        <v>0</v>
      </c>
      <c r="BD374" s="67">
        <v>0</v>
      </c>
      <c r="BE374" s="67">
        <v>0</v>
      </c>
      <c r="BF374" s="67">
        <v>0</v>
      </c>
      <c r="BG374" s="67">
        <v>0</v>
      </c>
      <c r="BH374" s="67">
        <v>0</v>
      </c>
      <c r="BI374" s="67">
        <v>0</v>
      </c>
      <c r="BJ374" s="67">
        <v>0</v>
      </c>
      <c r="BK374" s="67">
        <v>0</v>
      </c>
      <c r="BL374" s="67">
        <v>0</v>
      </c>
      <c r="BM374" s="67">
        <v>0</v>
      </c>
      <c r="BN374" s="67">
        <v>0</v>
      </c>
      <c r="BO374" s="67">
        <v>0</v>
      </c>
      <c r="BP374" s="67">
        <v>0</v>
      </c>
      <c r="BQ374" s="67">
        <v>0</v>
      </c>
      <c r="BR374" s="67">
        <v>0</v>
      </c>
      <c r="BS374" s="67">
        <v>0</v>
      </c>
      <c r="BT374" s="67">
        <v>0</v>
      </c>
      <c r="BU374" s="67">
        <v>0</v>
      </c>
      <c r="BV374" s="67">
        <v>0</v>
      </c>
      <c r="BW374" s="67">
        <v>0</v>
      </c>
      <c r="BX374" s="67">
        <v>0</v>
      </c>
      <c r="BY374" s="101">
        <v>219575464.84999999</v>
      </c>
    </row>
    <row r="375" spans="1:77">
      <c r="A375" s="65" t="s">
        <v>43</v>
      </c>
      <c r="B375" s="66" t="s">
        <v>938</v>
      </c>
      <c r="C375" s="65" t="s">
        <v>939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18780.55</v>
      </c>
      <c r="M375" s="67">
        <v>0</v>
      </c>
      <c r="N375" s="67">
        <v>0</v>
      </c>
      <c r="O375" s="67">
        <v>183803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15825.08</v>
      </c>
      <c r="X375" s="67">
        <v>0</v>
      </c>
      <c r="Y375" s="67">
        <v>0</v>
      </c>
      <c r="Z375" s="67">
        <v>0</v>
      </c>
      <c r="AA375" s="67">
        <v>0</v>
      </c>
      <c r="AB375" s="67">
        <v>0</v>
      </c>
      <c r="AC375" s="67">
        <v>0</v>
      </c>
      <c r="AD375" s="67">
        <v>0</v>
      </c>
      <c r="AE375" s="67">
        <v>0</v>
      </c>
      <c r="AF375" s="67">
        <v>0</v>
      </c>
      <c r="AG375" s="67">
        <v>0</v>
      </c>
      <c r="AH375" s="67">
        <v>0</v>
      </c>
      <c r="AI375" s="67">
        <v>0</v>
      </c>
      <c r="AJ375" s="67">
        <v>0</v>
      </c>
      <c r="AK375" s="67">
        <v>0</v>
      </c>
      <c r="AL375" s="67">
        <v>0</v>
      </c>
      <c r="AM375" s="67">
        <v>0</v>
      </c>
      <c r="AN375" s="67">
        <v>0</v>
      </c>
      <c r="AO375" s="67">
        <v>0</v>
      </c>
      <c r="AP375" s="67">
        <v>0</v>
      </c>
      <c r="AQ375" s="67">
        <v>0</v>
      </c>
      <c r="AR375" s="67">
        <v>0</v>
      </c>
      <c r="AS375" s="67">
        <v>0</v>
      </c>
      <c r="AT375" s="67">
        <v>0</v>
      </c>
      <c r="AU375" s="67">
        <v>0</v>
      </c>
      <c r="AV375" s="67">
        <v>0</v>
      </c>
      <c r="AW375" s="67">
        <v>0</v>
      </c>
      <c r="AX375" s="67">
        <v>401.35</v>
      </c>
      <c r="AY375" s="67">
        <v>0</v>
      </c>
      <c r="AZ375" s="67">
        <v>0</v>
      </c>
      <c r="BA375" s="67">
        <v>4184504</v>
      </c>
      <c r="BB375" s="67">
        <v>0</v>
      </c>
      <c r="BC375" s="67">
        <v>0</v>
      </c>
      <c r="BD375" s="67">
        <v>0</v>
      </c>
      <c r="BE375" s="67">
        <v>0</v>
      </c>
      <c r="BF375" s="67">
        <v>0</v>
      </c>
      <c r="BG375" s="67">
        <v>0</v>
      </c>
      <c r="BH375" s="67">
        <v>0</v>
      </c>
      <c r="BI375" s="67">
        <v>1382312.45</v>
      </c>
      <c r="BJ375" s="67">
        <v>0</v>
      </c>
      <c r="BK375" s="67">
        <v>0</v>
      </c>
      <c r="BL375" s="67">
        <v>614</v>
      </c>
      <c r="BM375" s="67">
        <v>0</v>
      </c>
      <c r="BN375" s="67">
        <v>0</v>
      </c>
      <c r="BO375" s="67">
        <v>0</v>
      </c>
      <c r="BP375" s="67">
        <v>0</v>
      </c>
      <c r="BQ375" s="67">
        <v>0</v>
      </c>
      <c r="BR375" s="67">
        <v>0</v>
      </c>
      <c r="BS375" s="67">
        <v>0</v>
      </c>
      <c r="BT375" s="67">
        <v>0</v>
      </c>
      <c r="BU375" s="67">
        <v>3904536</v>
      </c>
      <c r="BV375" s="67">
        <v>0</v>
      </c>
      <c r="BW375" s="67">
        <v>0</v>
      </c>
      <c r="BX375" s="67">
        <v>0</v>
      </c>
      <c r="BY375" s="101">
        <v>110155595.43000001</v>
      </c>
    </row>
    <row r="376" spans="1:77">
      <c r="A376" s="65" t="s">
        <v>43</v>
      </c>
      <c r="B376" s="66" t="s">
        <v>940</v>
      </c>
      <c r="C376" s="65" t="s">
        <v>941</v>
      </c>
      <c r="D376" s="67">
        <v>0</v>
      </c>
      <c r="E376" s="67">
        <v>0</v>
      </c>
      <c r="F376" s="67">
        <v>0</v>
      </c>
      <c r="G376" s="67">
        <v>0</v>
      </c>
      <c r="H376" s="67">
        <v>0</v>
      </c>
      <c r="I376" s="67">
        <v>0</v>
      </c>
      <c r="J376" s="67">
        <v>0</v>
      </c>
      <c r="K376" s="67">
        <v>0</v>
      </c>
      <c r="L376" s="67">
        <v>6062.9</v>
      </c>
      <c r="M376" s="67">
        <v>0</v>
      </c>
      <c r="N376" s="67">
        <v>0</v>
      </c>
      <c r="O376" s="67">
        <v>227275</v>
      </c>
      <c r="P376" s="67">
        <v>0</v>
      </c>
      <c r="Q376" s="67">
        <v>0</v>
      </c>
      <c r="R376" s="67">
        <v>0</v>
      </c>
      <c r="S376" s="67">
        <v>0</v>
      </c>
      <c r="T376" s="67">
        <v>0</v>
      </c>
      <c r="U376" s="67">
        <v>0</v>
      </c>
      <c r="V376" s="67">
        <v>0</v>
      </c>
      <c r="W376" s="67">
        <v>0</v>
      </c>
      <c r="X376" s="67">
        <v>0</v>
      </c>
      <c r="Y376" s="67">
        <v>0</v>
      </c>
      <c r="Z376" s="67">
        <v>0</v>
      </c>
      <c r="AA376" s="67">
        <v>0</v>
      </c>
      <c r="AB376" s="67">
        <v>0</v>
      </c>
      <c r="AC376" s="67">
        <v>0</v>
      </c>
      <c r="AD376" s="67">
        <v>0</v>
      </c>
      <c r="AE376" s="67">
        <v>0</v>
      </c>
      <c r="AF376" s="67">
        <v>0</v>
      </c>
      <c r="AG376" s="67">
        <v>0</v>
      </c>
      <c r="AH376" s="67">
        <v>0</v>
      </c>
      <c r="AI376" s="67">
        <v>0</v>
      </c>
      <c r="AJ376" s="67">
        <v>0</v>
      </c>
      <c r="AK376" s="67">
        <v>0</v>
      </c>
      <c r="AL376" s="67">
        <v>0</v>
      </c>
      <c r="AM376" s="67">
        <v>0</v>
      </c>
      <c r="AN376" s="67">
        <v>0</v>
      </c>
      <c r="AO376" s="67">
        <v>0</v>
      </c>
      <c r="AP376" s="67">
        <v>0</v>
      </c>
      <c r="AQ376" s="67">
        <v>0</v>
      </c>
      <c r="AR376" s="67">
        <v>0</v>
      </c>
      <c r="AS376" s="67">
        <v>0</v>
      </c>
      <c r="AT376" s="67">
        <v>0</v>
      </c>
      <c r="AU376" s="67">
        <v>0</v>
      </c>
      <c r="AV376" s="67">
        <v>0</v>
      </c>
      <c r="AW376" s="67">
        <v>0</v>
      </c>
      <c r="AX376" s="67">
        <v>944.05</v>
      </c>
      <c r="AY376" s="67">
        <v>0</v>
      </c>
      <c r="AZ376" s="67">
        <v>0</v>
      </c>
      <c r="BA376" s="67">
        <v>2926969</v>
      </c>
      <c r="BB376" s="67">
        <v>0</v>
      </c>
      <c r="BC376" s="67">
        <v>0</v>
      </c>
      <c r="BD376" s="67">
        <v>0</v>
      </c>
      <c r="BE376" s="67">
        <v>0</v>
      </c>
      <c r="BF376" s="67">
        <v>0</v>
      </c>
      <c r="BG376" s="67">
        <v>0</v>
      </c>
      <c r="BH376" s="67">
        <v>0</v>
      </c>
      <c r="BI376" s="67">
        <v>118265.79</v>
      </c>
      <c r="BJ376" s="67">
        <v>0</v>
      </c>
      <c r="BK376" s="67">
        <v>0</v>
      </c>
      <c r="BL376" s="67">
        <v>0</v>
      </c>
      <c r="BM376" s="67">
        <v>0</v>
      </c>
      <c r="BN376" s="67">
        <v>0</v>
      </c>
      <c r="BO376" s="67">
        <v>0</v>
      </c>
      <c r="BP376" s="67">
        <v>0</v>
      </c>
      <c r="BQ376" s="67">
        <v>0</v>
      </c>
      <c r="BR376" s="67">
        <v>0</v>
      </c>
      <c r="BS376" s="67">
        <v>0</v>
      </c>
      <c r="BT376" s="67">
        <v>0</v>
      </c>
      <c r="BU376" s="67">
        <v>1766067</v>
      </c>
      <c r="BV376" s="67">
        <v>0</v>
      </c>
      <c r="BW376" s="67">
        <v>0</v>
      </c>
      <c r="BX376" s="67">
        <v>0</v>
      </c>
      <c r="BY376" s="101">
        <v>892163.36999999988</v>
      </c>
    </row>
    <row r="377" spans="1:77">
      <c r="A377" s="65" t="s">
        <v>43</v>
      </c>
      <c r="B377" s="66" t="s">
        <v>942</v>
      </c>
      <c r="C377" s="65" t="s">
        <v>943</v>
      </c>
      <c r="D377" s="67">
        <v>0</v>
      </c>
      <c r="E377" s="67">
        <v>0</v>
      </c>
      <c r="F377" s="67">
        <v>0</v>
      </c>
      <c r="G377" s="67">
        <v>0</v>
      </c>
      <c r="H377" s="67">
        <v>0</v>
      </c>
      <c r="I377" s="67">
        <v>0</v>
      </c>
      <c r="J377" s="67">
        <v>0</v>
      </c>
      <c r="K377" s="67">
        <v>0</v>
      </c>
      <c r="L377" s="67">
        <v>0</v>
      </c>
      <c r="M377" s="67">
        <v>0</v>
      </c>
      <c r="N377" s="67">
        <v>0</v>
      </c>
      <c r="O377" s="67">
        <v>0</v>
      </c>
      <c r="P377" s="67">
        <v>0</v>
      </c>
      <c r="Q377" s="67">
        <v>0</v>
      </c>
      <c r="R377" s="67">
        <v>0</v>
      </c>
      <c r="S377" s="67">
        <v>0</v>
      </c>
      <c r="T377" s="67">
        <v>0</v>
      </c>
      <c r="U377" s="67">
        <v>0</v>
      </c>
      <c r="V377" s="67">
        <v>0</v>
      </c>
      <c r="W377" s="67">
        <v>0</v>
      </c>
      <c r="X377" s="67">
        <v>0</v>
      </c>
      <c r="Y377" s="67">
        <v>0</v>
      </c>
      <c r="Z377" s="67">
        <v>0</v>
      </c>
      <c r="AA377" s="67">
        <v>0</v>
      </c>
      <c r="AB377" s="67">
        <v>0</v>
      </c>
      <c r="AC377" s="67">
        <v>0</v>
      </c>
      <c r="AD377" s="67">
        <v>0</v>
      </c>
      <c r="AE377" s="67">
        <v>0</v>
      </c>
      <c r="AF377" s="67">
        <v>0</v>
      </c>
      <c r="AG377" s="67">
        <v>0</v>
      </c>
      <c r="AH377" s="67">
        <v>0</v>
      </c>
      <c r="AI377" s="67">
        <v>0</v>
      </c>
      <c r="AJ377" s="67">
        <v>0</v>
      </c>
      <c r="AK377" s="67">
        <v>0</v>
      </c>
      <c r="AL377" s="67">
        <v>0</v>
      </c>
      <c r="AM377" s="67">
        <v>0</v>
      </c>
      <c r="AN377" s="67">
        <v>0</v>
      </c>
      <c r="AO377" s="67">
        <v>0</v>
      </c>
      <c r="AP377" s="67">
        <v>0</v>
      </c>
      <c r="AQ377" s="67">
        <v>0</v>
      </c>
      <c r="AR377" s="67">
        <v>0</v>
      </c>
      <c r="AS377" s="67">
        <v>0</v>
      </c>
      <c r="AT377" s="67">
        <v>0</v>
      </c>
      <c r="AU377" s="67">
        <v>0</v>
      </c>
      <c r="AV377" s="67">
        <v>0</v>
      </c>
      <c r="AW377" s="67">
        <v>0</v>
      </c>
      <c r="AX377" s="67">
        <v>0</v>
      </c>
      <c r="AY377" s="67">
        <v>0</v>
      </c>
      <c r="AZ377" s="67">
        <v>0</v>
      </c>
      <c r="BA377" s="67">
        <v>0</v>
      </c>
      <c r="BB377" s="67">
        <v>0</v>
      </c>
      <c r="BC377" s="67">
        <v>0</v>
      </c>
      <c r="BD377" s="67">
        <v>0</v>
      </c>
      <c r="BE377" s="67">
        <v>0</v>
      </c>
      <c r="BF377" s="67">
        <v>0</v>
      </c>
      <c r="BG377" s="67">
        <v>0</v>
      </c>
      <c r="BH377" s="67">
        <v>0</v>
      </c>
      <c r="BI377" s="67">
        <v>0</v>
      </c>
      <c r="BJ377" s="67">
        <v>0</v>
      </c>
      <c r="BK377" s="67">
        <v>0</v>
      </c>
      <c r="BL377" s="67">
        <v>0</v>
      </c>
      <c r="BM377" s="67">
        <v>0</v>
      </c>
      <c r="BN377" s="67">
        <v>0</v>
      </c>
      <c r="BO377" s="67">
        <v>0</v>
      </c>
      <c r="BP377" s="67">
        <v>0</v>
      </c>
      <c r="BQ377" s="67">
        <v>0</v>
      </c>
      <c r="BR377" s="67">
        <v>0</v>
      </c>
      <c r="BS377" s="67">
        <v>0</v>
      </c>
      <c r="BT377" s="67">
        <v>0</v>
      </c>
      <c r="BU377" s="67">
        <v>0</v>
      </c>
      <c r="BV377" s="67">
        <v>0</v>
      </c>
      <c r="BW377" s="67">
        <v>0</v>
      </c>
      <c r="BX377" s="67">
        <v>0</v>
      </c>
      <c r="BY377" s="101"/>
    </row>
    <row r="378" spans="1:77">
      <c r="A378" s="65" t="s">
        <v>43</v>
      </c>
      <c r="B378" s="66" t="s">
        <v>944</v>
      </c>
      <c r="C378" s="65" t="s">
        <v>945</v>
      </c>
      <c r="D378" s="67">
        <v>0</v>
      </c>
      <c r="E378" s="67">
        <v>0</v>
      </c>
      <c r="F378" s="67">
        <v>0</v>
      </c>
      <c r="G378" s="67">
        <v>0</v>
      </c>
      <c r="H378" s="67">
        <v>0</v>
      </c>
      <c r="I378" s="67">
        <v>0</v>
      </c>
      <c r="J378" s="67">
        <v>0</v>
      </c>
      <c r="K378" s="67">
        <v>0</v>
      </c>
      <c r="L378" s="67">
        <v>0</v>
      </c>
      <c r="M378" s="67">
        <v>0</v>
      </c>
      <c r="N378" s="67">
        <v>0</v>
      </c>
      <c r="O378" s="67">
        <v>0</v>
      </c>
      <c r="P378" s="67">
        <v>0</v>
      </c>
      <c r="Q378" s="67">
        <v>0</v>
      </c>
      <c r="R378" s="67">
        <v>0</v>
      </c>
      <c r="S378" s="67">
        <v>0</v>
      </c>
      <c r="T378" s="67">
        <v>0</v>
      </c>
      <c r="U378" s="67">
        <v>0</v>
      </c>
      <c r="V378" s="67">
        <v>0</v>
      </c>
      <c r="W378" s="67">
        <v>0</v>
      </c>
      <c r="X378" s="67">
        <v>0</v>
      </c>
      <c r="Y378" s="67">
        <v>0</v>
      </c>
      <c r="Z378" s="67">
        <v>0</v>
      </c>
      <c r="AA378" s="67">
        <v>0</v>
      </c>
      <c r="AB378" s="67">
        <v>0</v>
      </c>
      <c r="AC378" s="67">
        <v>0</v>
      </c>
      <c r="AD378" s="67">
        <v>0</v>
      </c>
      <c r="AE378" s="67">
        <v>80761210</v>
      </c>
      <c r="AF378" s="67">
        <v>0</v>
      </c>
      <c r="AG378" s="67">
        <v>0</v>
      </c>
      <c r="AH378" s="67">
        <v>0</v>
      </c>
      <c r="AI378" s="67">
        <v>110524</v>
      </c>
      <c r="AJ378" s="67">
        <v>0</v>
      </c>
      <c r="AK378" s="67">
        <v>0</v>
      </c>
      <c r="AL378" s="67">
        <v>18798</v>
      </c>
      <c r="AM378" s="67">
        <v>0</v>
      </c>
      <c r="AN378" s="67">
        <v>54070</v>
      </c>
      <c r="AO378" s="67">
        <v>246157</v>
      </c>
      <c r="AP378" s="67">
        <v>0</v>
      </c>
      <c r="AQ378" s="67">
        <v>0</v>
      </c>
      <c r="AR378" s="67">
        <v>0</v>
      </c>
      <c r="AS378" s="67">
        <v>0</v>
      </c>
      <c r="AT378" s="67">
        <v>0</v>
      </c>
      <c r="AU378" s="67">
        <v>0</v>
      </c>
      <c r="AV378" s="67">
        <v>0</v>
      </c>
      <c r="AW378" s="67">
        <v>0</v>
      </c>
      <c r="AX378" s="67">
        <v>0</v>
      </c>
      <c r="AY378" s="67">
        <v>0</v>
      </c>
      <c r="AZ378" s="67">
        <v>0</v>
      </c>
      <c r="BA378" s="67">
        <v>0</v>
      </c>
      <c r="BB378" s="67">
        <v>0</v>
      </c>
      <c r="BC378" s="67">
        <v>0</v>
      </c>
      <c r="BD378" s="67">
        <v>0</v>
      </c>
      <c r="BE378" s="67">
        <v>0</v>
      </c>
      <c r="BF378" s="67">
        <v>0</v>
      </c>
      <c r="BG378" s="67">
        <v>0</v>
      </c>
      <c r="BH378" s="67">
        <v>0</v>
      </c>
      <c r="BI378" s="67">
        <v>0</v>
      </c>
      <c r="BJ378" s="67">
        <v>0</v>
      </c>
      <c r="BK378" s="67">
        <v>0</v>
      </c>
      <c r="BL378" s="67">
        <v>0</v>
      </c>
      <c r="BM378" s="67">
        <v>0</v>
      </c>
      <c r="BN378" s="67">
        <v>0</v>
      </c>
      <c r="BO378" s="67">
        <v>0</v>
      </c>
      <c r="BP378" s="67">
        <v>2034457.23</v>
      </c>
      <c r="BQ378" s="67">
        <v>0</v>
      </c>
      <c r="BR378" s="67">
        <v>0</v>
      </c>
      <c r="BS378" s="67">
        <v>0</v>
      </c>
      <c r="BT378" s="67">
        <v>0</v>
      </c>
      <c r="BU378" s="67">
        <v>0</v>
      </c>
      <c r="BV378" s="67">
        <v>0</v>
      </c>
      <c r="BW378" s="67">
        <v>0</v>
      </c>
      <c r="BX378" s="67">
        <v>0</v>
      </c>
      <c r="BY378" s="101">
        <v>765713.5</v>
      </c>
    </row>
    <row r="379" spans="1:77">
      <c r="A379" s="65" t="s">
        <v>43</v>
      </c>
      <c r="B379" s="66" t="s">
        <v>946</v>
      </c>
      <c r="C379" s="65" t="s">
        <v>947</v>
      </c>
      <c r="D379" s="67">
        <v>0</v>
      </c>
      <c r="E379" s="67">
        <v>0</v>
      </c>
      <c r="F379" s="67">
        <v>0</v>
      </c>
      <c r="G379" s="67">
        <v>0</v>
      </c>
      <c r="H379" s="67">
        <v>0</v>
      </c>
      <c r="I379" s="67">
        <v>0</v>
      </c>
      <c r="J379" s="67">
        <v>0</v>
      </c>
      <c r="K379" s="67">
        <v>0</v>
      </c>
      <c r="L379" s="67">
        <v>0</v>
      </c>
      <c r="M379" s="67">
        <v>0</v>
      </c>
      <c r="N379" s="67">
        <v>0</v>
      </c>
      <c r="O379" s="67">
        <v>0</v>
      </c>
      <c r="P379" s="67">
        <v>0</v>
      </c>
      <c r="Q379" s="67">
        <v>0</v>
      </c>
      <c r="R379" s="67">
        <v>0</v>
      </c>
      <c r="S379" s="67">
        <v>0</v>
      </c>
      <c r="T379" s="67">
        <v>0</v>
      </c>
      <c r="U379" s="67">
        <v>0</v>
      </c>
      <c r="V379" s="67">
        <v>0</v>
      </c>
      <c r="W379" s="67">
        <v>0</v>
      </c>
      <c r="X379" s="67">
        <v>0</v>
      </c>
      <c r="Y379" s="67">
        <v>0</v>
      </c>
      <c r="Z379" s="67">
        <v>0</v>
      </c>
      <c r="AA379" s="67">
        <v>0</v>
      </c>
      <c r="AB379" s="67">
        <v>0</v>
      </c>
      <c r="AC379" s="67">
        <v>0</v>
      </c>
      <c r="AD379" s="67">
        <v>0</v>
      </c>
      <c r="AE379" s="67">
        <v>0</v>
      </c>
      <c r="AF379" s="67">
        <v>0</v>
      </c>
      <c r="AG379" s="67">
        <v>0</v>
      </c>
      <c r="AH379" s="67">
        <v>0</v>
      </c>
      <c r="AI379" s="67">
        <v>0</v>
      </c>
      <c r="AJ379" s="67">
        <v>0</v>
      </c>
      <c r="AK379" s="67">
        <v>0</v>
      </c>
      <c r="AL379" s="67">
        <v>0</v>
      </c>
      <c r="AM379" s="67">
        <v>0</v>
      </c>
      <c r="AN379" s="67">
        <v>0</v>
      </c>
      <c r="AO379" s="67">
        <v>0</v>
      </c>
      <c r="AP379" s="67">
        <v>0</v>
      </c>
      <c r="AQ379" s="67">
        <v>0</v>
      </c>
      <c r="AR379" s="67">
        <v>0</v>
      </c>
      <c r="AS379" s="67">
        <v>0</v>
      </c>
      <c r="AT379" s="67">
        <v>0</v>
      </c>
      <c r="AU379" s="67">
        <v>0</v>
      </c>
      <c r="AV379" s="67">
        <v>0</v>
      </c>
      <c r="AW379" s="67">
        <v>0</v>
      </c>
      <c r="AX379" s="67">
        <v>0</v>
      </c>
      <c r="AY379" s="67">
        <v>0</v>
      </c>
      <c r="AZ379" s="67">
        <v>0</v>
      </c>
      <c r="BA379" s="67">
        <v>0</v>
      </c>
      <c r="BB379" s="67">
        <v>0</v>
      </c>
      <c r="BC379" s="67">
        <v>0</v>
      </c>
      <c r="BD379" s="67">
        <v>0</v>
      </c>
      <c r="BE379" s="67">
        <v>0</v>
      </c>
      <c r="BF379" s="67">
        <v>0</v>
      </c>
      <c r="BG379" s="67">
        <v>0</v>
      </c>
      <c r="BH379" s="67">
        <v>0</v>
      </c>
      <c r="BI379" s="67">
        <v>194.5</v>
      </c>
      <c r="BJ379" s="67">
        <v>0</v>
      </c>
      <c r="BK379" s="67">
        <v>0</v>
      </c>
      <c r="BL379" s="67">
        <v>0</v>
      </c>
      <c r="BM379" s="67">
        <v>0</v>
      </c>
      <c r="BN379" s="67">
        <v>0</v>
      </c>
      <c r="BO379" s="67">
        <v>0</v>
      </c>
      <c r="BP379" s="67">
        <v>0</v>
      </c>
      <c r="BQ379" s="67">
        <v>0</v>
      </c>
      <c r="BR379" s="67">
        <v>0</v>
      </c>
      <c r="BS379" s="67">
        <v>0</v>
      </c>
      <c r="BT379" s="67">
        <v>0</v>
      </c>
      <c r="BU379" s="67">
        <v>0</v>
      </c>
      <c r="BV379" s="67">
        <v>0</v>
      </c>
      <c r="BW379" s="67">
        <v>0</v>
      </c>
      <c r="BX379" s="67">
        <v>0</v>
      </c>
      <c r="BY379" s="101">
        <v>47202480</v>
      </c>
    </row>
    <row r="380" spans="1:77">
      <c r="A380" s="65" t="s">
        <v>43</v>
      </c>
      <c r="B380" s="66" t="s">
        <v>948</v>
      </c>
      <c r="C380" s="65" t="s">
        <v>949</v>
      </c>
      <c r="D380" s="67">
        <v>0</v>
      </c>
      <c r="E380" s="67">
        <v>0</v>
      </c>
      <c r="F380" s="67">
        <v>0</v>
      </c>
      <c r="G380" s="67">
        <v>0</v>
      </c>
      <c r="H380" s="67">
        <v>0</v>
      </c>
      <c r="I380" s="67">
        <v>0</v>
      </c>
      <c r="J380" s="67">
        <v>0</v>
      </c>
      <c r="K380" s="67">
        <v>0</v>
      </c>
      <c r="L380" s="67">
        <v>0</v>
      </c>
      <c r="M380" s="67">
        <v>0</v>
      </c>
      <c r="N380" s="67">
        <v>0</v>
      </c>
      <c r="O380" s="67">
        <v>0</v>
      </c>
      <c r="P380" s="67">
        <v>0</v>
      </c>
      <c r="Q380" s="67">
        <v>0</v>
      </c>
      <c r="R380" s="67">
        <v>0</v>
      </c>
      <c r="S380" s="67">
        <v>0</v>
      </c>
      <c r="T380" s="67">
        <v>0</v>
      </c>
      <c r="U380" s="67">
        <v>0</v>
      </c>
      <c r="V380" s="67">
        <v>0</v>
      </c>
      <c r="W380" s="67">
        <v>0</v>
      </c>
      <c r="X380" s="67">
        <v>0</v>
      </c>
      <c r="Y380" s="67">
        <v>0</v>
      </c>
      <c r="Z380" s="67">
        <v>0</v>
      </c>
      <c r="AA380" s="67">
        <v>0</v>
      </c>
      <c r="AB380" s="67">
        <v>0</v>
      </c>
      <c r="AC380" s="67">
        <v>0</v>
      </c>
      <c r="AD380" s="67">
        <v>0</v>
      </c>
      <c r="AE380" s="67">
        <v>0</v>
      </c>
      <c r="AF380" s="67">
        <v>0</v>
      </c>
      <c r="AG380" s="67">
        <v>0</v>
      </c>
      <c r="AH380" s="67">
        <v>0</v>
      </c>
      <c r="AI380" s="67">
        <v>0</v>
      </c>
      <c r="AJ380" s="67">
        <v>0</v>
      </c>
      <c r="AK380" s="67">
        <v>0</v>
      </c>
      <c r="AL380" s="67">
        <v>0</v>
      </c>
      <c r="AM380" s="67">
        <v>0</v>
      </c>
      <c r="AN380" s="67">
        <v>0</v>
      </c>
      <c r="AO380" s="67">
        <v>0</v>
      </c>
      <c r="AP380" s="67">
        <v>0</v>
      </c>
      <c r="AQ380" s="67">
        <v>0</v>
      </c>
      <c r="AR380" s="67">
        <v>0</v>
      </c>
      <c r="AS380" s="67">
        <v>1252</v>
      </c>
      <c r="AT380" s="67">
        <v>0</v>
      </c>
      <c r="AU380" s="67">
        <v>0</v>
      </c>
      <c r="AV380" s="67">
        <v>0</v>
      </c>
      <c r="AW380" s="67">
        <v>0</v>
      </c>
      <c r="AX380" s="67">
        <v>0</v>
      </c>
      <c r="AY380" s="67">
        <v>3453</v>
      </c>
      <c r="AZ380" s="67">
        <v>0</v>
      </c>
      <c r="BA380" s="67">
        <v>0</v>
      </c>
      <c r="BB380" s="67">
        <v>0</v>
      </c>
      <c r="BC380" s="67">
        <v>0</v>
      </c>
      <c r="BD380" s="67">
        <v>0</v>
      </c>
      <c r="BE380" s="67">
        <v>0</v>
      </c>
      <c r="BF380" s="67">
        <v>0</v>
      </c>
      <c r="BG380" s="67">
        <v>0</v>
      </c>
      <c r="BH380" s="67">
        <v>0</v>
      </c>
      <c r="BI380" s="67">
        <v>0</v>
      </c>
      <c r="BJ380" s="67">
        <v>0</v>
      </c>
      <c r="BK380" s="67">
        <v>0</v>
      </c>
      <c r="BL380" s="67">
        <v>0</v>
      </c>
      <c r="BM380" s="67">
        <v>0</v>
      </c>
      <c r="BN380" s="67">
        <v>0</v>
      </c>
      <c r="BO380" s="67">
        <v>0</v>
      </c>
      <c r="BP380" s="67">
        <v>0</v>
      </c>
      <c r="BQ380" s="67">
        <v>0</v>
      </c>
      <c r="BR380" s="67">
        <v>0</v>
      </c>
      <c r="BS380" s="67">
        <v>0</v>
      </c>
      <c r="BT380" s="67">
        <v>0</v>
      </c>
      <c r="BU380" s="67">
        <v>0</v>
      </c>
      <c r="BV380" s="67">
        <v>0</v>
      </c>
      <c r="BW380" s="67">
        <v>0</v>
      </c>
      <c r="BX380" s="67">
        <v>0</v>
      </c>
      <c r="BY380" s="101"/>
    </row>
    <row r="381" spans="1:77">
      <c r="A381" s="65" t="s">
        <v>43</v>
      </c>
      <c r="B381" s="66" t="s">
        <v>950</v>
      </c>
      <c r="C381" s="65" t="s">
        <v>951</v>
      </c>
      <c r="D381" s="67">
        <v>0</v>
      </c>
      <c r="E381" s="67">
        <v>0</v>
      </c>
      <c r="F381" s="67">
        <v>0</v>
      </c>
      <c r="G381" s="67">
        <v>0</v>
      </c>
      <c r="H381" s="67">
        <v>0</v>
      </c>
      <c r="I381" s="67">
        <v>0</v>
      </c>
      <c r="J381" s="67">
        <v>0</v>
      </c>
      <c r="K381" s="67">
        <v>0</v>
      </c>
      <c r="L381" s="67">
        <v>0</v>
      </c>
      <c r="M381" s="67">
        <v>0</v>
      </c>
      <c r="N381" s="67">
        <v>0</v>
      </c>
      <c r="O381" s="67">
        <v>0</v>
      </c>
      <c r="P381" s="67">
        <v>0</v>
      </c>
      <c r="Q381" s="67">
        <v>0</v>
      </c>
      <c r="R381" s="67">
        <v>0</v>
      </c>
      <c r="S381" s="67">
        <v>0</v>
      </c>
      <c r="T381" s="67">
        <v>0</v>
      </c>
      <c r="U381" s="67">
        <v>0</v>
      </c>
      <c r="V381" s="67">
        <v>0</v>
      </c>
      <c r="W381" s="67">
        <v>0</v>
      </c>
      <c r="X381" s="67">
        <v>0</v>
      </c>
      <c r="Y381" s="67">
        <v>0</v>
      </c>
      <c r="Z381" s="67">
        <v>0</v>
      </c>
      <c r="AA381" s="67">
        <v>0</v>
      </c>
      <c r="AB381" s="67">
        <v>0</v>
      </c>
      <c r="AC381" s="67">
        <v>0</v>
      </c>
      <c r="AD381" s="67">
        <v>0</v>
      </c>
      <c r="AE381" s="67">
        <v>0</v>
      </c>
      <c r="AF381" s="67">
        <v>0</v>
      </c>
      <c r="AG381" s="67">
        <v>0</v>
      </c>
      <c r="AH381" s="67">
        <v>0</v>
      </c>
      <c r="AI381" s="67">
        <v>0</v>
      </c>
      <c r="AJ381" s="67">
        <v>0</v>
      </c>
      <c r="AK381" s="67">
        <v>0</v>
      </c>
      <c r="AL381" s="67">
        <v>0</v>
      </c>
      <c r="AM381" s="67">
        <v>0</v>
      </c>
      <c r="AN381" s="67">
        <v>0</v>
      </c>
      <c r="AO381" s="67">
        <v>0</v>
      </c>
      <c r="AP381" s="67">
        <v>0</v>
      </c>
      <c r="AQ381" s="67">
        <v>0</v>
      </c>
      <c r="AR381" s="67">
        <v>0</v>
      </c>
      <c r="AS381" s="67">
        <v>0</v>
      </c>
      <c r="AT381" s="67">
        <v>0</v>
      </c>
      <c r="AU381" s="67">
        <v>0</v>
      </c>
      <c r="AV381" s="67">
        <v>0</v>
      </c>
      <c r="AW381" s="67">
        <v>0</v>
      </c>
      <c r="AX381" s="67">
        <v>0</v>
      </c>
      <c r="AY381" s="67">
        <v>0</v>
      </c>
      <c r="AZ381" s="67">
        <v>0</v>
      </c>
      <c r="BA381" s="67">
        <v>0</v>
      </c>
      <c r="BB381" s="67">
        <v>0</v>
      </c>
      <c r="BC381" s="67">
        <v>0</v>
      </c>
      <c r="BD381" s="67">
        <v>0</v>
      </c>
      <c r="BE381" s="67">
        <v>0</v>
      </c>
      <c r="BF381" s="67">
        <v>0</v>
      </c>
      <c r="BG381" s="67">
        <v>0</v>
      </c>
      <c r="BH381" s="67">
        <v>0</v>
      </c>
      <c r="BI381" s="67">
        <v>0</v>
      </c>
      <c r="BJ381" s="67">
        <v>0</v>
      </c>
      <c r="BK381" s="67">
        <v>0</v>
      </c>
      <c r="BL381" s="67">
        <v>0</v>
      </c>
      <c r="BM381" s="67">
        <v>0</v>
      </c>
      <c r="BN381" s="67">
        <v>0</v>
      </c>
      <c r="BO381" s="67">
        <v>0</v>
      </c>
      <c r="BP381" s="67">
        <v>0</v>
      </c>
      <c r="BQ381" s="67">
        <v>0</v>
      </c>
      <c r="BR381" s="67">
        <v>0</v>
      </c>
      <c r="BS381" s="67">
        <v>0</v>
      </c>
      <c r="BT381" s="67">
        <v>0</v>
      </c>
      <c r="BU381" s="67">
        <v>0</v>
      </c>
      <c r="BV381" s="67">
        <v>0</v>
      </c>
      <c r="BW381" s="67">
        <v>0</v>
      </c>
      <c r="BX381" s="67">
        <v>0</v>
      </c>
      <c r="BY381" s="101">
        <v>23536000</v>
      </c>
    </row>
    <row r="382" spans="1:77">
      <c r="A382" s="65" t="s">
        <v>43</v>
      </c>
      <c r="B382" s="66" t="s">
        <v>952</v>
      </c>
      <c r="C382" s="65" t="s">
        <v>953</v>
      </c>
      <c r="D382" s="67">
        <v>0</v>
      </c>
      <c r="E382" s="67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67">
        <v>0</v>
      </c>
      <c r="L382" s="67">
        <v>1000</v>
      </c>
      <c r="M382" s="67">
        <v>0</v>
      </c>
      <c r="N382" s="67">
        <v>0</v>
      </c>
      <c r="O382" s="67">
        <v>0</v>
      </c>
      <c r="P382" s="67">
        <v>0</v>
      </c>
      <c r="Q382" s="67">
        <v>0</v>
      </c>
      <c r="R382" s="67">
        <v>0</v>
      </c>
      <c r="S382" s="67">
        <v>0</v>
      </c>
      <c r="T382" s="67">
        <v>0</v>
      </c>
      <c r="U382" s="67">
        <v>0</v>
      </c>
      <c r="V382" s="67">
        <v>0</v>
      </c>
      <c r="W382" s="67">
        <v>0</v>
      </c>
      <c r="X382" s="67">
        <v>0</v>
      </c>
      <c r="Y382" s="67">
        <v>0</v>
      </c>
      <c r="Z382" s="67">
        <v>0</v>
      </c>
      <c r="AA382" s="67">
        <v>0</v>
      </c>
      <c r="AB382" s="67">
        <v>0</v>
      </c>
      <c r="AC382" s="67">
        <v>0</v>
      </c>
      <c r="AD382" s="67">
        <v>0</v>
      </c>
      <c r="AE382" s="67">
        <v>10324</v>
      </c>
      <c r="AF382" s="67">
        <v>0</v>
      </c>
      <c r="AG382" s="67">
        <v>0</v>
      </c>
      <c r="AH382" s="67">
        <v>0</v>
      </c>
      <c r="AI382" s="67">
        <v>0</v>
      </c>
      <c r="AJ382" s="67">
        <v>0</v>
      </c>
      <c r="AK382" s="67">
        <v>0</v>
      </c>
      <c r="AL382" s="67">
        <v>0</v>
      </c>
      <c r="AM382" s="67">
        <v>0</v>
      </c>
      <c r="AN382" s="67">
        <v>0</v>
      </c>
      <c r="AO382" s="67">
        <v>0</v>
      </c>
      <c r="AP382" s="67">
        <v>0</v>
      </c>
      <c r="AQ382" s="67">
        <v>0</v>
      </c>
      <c r="AR382" s="67">
        <v>0</v>
      </c>
      <c r="AS382" s="67">
        <v>0</v>
      </c>
      <c r="AT382" s="67">
        <v>0</v>
      </c>
      <c r="AU382" s="67">
        <v>0</v>
      </c>
      <c r="AV382" s="67">
        <v>0</v>
      </c>
      <c r="AW382" s="67">
        <v>0</v>
      </c>
      <c r="AX382" s="67">
        <v>0</v>
      </c>
      <c r="AY382" s="67">
        <v>116</v>
      </c>
      <c r="AZ382" s="67">
        <v>0</v>
      </c>
      <c r="BA382" s="67">
        <v>0</v>
      </c>
      <c r="BB382" s="67">
        <v>0</v>
      </c>
      <c r="BC382" s="67">
        <v>0</v>
      </c>
      <c r="BD382" s="67">
        <v>0</v>
      </c>
      <c r="BE382" s="67">
        <v>0</v>
      </c>
      <c r="BF382" s="67">
        <v>0</v>
      </c>
      <c r="BG382" s="67">
        <v>0</v>
      </c>
      <c r="BH382" s="67">
        <v>0</v>
      </c>
      <c r="BI382" s="67">
        <v>28779.1</v>
      </c>
      <c r="BJ382" s="67">
        <v>0</v>
      </c>
      <c r="BK382" s="67">
        <v>0</v>
      </c>
      <c r="BL382" s="67">
        <v>0</v>
      </c>
      <c r="BM382" s="67">
        <v>0</v>
      </c>
      <c r="BN382" s="67">
        <v>0</v>
      </c>
      <c r="BO382" s="67">
        <v>0</v>
      </c>
      <c r="BP382" s="67">
        <v>0</v>
      </c>
      <c r="BQ382" s="67">
        <v>0</v>
      </c>
      <c r="BR382" s="67">
        <v>0</v>
      </c>
      <c r="BS382" s="67">
        <v>0</v>
      </c>
      <c r="BT382" s="67">
        <v>0</v>
      </c>
      <c r="BU382" s="67">
        <v>0</v>
      </c>
      <c r="BV382" s="67">
        <v>0</v>
      </c>
      <c r="BW382" s="67">
        <v>0</v>
      </c>
      <c r="BX382" s="67">
        <v>0</v>
      </c>
      <c r="BY382" s="101">
        <v>27780</v>
      </c>
    </row>
    <row r="383" spans="1:77">
      <c r="A383" s="65" t="s">
        <v>43</v>
      </c>
      <c r="B383" s="66" t="s">
        <v>954</v>
      </c>
      <c r="C383" s="65" t="s">
        <v>955</v>
      </c>
      <c r="D383" s="67">
        <v>0</v>
      </c>
      <c r="E383" s="67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14191.5</v>
      </c>
      <c r="K383" s="67">
        <v>0</v>
      </c>
      <c r="L383" s="67">
        <v>0</v>
      </c>
      <c r="M383" s="67">
        <v>0</v>
      </c>
      <c r="N383" s="67">
        <v>0</v>
      </c>
      <c r="O383" s="67">
        <v>0</v>
      </c>
      <c r="P383" s="67">
        <v>0</v>
      </c>
      <c r="Q383" s="67">
        <v>1658.25</v>
      </c>
      <c r="R383" s="67">
        <v>0</v>
      </c>
      <c r="S383" s="67">
        <v>0</v>
      </c>
      <c r="T383" s="67">
        <v>0</v>
      </c>
      <c r="U383" s="67">
        <v>0</v>
      </c>
      <c r="V383" s="67">
        <v>0</v>
      </c>
      <c r="W383" s="67">
        <v>0</v>
      </c>
      <c r="X383" s="67">
        <v>0</v>
      </c>
      <c r="Y383" s="67">
        <v>0</v>
      </c>
      <c r="Z383" s="67">
        <v>0</v>
      </c>
      <c r="AA383" s="67">
        <v>0</v>
      </c>
      <c r="AB383" s="67">
        <v>0</v>
      </c>
      <c r="AC383" s="67">
        <v>0</v>
      </c>
      <c r="AD383" s="67">
        <v>0</v>
      </c>
      <c r="AE383" s="67">
        <v>249675.35</v>
      </c>
      <c r="AF383" s="67">
        <v>0</v>
      </c>
      <c r="AG383" s="67">
        <v>0</v>
      </c>
      <c r="AH383" s="67">
        <v>0</v>
      </c>
      <c r="AI383" s="67">
        <v>0</v>
      </c>
      <c r="AJ383" s="67">
        <v>0</v>
      </c>
      <c r="AK383" s="67">
        <v>0</v>
      </c>
      <c r="AL383" s="67">
        <v>0</v>
      </c>
      <c r="AM383" s="67">
        <v>0</v>
      </c>
      <c r="AN383" s="67">
        <v>0</v>
      </c>
      <c r="AO383" s="67">
        <v>0</v>
      </c>
      <c r="AP383" s="67">
        <v>0</v>
      </c>
      <c r="AQ383" s="67">
        <v>14006</v>
      </c>
      <c r="AR383" s="67">
        <v>0</v>
      </c>
      <c r="AS383" s="67">
        <v>0</v>
      </c>
      <c r="AT383" s="67">
        <v>0</v>
      </c>
      <c r="AU383" s="67">
        <v>0</v>
      </c>
      <c r="AV383" s="67">
        <v>0</v>
      </c>
      <c r="AW383" s="67">
        <v>0</v>
      </c>
      <c r="AX383" s="67">
        <v>0</v>
      </c>
      <c r="AY383" s="67">
        <v>0</v>
      </c>
      <c r="AZ383" s="67">
        <v>0</v>
      </c>
      <c r="BA383" s="67">
        <v>0</v>
      </c>
      <c r="BB383" s="67">
        <v>0</v>
      </c>
      <c r="BC383" s="67">
        <v>0</v>
      </c>
      <c r="BD383" s="67">
        <v>0</v>
      </c>
      <c r="BE383" s="67">
        <v>0</v>
      </c>
      <c r="BF383" s="67">
        <v>0</v>
      </c>
      <c r="BG383" s="67">
        <v>0</v>
      </c>
      <c r="BH383" s="67">
        <v>0</v>
      </c>
      <c r="BI383" s="67">
        <v>0</v>
      </c>
      <c r="BJ383" s="67">
        <v>0</v>
      </c>
      <c r="BK383" s="67">
        <v>0</v>
      </c>
      <c r="BL383" s="67">
        <v>0</v>
      </c>
      <c r="BM383" s="67">
        <v>0</v>
      </c>
      <c r="BN383" s="67">
        <v>0</v>
      </c>
      <c r="BO383" s="67">
        <v>0</v>
      </c>
      <c r="BP383" s="67">
        <v>17090.5</v>
      </c>
      <c r="BQ383" s="67">
        <v>0</v>
      </c>
      <c r="BR383" s="67">
        <v>0</v>
      </c>
      <c r="BS383" s="67">
        <v>0</v>
      </c>
      <c r="BT383" s="67">
        <v>0</v>
      </c>
      <c r="BU383" s="67">
        <v>0</v>
      </c>
      <c r="BV383" s="67">
        <v>0</v>
      </c>
      <c r="BW383" s="67">
        <v>0</v>
      </c>
      <c r="BX383" s="67">
        <v>0</v>
      </c>
      <c r="BY383" s="101"/>
    </row>
    <row r="384" spans="1:77">
      <c r="A384" s="65" t="s">
        <v>43</v>
      </c>
      <c r="B384" s="66" t="s">
        <v>956</v>
      </c>
      <c r="C384" s="65" t="s">
        <v>957</v>
      </c>
      <c r="D384" s="67">
        <v>0</v>
      </c>
      <c r="E384" s="67">
        <v>0</v>
      </c>
      <c r="F384" s="67">
        <v>0</v>
      </c>
      <c r="G384" s="67">
        <v>0</v>
      </c>
      <c r="H384" s="67">
        <v>0</v>
      </c>
      <c r="I384" s="67">
        <v>0</v>
      </c>
      <c r="J384" s="67">
        <v>0</v>
      </c>
      <c r="K384" s="67">
        <v>0</v>
      </c>
      <c r="L384" s="67">
        <v>0</v>
      </c>
      <c r="M384" s="67">
        <v>0</v>
      </c>
      <c r="N384" s="67">
        <v>0</v>
      </c>
      <c r="O384" s="67">
        <v>0</v>
      </c>
      <c r="P384" s="67">
        <v>0</v>
      </c>
      <c r="Q384" s="67">
        <v>0</v>
      </c>
      <c r="R384" s="67">
        <v>0</v>
      </c>
      <c r="S384" s="67">
        <v>0</v>
      </c>
      <c r="T384" s="67">
        <v>0</v>
      </c>
      <c r="U384" s="67">
        <v>0</v>
      </c>
      <c r="V384" s="67">
        <v>0</v>
      </c>
      <c r="W384" s="67">
        <v>0</v>
      </c>
      <c r="X384" s="67">
        <v>0</v>
      </c>
      <c r="Y384" s="67">
        <v>0</v>
      </c>
      <c r="Z384" s="67">
        <v>0</v>
      </c>
      <c r="AA384" s="67">
        <v>0</v>
      </c>
      <c r="AB384" s="67">
        <v>0</v>
      </c>
      <c r="AC384" s="67">
        <v>0</v>
      </c>
      <c r="AD384" s="67">
        <v>0</v>
      </c>
      <c r="AE384" s="67">
        <v>87359.5</v>
      </c>
      <c r="AF384" s="67">
        <v>0</v>
      </c>
      <c r="AG384" s="67">
        <v>0</v>
      </c>
      <c r="AH384" s="67">
        <v>0</v>
      </c>
      <c r="AI384" s="67">
        <v>0</v>
      </c>
      <c r="AJ384" s="67">
        <v>0</v>
      </c>
      <c r="AK384" s="67">
        <v>0</v>
      </c>
      <c r="AL384" s="67">
        <v>0</v>
      </c>
      <c r="AM384" s="67">
        <v>0</v>
      </c>
      <c r="AN384" s="67">
        <v>0</v>
      </c>
      <c r="AO384" s="67">
        <v>0</v>
      </c>
      <c r="AP384" s="67">
        <v>0</v>
      </c>
      <c r="AQ384" s="67">
        <v>0</v>
      </c>
      <c r="AR384" s="67">
        <v>0</v>
      </c>
      <c r="AS384" s="67">
        <v>0</v>
      </c>
      <c r="AT384" s="67">
        <v>0</v>
      </c>
      <c r="AU384" s="67">
        <v>0</v>
      </c>
      <c r="AV384" s="67">
        <v>0</v>
      </c>
      <c r="AW384" s="67">
        <v>0</v>
      </c>
      <c r="AX384" s="67">
        <v>0</v>
      </c>
      <c r="AY384" s="67">
        <v>0</v>
      </c>
      <c r="AZ384" s="67">
        <v>0</v>
      </c>
      <c r="BA384" s="67">
        <v>0</v>
      </c>
      <c r="BB384" s="67">
        <v>0</v>
      </c>
      <c r="BC384" s="67">
        <v>0</v>
      </c>
      <c r="BD384" s="67">
        <v>0</v>
      </c>
      <c r="BE384" s="67">
        <v>0</v>
      </c>
      <c r="BF384" s="67">
        <v>0</v>
      </c>
      <c r="BG384" s="67">
        <v>0</v>
      </c>
      <c r="BH384" s="67">
        <v>0</v>
      </c>
      <c r="BI384" s="67">
        <v>6007.5</v>
      </c>
      <c r="BJ384" s="67">
        <v>0</v>
      </c>
      <c r="BK384" s="67">
        <v>0</v>
      </c>
      <c r="BL384" s="67">
        <v>0</v>
      </c>
      <c r="BM384" s="67">
        <v>0</v>
      </c>
      <c r="BN384" s="67">
        <v>0</v>
      </c>
      <c r="BO384" s="67">
        <v>0</v>
      </c>
      <c r="BP384" s="67">
        <v>0</v>
      </c>
      <c r="BQ384" s="67">
        <v>0</v>
      </c>
      <c r="BR384" s="67">
        <v>0</v>
      </c>
      <c r="BS384" s="67">
        <v>0</v>
      </c>
      <c r="BT384" s="67">
        <v>0</v>
      </c>
      <c r="BU384" s="67">
        <v>0</v>
      </c>
      <c r="BV384" s="67">
        <v>0</v>
      </c>
      <c r="BW384" s="67">
        <v>0</v>
      </c>
      <c r="BX384" s="67">
        <v>0</v>
      </c>
      <c r="BY384" s="101"/>
    </row>
    <row r="385" spans="1:77">
      <c r="A385" s="65" t="s">
        <v>43</v>
      </c>
      <c r="B385" s="66" t="s">
        <v>958</v>
      </c>
      <c r="C385" s="65" t="s">
        <v>959</v>
      </c>
      <c r="D385" s="67">
        <v>0</v>
      </c>
      <c r="E385" s="67">
        <v>20002717.399999999</v>
      </c>
      <c r="F385" s="67">
        <v>0</v>
      </c>
      <c r="G385" s="67">
        <v>18400.55</v>
      </c>
      <c r="H385" s="67">
        <v>40548.85</v>
      </c>
      <c r="I385" s="67">
        <v>0</v>
      </c>
      <c r="J385" s="67">
        <v>4637872.21</v>
      </c>
      <c r="K385" s="67">
        <v>89260.1</v>
      </c>
      <c r="L385" s="67">
        <v>152990.85</v>
      </c>
      <c r="M385" s="67">
        <v>0</v>
      </c>
      <c r="N385" s="67">
        <v>84415.1</v>
      </c>
      <c r="O385" s="67">
        <v>54428.35</v>
      </c>
      <c r="P385" s="67">
        <v>0</v>
      </c>
      <c r="Q385" s="67">
        <v>0</v>
      </c>
      <c r="R385" s="67">
        <v>0</v>
      </c>
      <c r="S385" s="67">
        <v>0</v>
      </c>
      <c r="T385" s="67">
        <v>0</v>
      </c>
      <c r="U385" s="67">
        <v>114810.35</v>
      </c>
      <c r="V385" s="67">
        <v>0</v>
      </c>
      <c r="W385" s="67">
        <v>0</v>
      </c>
      <c r="X385" s="67">
        <v>0</v>
      </c>
      <c r="Y385" s="67">
        <v>986116.61</v>
      </c>
      <c r="Z385" s="67">
        <v>0</v>
      </c>
      <c r="AA385" s="67">
        <v>229373.7</v>
      </c>
      <c r="AB385" s="67">
        <v>0</v>
      </c>
      <c r="AC385" s="67">
        <v>0</v>
      </c>
      <c r="AD385" s="67">
        <v>0</v>
      </c>
      <c r="AE385" s="67">
        <v>0</v>
      </c>
      <c r="AF385" s="67">
        <v>43100.55</v>
      </c>
      <c r="AG385" s="67">
        <v>0</v>
      </c>
      <c r="AH385" s="67">
        <v>0</v>
      </c>
      <c r="AI385" s="67">
        <v>26222.85</v>
      </c>
      <c r="AJ385" s="67">
        <v>28689.05</v>
      </c>
      <c r="AK385" s="67">
        <v>109560.65</v>
      </c>
      <c r="AL385" s="67">
        <v>15627.5</v>
      </c>
      <c r="AM385" s="67">
        <v>204560.65</v>
      </c>
      <c r="AN385" s="67">
        <v>67300.850000000006</v>
      </c>
      <c r="AO385" s="67">
        <v>12832.6</v>
      </c>
      <c r="AP385" s="67">
        <v>93668.1</v>
      </c>
      <c r="AQ385" s="67">
        <v>158789.65</v>
      </c>
      <c r="AR385" s="67">
        <v>0</v>
      </c>
      <c r="AS385" s="67">
        <v>135933.6</v>
      </c>
      <c r="AT385" s="67">
        <v>402323.1</v>
      </c>
      <c r="AU385" s="67">
        <v>79767.7</v>
      </c>
      <c r="AV385" s="67">
        <v>0</v>
      </c>
      <c r="AW385" s="67">
        <v>616892</v>
      </c>
      <c r="AX385" s="67">
        <v>4370</v>
      </c>
      <c r="AY385" s="67">
        <v>0</v>
      </c>
      <c r="AZ385" s="67">
        <v>467534.9</v>
      </c>
      <c r="BA385" s="67">
        <v>0</v>
      </c>
      <c r="BB385" s="67">
        <v>228935.75</v>
      </c>
      <c r="BC385" s="67">
        <v>264838.65000000002</v>
      </c>
      <c r="BD385" s="67">
        <v>586469.55000000005</v>
      </c>
      <c r="BE385" s="67">
        <v>218986.4</v>
      </c>
      <c r="BF385" s="67">
        <v>0</v>
      </c>
      <c r="BG385" s="67">
        <v>0</v>
      </c>
      <c r="BH385" s="67">
        <v>0</v>
      </c>
      <c r="BI385" s="67">
        <v>6465995.0700000003</v>
      </c>
      <c r="BJ385" s="67">
        <v>439028.25</v>
      </c>
      <c r="BK385" s="67">
        <v>201729.65</v>
      </c>
      <c r="BL385" s="67">
        <v>85138.05</v>
      </c>
      <c r="BM385" s="67">
        <v>40644.9</v>
      </c>
      <c r="BN385" s="67">
        <v>102163.95</v>
      </c>
      <c r="BO385" s="67">
        <v>14153.58</v>
      </c>
      <c r="BP385" s="67">
        <v>954372.85</v>
      </c>
      <c r="BQ385" s="67">
        <v>83687.88</v>
      </c>
      <c r="BR385" s="67">
        <v>16132.9</v>
      </c>
      <c r="BS385" s="67">
        <v>236577.32</v>
      </c>
      <c r="BT385" s="67">
        <v>321309.11</v>
      </c>
      <c r="BU385" s="67">
        <v>0</v>
      </c>
      <c r="BV385" s="67">
        <v>65608.899999999994</v>
      </c>
      <c r="BW385" s="67">
        <v>358426.45</v>
      </c>
      <c r="BX385" s="67">
        <v>25486.84</v>
      </c>
      <c r="BY385" s="101">
        <v>4716666.2700000005</v>
      </c>
    </row>
    <row r="386" spans="1:77">
      <c r="A386" s="65" t="s">
        <v>43</v>
      </c>
      <c r="B386" s="66" t="s">
        <v>960</v>
      </c>
      <c r="C386" s="65" t="s">
        <v>961</v>
      </c>
      <c r="D386" s="67">
        <v>0</v>
      </c>
      <c r="E386" s="67">
        <v>0</v>
      </c>
      <c r="F386" s="67">
        <v>0</v>
      </c>
      <c r="G386" s="67">
        <v>3654.65</v>
      </c>
      <c r="H386" s="67">
        <v>0</v>
      </c>
      <c r="I386" s="67">
        <v>0</v>
      </c>
      <c r="J386" s="67">
        <v>192915.78</v>
      </c>
      <c r="K386" s="67">
        <v>226629.15</v>
      </c>
      <c r="L386" s="67">
        <v>15440.35</v>
      </c>
      <c r="M386" s="67">
        <v>0</v>
      </c>
      <c r="N386" s="67">
        <v>0</v>
      </c>
      <c r="O386" s="67">
        <v>38000</v>
      </c>
      <c r="P386" s="67">
        <v>0</v>
      </c>
      <c r="Q386" s="67">
        <v>0</v>
      </c>
      <c r="R386" s="67">
        <v>0</v>
      </c>
      <c r="S386" s="67">
        <v>0</v>
      </c>
      <c r="T386" s="67">
        <v>0</v>
      </c>
      <c r="U386" s="67">
        <v>55773.55</v>
      </c>
      <c r="V386" s="67">
        <v>0</v>
      </c>
      <c r="W386" s="67">
        <v>0</v>
      </c>
      <c r="X386" s="67">
        <v>0</v>
      </c>
      <c r="Y386" s="67">
        <v>1297544.2</v>
      </c>
      <c r="Z386" s="67">
        <v>0</v>
      </c>
      <c r="AA386" s="67">
        <v>51070.1</v>
      </c>
      <c r="AB386" s="67">
        <v>0</v>
      </c>
      <c r="AC386" s="67">
        <v>0</v>
      </c>
      <c r="AD386" s="67">
        <v>0</v>
      </c>
      <c r="AE386" s="67">
        <v>102133.55</v>
      </c>
      <c r="AF386" s="67">
        <v>335.35</v>
      </c>
      <c r="AG386" s="67">
        <v>15793.75</v>
      </c>
      <c r="AH386" s="67">
        <v>0</v>
      </c>
      <c r="AI386" s="67">
        <v>7069.9</v>
      </c>
      <c r="AJ386" s="67">
        <v>112213.05</v>
      </c>
      <c r="AK386" s="67">
        <v>23991.3</v>
      </c>
      <c r="AL386" s="67">
        <v>12973.2</v>
      </c>
      <c r="AM386" s="67">
        <v>81429.25</v>
      </c>
      <c r="AN386" s="67">
        <v>74496.149999999994</v>
      </c>
      <c r="AO386" s="67">
        <v>7873.6</v>
      </c>
      <c r="AP386" s="67">
        <v>5831.1</v>
      </c>
      <c r="AQ386" s="67">
        <v>2746115.27</v>
      </c>
      <c r="AR386" s="67">
        <v>0</v>
      </c>
      <c r="AS386" s="67">
        <v>0</v>
      </c>
      <c r="AT386" s="67">
        <v>228235.6</v>
      </c>
      <c r="AU386" s="67">
        <v>29029.15</v>
      </c>
      <c r="AV386" s="67">
        <v>0</v>
      </c>
      <c r="AW386" s="67">
        <v>222087.2</v>
      </c>
      <c r="AX386" s="67">
        <v>36794.449999999997</v>
      </c>
      <c r="AY386" s="67">
        <v>0</v>
      </c>
      <c r="AZ386" s="67">
        <v>10213.450000000001</v>
      </c>
      <c r="BA386" s="67">
        <v>0</v>
      </c>
      <c r="BB386" s="67">
        <v>192139.4</v>
      </c>
      <c r="BC386" s="67">
        <v>14147.4</v>
      </c>
      <c r="BD386" s="67">
        <v>218172.6</v>
      </c>
      <c r="BE386" s="67">
        <v>181185.9</v>
      </c>
      <c r="BF386" s="67">
        <v>0</v>
      </c>
      <c r="BG386" s="67">
        <v>0</v>
      </c>
      <c r="BH386" s="67">
        <v>0</v>
      </c>
      <c r="BI386" s="67">
        <v>0</v>
      </c>
      <c r="BJ386" s="67">
        <v>275533.25</v>
      </c>
      <c r="BK386" s="67">
        <v>82375.45</v>
      </c>
      <c r="BL386" s="67">
        <v>16566.2</v>
      </c>
      <c r="BM386" s="67">
        <v>0</v>
      </c>
      <c r="BN386" s="67">
        <v>54346.65</v>
      </c>
      <c r="BO386" s="67">
        <v>0</v>
      </c>
      <c r="BP386" s="67">
        <v>1998089.4</v>
      </c>
      <c r="BQ386" s="67">
        <v>67171.649999999994</v>
      </c>
      <c r="BR386" s="67">
        <v>12701.5</v>
      </c>
      <c r="BS386" s="67">
        <v>29171.89</v>
      </c>
      <c r="BT386" s="67">
        <v>167518.96</v>
      </c>
      <c r="BU386" s="67">
        <v>0</v>
      </c>
      <c r="BV386" s="67">
        <v>23844.05</v>
      </c>
      <c r="BW386" s="67">
        <v>94249.5</v>
      </c>
      <c r="BX386" s="67">
        <v>11669.31</v>
      </c>
      <c r="BY386" s="101">
        <v>2797084.33</v>
      </c>
    </row>
    <row r="387" spans="1:77">
      <c r="A387" s="65" t="s">
        <v>43</v>
      </c>
      <c r="B387" s="66" t="s">
        <v>962</v>
      </c>
      <c r="C387" s="65" t="s">
        <v>963</v>
      </c>
      <c r="D387" s="67">
        <v>0</v>
      </c>
      <c r="E387" s="67">
        <v>0</v>
      </c>
      <c r="F387" s="67">
        <v>0</v>
      </c>
      <c r="G387" s="67">
        <v>0</v>
      </c>
      <c r="H387" s="67">
        <v>0</v>
      </c>
      <c r="I387" s="67">
        <v>0</v>
      </c>
      <c r="J387" s="67">
        <v>0</v>
      </c>
      <c r="K387" s="67">
        <v>0</v>
      </c>
      <c r="L387" s="67">
        <v>0</v>
      </c>
      <c r="M387" s="67">
        <v>0</v>
      </c>
      <c r="N387" s="67">
        <v>0</v>
      </c>
      <c r="O387" s="67">
        <v>17670</v>
      </c>
      <c r="P387" s="67">
        <v>26400</v>
      </c>
      <c r="Q387" s="67">
        <v>0</v>
      </c>
      <c r="R387" s="67">
        <v>0</v>
      </c>
      <c r="S387" s="67">
        <v>0</v>
      </c>
      <c r="T387" s="67">
        <v>0</v>
      </c>
      <c r="U387" s="67">
        <v>0</v>
      </c>
      <c r="V387" s="67">
        <v>0</v>
      </c>
      <c r="W387" s="67">
        <v>0</v>
      </c>
      <c r="X387" s="67">
        <v>0</v>
      </c>
      <c r="Y387" s="67">
        <v>0</v>
      </c>
      <c r="Z387" s="67">
        <v>0</v>
      </c>
      <c r="AA387" s="67">
        <v>0</v>
      </c>
      <c r="AB387" s="67">
        <v>0</v>
      </c>
      <c r="AC387" s="67">
        <v>0</v>
      </c>
      <c r="AD387" s="67">
        <v>0</v>
      </c>
      <c r="AE387" s="67">
        <v>0</v>
      </c>
      <c r="AF387" s="67">
        <v>0</v>
      </c>
      <c r="AG387" s="67">
        <v>0</v>
      </c>
      <c r="AH387" s="67">
        <v>0</v>
      </c>
      <c r="AI387" s="67">
        <v>0</v>
      </c>
      <c r="AJ387" s="67">
        <v>0</v>
      </c>
      <c r="AK387" s="67">
        <v>0</v>
      </c>
      <c r="AL387" s="67">
        <v>0</v>
      </c>
      <c r="AM387" s="67">
        <v>0</v>
      </c>
      <c r="AN387" s="67">
        <v>0</v>
      </c>
      <c r="AO387" s="67">
        <v>0</v>
      </c>
      <c r="AP387" s="67">
        <v>0</v>
      </c>
      <c r="AQ387" s="67">
        <v>0</v>
      </c>
      <c r="AR387" s="67">
        <v>0</v>
      </c>
      <c r="AS387" s="67">
        <v>0</v>
      </c>
      <c r="AT387" s="67">
        <v>0</v>
      </c>
      <c r="AU387" s="67">
        <v>0</v>
      </c>
      <c r="AV387" s="67">
        <v>0</v>
      </c>
      <c r="AW387" s="67">
        <v>0</v>
      </c>
      <c r="AX387" s="67">
        <v>0</v>
      </c>
      <c r="AY387" s="67">
        <v>0</v>
      </c>
      <c r="AZ387" s="67">
        <v>0</v>
      </c>
      <c r="BA387" s="67">
        <v>0</v>
      </c>
      <c r="BB387" s="67">
        <v>0</v>
      </c>
      <c r="BC387" s="67">
        <v>0</v>
      </c>
      <c r="BD387" s="67">
        <v>0</v>
      </c>
      <c r="BE387" s="67">
        <v>0</v>
      </c>
      <c r="BF387" s="67">
        <v>0</v>
      </c>
      <c r="BG387" s="67">
        <v>0</v>
      </c>
      <c r="BH387" s="67">
        <v>0</v>
      </c>
      <c r="BI387" s="67">
        <v>0</v>
      </c>
      <c r="BJ387" s="67">
        <v>0</v>
      </c>
      <c r="BK387" s="67">
        <v>0</v>
      </c>
      <c r="BL387" s="67">
        <v>0</v>
      </c>
      <c r="BM387" s="67">
        <v>0</v>
      </c>
      <c r="BN387" s="67">
        <v>0</v>
      </c>
      <c r="BO387" s="67">
        <v>0</v>
      </c>
      <c r="BP387" s="67">
        <v>0</v>
      </c>
      <c r="BQ387" s="67">
        <v>0</v>
      </c>
      <c r="BR387" s="67">
        <v>0</v>
      </c>
      <c r="BS387" s="67">
        <v>0</v>
      </c>
      <c r="BT387" s="67">
        <v>234.16</v>
      </c>
      <c r="BU387" s="67">
        <v>0</v>
      </c>
      <c r="BV387" s="67">
        <v>0</v>
      </c>
      <c r="BW387" s="67">
        <v>0</v>
      </c>
      <c r="BX387" s="67">
        <v>0</v>
      </c>
      <c r="BY387" s="101">
        <v>47148.78</v>
      </c>
    </row>
    <row r="388" spans="1:77">
      <c r="A388" s="65" t="s">
        <v>43</v>
      </c>
      <c r="B388" s="66" t="s">
        <v>964</v>
      </c>
      <c r="C388" s="65" t="s">
        <v>965</v>
      </c>
      <c r="D388" s="67">
        <v>2743442.75</v>
      </c>
      <c r="E388" s="67">
        <v>2411372.7400000002</v>
      </c>
      <c r="F388" s="67">
        <v>4834781</v>
      </c>
      <c r="G388" s="67">
        <v>4705757.5</v>
      </c>
      <c r="H388" s="67">
        <v>6857290.1699999999</v>
      </c>
      <c r="I388" s="67">
        <v>1223868</v>
      </c>
      <c r="J388" s="67">
        <v>250000</v>
      </c>
      <c r="K388" s="67">
        <v>7149483.1500000004</v>
      </c>
      <c r="L388" s="67">
        <v>1916886.25</v>
      </c>
      <c r="M388" s="67">
        <v>3861576.75</v>
      </c>
      <c r="N388" s="67">
        <v>2112884.85</v>
      </c>
      <c r="O388" s="67">
        <v>4801353.25</v>
      </c>
      <c r="P388" s="67">
        <v>8099322</v>
      </c>
      <c r="Q388" s="67">
        <v>664382.75</v>
      </c>
      <c r="R388" s="67">
        <v>60394.5</v>
      </c>
      <c r="S388" s="67">
        <v>3137766.62</v>
      </c>
      <c r="T388" s="67">
        <v>148853.25</v>
      </c>
      <c r="U388" s="67">
        <v>2085868.8</v>
      </c>
      <c r="V388" s="67">
        <v>154901</v>
      </c>
      <c r="W388" s="67">
        <v>2399804.88</v>
      </c>
      <c r="X388" s="67">
        <v>2458917.7000000002</v>
      </c>
      <c r="Y388" s="67">
        <v>521781.11</v>
      </c>
      <c r="Z388" s="67">
        <v>1160347.25</v>
      </c>
      <c r="AA388" s="67">
        <v>10811004.800000001</v>
      </c>
      <c r="AB388" s="67">
        <v>2883431.8</v>
      </c>
      <c r="AC388" s="67">
        <v>0</v>
      </c>
      <c r="AD388" s="67">
        <v>1959309.37</v>
      </c>
      <c r="AE388" s="67">
        <v>404514</v>
      </c>
      <c r="AF388" s="67">
        <v>6071493</v>
      </c>
      <c r="AG388" s="67">
        <v>3049336</v>
      </c>
      <c r="AH388" s="67">
        <v>2107084</v>
      </c>
      <c r="AI388" s="67">
        <v>2612095</v>
      </c>
      <c r="AJ388" s="67">
        <v>4206692</v>
      </c>
      <c r="AK388" s="67">
        <v>3110871</v>
      </c>
      <c r="AL388" s="67">
        <v>3032446</v>
      </c>
      <c r="AM388" s="67">
        <v>3875294.5</v>
      </c>
      <c r="AN388" s="67">
        <v>3224347</v>
      </c>
      <c r="AO388" s="67">
        <v>4099280</v>
      </c>
      <c r="AP388" s="67">
        <v>2333206</v>
      </c>
      <c r="AQ388" s="67">
        <v>1860122.55</v>
      </c>
      <c r="AR388" s="67">
        <v>951866.25</v>
      </c>
      <c r="AS388" s="67">
        <v>4307226.34</v>
      </c>
      <c r="AT388" s="67">
        <v>1536436.06</v>
      </c>
      <c r="AU388" s="67">
        <v>2169384</v>
      </c>
      <c r="AV388" s="67">
        <v>137175</v>
      </c>
      <c r="AW388" s="67">
        <v>672547.8</v>
      </c>
      <c r="AX388" s="67">
        <v>1303498.75</v>
      </c>
      <c r="AY388" s="67">
        <v>2077319</v>
      </c>
      <c r="AZ388" s="67">
        <v>3990315.75</v>
      </c>
      <c r="BA388" s="67">
        <v>2557925.5</v>
      </c>
      <c r="BB388" s="67">
        <v>3682383.45</v>
      </c>
      <c r="BC388" s="67">
        <v>295790.75</v>
      </c>
      <c r="BD388" s="67">
        <v>6679303.6500000004</v>
      </c>
      <c r="BE388" s="67">
        <v>2661550.25</v>
      </c>
      <c r="BF388" s="67">
        <v>1993376.5</v>
      </c>
      <c r="BG388" s="67">
        <v>1154375</v>
      </c>
      <c r="BH388" s="67">
        <v>985163.5</v>
      </c>
      <c r="BI388" s="67">
        <v>138121</v>
      </c>
      <c r="BJ388" s="67">
        <v>5838483.5599999996</v>
      </c>
      <c r="BK388" s="67">
        <v>1881601.18</v>
      </c>
      <c r="BL388" s="67">
        <v>3903123.09</v>
      </c>
      <c r="BM388" s="67">
        <v>5315722.18</v>
      </c>
      <c r="BN388" s="67">
        <v>3824859.8</v>
      </c>
      <c r="BO388" s="67">
        <v>1802610</v>
      </c>
      <c r="BP388" s="67">
        <v>776719.01</v>
      </c>
      <c r="BQ388" s="67">
        <v>2345478.34</v>
      </c>
      <c r="BR388" s="67">
        <v>2299317.5</v>
      </c>
      <c r="BS388" s="67">
        <v>2610448.5</v>
      </c>
      <c r="BT388" s="67">
        <v>3393210.9</v>
      </c>
      <c r="BU388" s="67">
        <v>2381015</v>
      </c>
      <c r="BV388" s="67">
        <v>4306656.7</v>
      </c>
      <c r="BW388" s="67">
        <v>1786473.8</v>
      </c>
      <c r="BX388" s="67">
        <v>261902</v>
      </c>
      <c r="BY388" s="101">
        <v>480</v>
      </c>
    </row>
    <row r="389" spans="1:77">
      <c r="A389" s="65" t="s">
        <v>43</v>
      </c>
      <c r="B389" s="66" t="s">
        <v>966</v>
      </c>
      <c r="C389" s="65" t="s">
        <v>967</v>
      </c>
      <c r="D389" s="67">
        <v>22158869</v>
      </c>
      <c r="E389" s="67">
        <v>827925.76</v>
      </c>
      <c r="F389" s="67">
        <v>4315140.1100000003</v>
      </c>
      <c r="G389" s="67">
        <v>4539775.25</v>
      </c>
      <c r="H389" s="67">
        <v>2585936.4</v>
      </c>
      <c r="I389" s="67">
        <v>1232931.1499999999</v>
      </c>
      <c r="J389" s="67">
        <v>701197</v>
      </c>
      <c r="K389" s="67">
        <v>614926.80000000005</v>
      </c>
      <c r="L389" s="67">
        <v>176543.25</v>
      </c>
      <c r="M389" s="67">
        <v>9061027.4000000004</v>
      </c>
      <c r="N389" s="67">
        <v>80938</v>
      </c>
      <c r="O389" s="67">
        <v>467179</v>
      </c>
      <c r="P389" s="67">
        <v>872630</v>
      </c>
      <c r="Q389" s="67">
        <v>1465109.75</v>
      </c>
      <c r="R389" s="67">
        <v>255206</v>
      </c>
      <c r="S389" s="67">
        <v>1963892.22</v>
      </c>
      <c r="T389" s="67">
        <v>251402.25</v>
      </c>
      <c r="U389" s="67">
        <v>339872</v>
      </c>
      <c r="V389" s="67">
        <v>0</v>
      </c>
      <c r="W389" s="67">
        <v>13180.5</v>
      </c>
      <c r="X389" s="67">
        <v>0</v>
      </c>
      <c r="Y389" s="67">
        <v>0</v>
      </c>
      <c r="Z389" s="67">
        <v>0</v>
      </c>
      <c r="AA389" s="67">
        <v>0</v>
      </c>
      <c r="AB389" s="67">
        <v>0</v>
      </c>
      <c r="AC389" s="67">
        <v>0</v>
      </c>
      <c r="AD389" s="67">
        <v>3088</v>
      </c>
      <c r="AE389" s="67">
        <v>1158222.5</v>
      </c>
      <c r="AF389" s="67">
        <v>0</v>
      </c>
      <c r="AG389" s="67">
        <v>0</v>
      </c>
      <c r="AH389" s="67">
        <v>0</v>
      </c>
      <c r="AI389" s="67">
        <v>0</v>
      </c>
      <c r="AJ389" s="67">
        <v>253740</v>
      </c>
      <c r="AK389" s="67">
        <v>0</v>
      </c>
      <c r="AL389" s="67">
        <v>170344.75</v>
      </c>
      <c r="AM389" s="67">
        <v>519729.5</v>
      </c>
      <c r="AN389" s="67">
        <v>265945.25</v>
      </c>
      <c r="AO389" s="67">
        <v>0</v>
      </c>
      <c r="AP389" s="67">
        <v>0</v>
      </c>
      <c r="AQ389" s="67">
        <v>152000</v>
      </c>
      <c r="AR389" s="67">
        <v>0</v>
      </c>
      <c r="AS389" s="67">
        <v>0</v>
      </c>
      <c r="AT389" s="67">
        <v>0</v>
      </c>
      <c r="AU389" s="67">
        <v>235080.4</v>
      </c>
      <c r="AV389" s="67">
        <v>0</v>
      </c>
      <c r="AW389" s="67">
        <v>0</v>
      </c>
      <c r="AX389" s="67">
        <v>3054567.7</v>
      </c>
      <c r="AY389" s="67">
        <v>0</v>
      </c>
      <c r="AZ389" s="67">
        <v>651734.25</v>
      </c>
      <c r="BA389" s="67">
        <v>0</v>
      </c>
      <c r="BB389" s="67">
        <v>1820135.5</v>
      </c>
      <c r="BC389" s="67">
        <v>688292.25</v>
      </c>
      <c r="BD389" s="67">
        <v>21334</v>
      </c>
      <c r="BE389" s="67">
        <v>745447.5</v>
      </c>
      <c r="BF389" s="67">
        <v>426663.75</v>
      </c>
      <c r="BG389" s="67">
        <v>0</v>
      </c>
      <c r="BH389" s="67">
        <v>152624.75</v>
      </c>
      <c r="BI389" s="67">
        <v>1351180.39</v>
      </c>
      <c r="BJ389" s="67">
        <v>0</v>
      </c>
      <c r="BK389" s="67">
        <v>893347.9</v>
      </c>
      <c r="BL389" s="67">
        <v>46740</v>
      </c>
      <c r="BM389" s="67">
        <v>0</v>
      </c>
      <c r="BN389" s="67">
        <v>0</v>
      </c>
      <c r="BO389" s="67">
        <v>245805</v>
      </c>
      <c r="BP389" s="67">
        <v>1268416.75</v>
      </c>
      <c r="BQ389" s="67">
        <v>0</v>
      </c>
      <c r="BR389" s="67">
        <v>3047</v>
      </c>
      <c r="BS389" s="67">
        <v>49921.15</v>
      </c>
      <c r="BT389" s="67">
        <v>1038890</v>
      </c>
      <c r="BU389" s="67">
        <v>21385</v>
      </c>
      <c r="BV389" s="67">
        <v>254257.75</v>
      </c>
      <c r="BW389" s="67">
        <v>2089</v>
      </c>
      <c r="BX389" s="67">
        <v>700</v>
      </c>
      <c r="BY389" s="101">
        <v>2500</v>
      </c>
    </row>
    <row r="390" spans="1:77">
      <c r="A390" s="65" t="s">
        <v>43</v>
      </c>
      <c r="B390" s="66" t="s">
        <v>968</v>
      </c>
      <c r="C390" s="65" t="s">
        <v>969</v>
      </c>
      <c r="D390" s="67">
        <v>0</v>
      </c>
      <c r="E390" s="67">
        <v>0</v>
      </c>
      <c r="F390" s="67">
        <v>0</v>
      </c>
      <c r="G390" s="67">
        <v>0</v>
      </c>
      <c r="H390" s="67">
        <v>2296.6</v>
      </c>
      <c r="I390" s="67">
        <v>0</v>
      </c>
      <c r="J390" s="67">
        <v>0</v>
      </c>
      <c r="K390" s="67">
        <v>0</v>
      </c>
      <c r="L390" s="67">
        <v>0</v>
      </c>
      <c r="M390" s="67">
        <v>0</v>
      </c>
      <c r="N390" s="67">
        <v>0</v>
      </c>
      <c r="O390" s="67">
        <v>0</v>
      </c>
      <c r="P390" s="67">
        <v>0</v>
      </c>
      <c r="Q390" s="67">
        <v>0</v>
      </c>
      <c r="R390" s="67">
        <v>0</v>
      </c>
      <c r="S390" s="67">
        <v>0</v>
      </c>
      <c r="T390" s="67">
        <v>0</v>
      </c>
      <c r="U390" s="67">
        <v>0</v>
      </c>
      <c r="V390" s="67">
        <v>13296.8</v>
      </c>
      <c r="W390" s="67">
        <v>0</v>
      </c>
      <c r="X390" s="67">
        <v>0</v>
      </c>
      <c r="Y390" s="67">
        <v>0</v>
      </c>
      <c r="Z390" s="67">
        <v>45359.15</v>
      </c>
      <c r="AA390" s="67">
        <v>0</v>
      </c>
      <c r="AB390" s="67">
        <v>0</v>
      </c>
      <c r="AC390" s="67">
        <v>0</v>
      </c>
      <c r="AD390" s="67">
        <v>0</v>
      </c>
      <c r="AE390" s="67">
        <v>0</v>
      </c>
      <c r="AF390" s="67">
        <v>0</v>
      </c>
      <c r="AG390" s="67">
        <v>0</v>
      </c>
      <c r="AH390" s="67">
        <v>0</v>
      </c>
      <c r="AI390" s="67">
        <v>0</v>
      </c>
      <c r="AJ390" s="67">
        <v>44610</v>
      </c>
      <c r="AK390" s="67">
        <v>0</v>
      </c>
      <c r="AL390" s="67">
        <v>0</v>
      </c>
      <c r="AM390" s="67">
        <v>0</v>
      </c>
      <c r="AN390" s="67">
        <v>0</v>
      </c>
      <c r="AO390" s="67">
        <v>0</v>
      </c>
      <c r="AP390" s="67">
        <v>0</v>
      </c>
      <c r="AQ390" s="67">
        <v>0</v>
      </c>
      <c r="AR390" s="67">
        <v>0</v>
      </c>
      <c r="AS390" s="67">
        <v>0</v>
      </c>
      <c r="AT390" s="67">
        <v>0</v>
      </c>
      <c r="AU390" s="67">
        <v>0</v>
      </c>
      <c r="AV390" s="67">
        <v>0</v>
      </c>
      <c r="AW390" s="67">
        <v>0</v>
      </c>
      <c r="AX390" s="67">
        <v>0</v>
      </c>
      <c r="AY390" s="67">
        <v>124461.62</v>
      </c>
      <c r="AZ390" s="67">
        <v>0</v>
      </c>
      <c r="BA390" s="67">
        <v>0</v>
      </c>
      <c r="BB390" s="67">
        <v>0</v>
      </c>
      <c r="BC390" s="67">
        <v>46065</v>
      </c>
      <c r="BD390" s="67">
        <v>0</v>
      </c>
      <c r="BE390" s="67">
        <v>1700</v>
      </c>
      <c r="BF390" s="67">
        <v>53503</v>
      </c>
      <c r="BG390" s="67">
        <v>0</v>
      </c>
      <c r="BH390" s="67">
        <v>0</v>
      </c>
      <c r="BI390" s="67">
        <v>0</v>
      </c>
      <c r="BJ390" s="67">
        <v>0</v>
      </c>
      <c r="BK390" s="67">
        <v>0</v>
      </c>
      <c r="BL390" s="67">
        <v>0</v>
      </c>
      <c r="BM390" s="67">
        <v>36083.75</v>
      </c>
      <c r="BN390" s="67">
        <v>23865.99</v>
      </c>
      <c r="BO390" s="67">
        <v>0</v>
      </c>
      <c r="BP390" s="67">
        <v>0</v>
      </c>
      <c r="BQ390" s="67">
        <v>94962.48</v>
      </c>
      <c r="BR390" s="67">
        <v>0</v>
      </c>
      <c r="BS390" s="67">
        <v>0</v>
      </c>
      <c r="BT390" s="67">
        <v>0</v>
      </c>
      <c r="BU390" s="67">
        <v>0</v>
      </c>
      <c r="BV390" s="67">
        <v>0</v>
      </c>
      <c r="BW390" s="67">
        <v>0</v>
      </c>
      <c r="BX390" s="67">
        <v>0</v>
      </c>
      <c r="BY390" s="101">
        <v>142649.99000000002</v>
      </c>
    </row>
    <row r="391" spans="1:77">
      <c r="A391" s="65" t="s">
        <v>43</v>
      </c>
      <c r="B391" s="66" t="s">
        <v>970</v>
      </c>
      <c r="C391" s="65" t="s">
        <v>971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7">
        <v>0</v>
      </c>
      <c r="V391" s="67">
        <v>0</v>
      </c>
      <c r="W391" s="67">
        <v>0</v>
      </c>
      <c r="X391" s="67">
        <v>0</v>
      </c>
      <c r="Y391" s="67">
        <v>0</v>
      </c>
      <c r="Z391" s="67">
        <v>0</v>
      </c>
      <c r="AA391" s="67">
        <v>0</v>
      </c>
      <c r="AB391" s="67">
        <v>0</v>
      </c>
      <c r="AC391" s="67">
        <v>0</v>
      </c>
      <c r="AD391" s="67">
        <v>0</v>
      </c>
      <c r="AE391" s="67">
        <v>0</v>
      </c>
      <c r="AF391" s="67">
        <v>0</v>
      </c>
      <c r="AG391" s="67">
        <v>0</v>
      </c>
      <c r="AH391" s="67">
        <v>0</v>
      </c>
      <c r="AI391" s="67">
        <v>0</v>
      </c>
      <c r="AJ391" s="67">
        <v>0</v>
      </c>
      <c r="AK391" s="67">
        <v>0</v>
      </c>
      <c r="AL391" s="67">
        <v>0</v>
      </c>
      <c r="AM391" s="67">
        <v>0</v>
      </c>
      <c r="AN391" s="67">
        <v>0</v>
      </c>
      <c r="AO391" s="67">
        <v>0</v>
      </c>
      <c r="AP391" s="67">
        <v>0</v>
      </c>
      <c r="AQ391" s="67">
        <v>0</v>
      </c>
      <c r="AR391" s="67">
        <v>0</v>
      </c>
      <c r="AS391" s="67">
        <v>0</v>
      </c>
      <c r="AT391" s="67">
        <v>0</v>
      </c>
      <c r="AU391" s="67">
        <v>0</v>
      </c>
      <c r="AV391" s="67">
        <v>0</v>
      </c>
      <c r="AW391" s="67">
        <v>0</v>
      </c>
      <c r="AX391" s="67">
        <v>0</v>
      </c>
      <c r="AY391" s="67">
        <v>0</v>
      </c>
      <c r="AZ391" s="67">
        <v>0</v>
      </c>
      <c r="BA391" s="67">
        <v>0</v>
      </c>
      <c r="BB391" s="67">
        <v>0</v>
      </c>
      <c r="BC391" s="67">
        <v>0</v>
      </c>
      <c r="BD391" s="67">
        <v>0</v>
      </c>
      <c r="BE391" s="67">
        <v>0</v>
      </c>
      <c r="BF391" s="67">
        <v>0</v>
      </c>
      <c r="BG391" s="67">
        <v>0</v>
      </c>
      <c r="BH391" s="67">
        <v>0</v>
      </c>
      <c r="BI391" s="67">
        <v>0</v>
      </c>
      <c r="BJ391" s="67">
        <v>0</v>
      </c>
      <c r="BK391" s="67">
        <v>0</v>
      </c>
      <c r="BL391" s="67">
        <v>0</v>
      </c>
      <c r="BM391" s="67">
        <v>0</v>
      </c>
      <c r="BN391" s="67">
        <v>0</v>
      </c>
      <c r="BO391" s="67">
        <v>0</v>
      </c>
      <c r="BP391" s="67">
        <v>0</v>
      </c>
      <c r="BQ391" s="67">
        <v>0</v>
      </c>
      <c r="BR391" s="67">
        <v>0</v>
      </c>
      <c r="BS391" s="67">
        <v>0</v>
      </c>
      <c r="BT391" s="67">
        <v>0</v>
      </c>
      <c r="BU391" s="67">
        <v>0</v>
      </c>
      <c r="BV391" s="67">
        <v>0</v>
      </c>
      <c r="BW391" s="67">
        <v>0</v>
      </c>
      <c r="BX391" s="67">
        <v>0</v>
      </c>
      <c r="BY391" s="101">
        <v>189557.25</v>
      </c>
    </row>
    <row r="392" spans="1:77">
      <c r="A392" s="65" t="s">
        <v>43</v>
      </c>
      <c r="B392" s="66" t="s">
        <v>972</v>
      </c>
      <c r="C392" s="65" t="s">
        <v>973</v>
      </c>
      <c r="D392" s="67">
        <v>0</v>
      </c>
      <c r="E392" s="67">
        <v>0</v>
      </c>
      <c r="F392" s="67">
        <v>0</v>
      </c>
      <c r="G392" s="67">
        <v>0</v>
      </c>
      <c r="H392" s="67">
        <v>0</v>
      </c>
      <c r="I392" s="67">
        <v>0</v>
      </c>
      <c r="J392" s="67">
        <v>0</v>
      </c>
      <c r="K392" s="67">
        <v>0</v>
      </c>
      <c r="L392" s="67">
        <v>0</v>
      </c>
      <c r="M392" s="67">
        <v>0</v>
      </c>
      <c r="N392" s="67">
        <v>0</v>
      </c>
      <c r="O392" s="67">
        <v>0</v>
      </c>
      <c r="P392" s="67">
        <v>440</v>
      </c>
      <c r="Q392" s="67">
        <v>2244.5</v>
      </c>
      <c r="R392" s="67">
        <v>0</v>
      </c>
      <c r="S392" s="67">
        <v>0</v>
      </c>
      <c r="T392" s="67">
        <v>2649</v>
      </c>
      <c r="U392" s="67">
        <v>0</v>
      </c>
      <c r="V392" s="67">
        <v>4264</v>
      </c>
      <c r="W392" s="67">
        <v>0</v>
      </c>
      <c r="X392" s="67">
        <v>27745</v>
      </c>
      <c r="Y392" s="67">
        <v>0</v>
      </c>
      <c r="Z392" s="67">
        <v>1195</v>
      </c>
      <c r="AA392" s="67">
        <v>0</v>
      </c>
      <c r="AB392" s="67">
        <v>0</v>
      </c>
      <c r="AC392" s="67">
        <v>0</v>
      </c>
      <c r="AD392" s="67">
        <v>0</v>
      </c>
      <c r="AE392" s="67">
        <v>0</v>
      </c>
      <c r="AF392" s="67">
        <v>0</v>
      </c>
      <c r="AG392" s="67">
        <v>0</v>
      </c>
      <c r="AH392" s="67">
        <v>0</v>
      </c>
      <c r="AI392" s="67">
        <v>0</v>
      </c>
      <c r="AJ392" s="67">
        <v>0</v>
      </c>
      <c r="AK392" s="67">
        <v>0</v>
      </c>
      <c r="AL392" s="67">
        <v>0</v>
      </c>
      <c r="AM392" s="67">
        <v>0</v>
      </c>
      <c r="AN392" s="67">
        <v>0</v>
      </c>
      <c r="AO392" s="67">
        <v>0</v>
      </c>
      <c r="AP392" s="67">
        <v>0</v>
      </c>
      <c r="AQ392" s="67">
        <v>86367</v>
      </c>
      <c r="AR392" s="67">
        <v>127230.75</v>
      </c>
      <c r="AS392" s="67">
        <v>7664.5</v>
      </c>
      <c r="AT392" s="67">
        <v>16354</v>
      </c>
      <c r="AU392" s="67">
        <v>9466.5</v>
      </c>
      <c r="AV392" s="67">
        <v>1188</v>
      </c>
      <c r="AW392" s="67">
        <v>4585.5</v>
      </c>
      <c r="AX392" s="67">
        <v>0</v>
      </c>
      <c r="AY392" s="67">
        <v>0</v>
      </c>
      <c r="AZ392" s="67">
        <v>0</v>
      </c>
      <c r="BA392" s="67">
        <v>0</v>
      </c>
      <c r="BB392" s="67">
        <v>0</v>
      </c>
      <c r="BC392" s="67">
        <v>0</v>
      </c>
      <c r="BD392" s="67">
        <v>0</v>
      </c>
      <c r="BE392" s="67">
        <v>270</v>
      </c>
      <c r="BF392" s="67">
        <v>0</v>
      </c>
      <c r="BG392" s="67">
        <v>0</v>
      </c>
      <c r="BH392" s="67">
        <v>0</v>
      </c>
      <c r="BI392" s="67">
        <v>0</v>
      </c>
      <c r="BJ392" s="67">
        <v>0</v>
      </c>
      <c r="BK392" s="67">
        <v>0</v>
      </c>
      <c r="BL392" s="67">
        <v>0</v>
      </c>
      <c r="BM392" s="67">
        <v>0</v>
      </c>
      <c r="BN392" s="67">
        <v>0</v>
      </c>
      <c r="BO392" s="67">
        <v>0</v>
      </c>
      <c r="BP392" s="67">
        <v>0</v>
      </c>
      <c r="BQ392" s="67">
        <v>0</v>
      </c>
      <c r="BR392" s="67">
        <v>880</v>
      </c>
      <c r="BS392" s="67">
        <v>0</v>
      </c>
      <c r="BT392" s="67">
        <v>0</v>
      </c>
      <c r="BU392" s="67">
        <v>13843.75</v>
      </c>
      <c r="BV392" s="67">
        <v>0</v>
      </c>
      <c r="BW392" s="67">
        <v>0</v>
      </c>
      <c r="BX392" s="67">
        <v>0</v>
      </c>
      <c r="BY392" s="101">
        <v>528510.18000000005</v>
      </c>
    </row>
    <row r="393" spans="1:77">
      <c r="A393" s="65" t="s">
        <v>43</v>
      </c>
      <c r="B393" s="66" t="s">
        <v>974</v>
      </c>
      <c r="C393" s="65" t="s">
        <v>975</v>
      </c>
      <c r="D393" s="67">
        <v>0</v>
      </c>
      <c r="E393" s="67">
        <v>0</v>
      </c>
      <c r="F393" s="67">
        <v>0</v>
      </c>
      <c r="G393" s="67">
        <v>0</v>
      </c>
      <c r="H393" s="67">
        <v>0</v>
      </c>
      <c r="I393" s="67">
        <v>0</v>
      </c>
      <c r="J393" s="67">
        <v>0</v>
      </c>
      <c r="K393" s="67">
        <v>0</v>
      </c>
      <c r="L393" s="67">
        <v>0</v>
      </c>
      <c r="M393" s="67">
        <v>49425</v>
      </c>
      <c r="N393" s="67">
        <v>0</v>
      </c>
      <c r="O393" s="67">
        <v>0</v>
      </c>
      <c r="P393" s="67">
        <v>0</v>
      </c>
      <c r="Q393" s="67">
        <v>0</v>
      </c>
      <c r="R393" s="67">
        <v>0</v>
      </c>
      <c r="S393" s="67">
        <v>0</v>
      </c>
      <c r="T393" s="67">
        <v>0</v>
      </c>
      <c r="U393" s="67">
        <v>0</v>
      </c>
      <c r="V393" s="67">
        <v>0</v>
      </c>
      <c r="W393" s="67">
        <v>295320</v>
      </c>
      <c r="X393" s="67">
        <v>0</v>
      </c>
      <c r="Y393" s="67">
        <v>0</v>
      </c>
      <c r="Z393" s="67">
        <v>0</v>
      </c>
      <c r="AA393" s="67">
        <v>0</v>
      </c>
      <c r="AB393" s="67">
        <v>0</v>
      </c>
      <c r="AC393" s="67">
        <v>0</v>
      </c>
      <c r="AD393" s="67">
        <v>0</v>
      </c>
      <c r="AE393" s="67">
        <v>0</v>
      </c>
      <c r="AF393" s="67">
        <v>0</v>
      </c>
      <c r="AG393" s="67">
        <v>0</v>
      </c>
      <c r="AH393" s="67">
        <v>0</v>
      </c>
      <c r="AI393" s="67">
        <v>0</v>
      </c>
      <c r="AJ393" s="67">
        <v>0</v>
      </c>
      <c r="AK393" s="67">
        <v>0</v>
      </c>
      <c r="AL393" s="67">
        <v>0</v>
      </c>
      <c r="AM393" s="67">
        <v>0</v>
      </c>
      <c r="AN393" s="67">
        <v>0</v>
      </c>
      <c r="AO393" s="67">
        <v>0</v>
      </c>
      <c r="AP393" s="67">
        <v>0</v>
      </c>
      <c r="AQ393" s="67">
        <v>0</v>
      </c>
      <c r="AR393" s="67">
        <v>0</v>
      </c>
      <c r="AS393" s="67">
        <v>0</v>
      </c>
      <c r="AT393" s="67">
        <v>0</v>
      </c>
      <c r="AU393" s="67">
        <v>66840</v>
      </c>
      <c r="AV393" s="67">
        <v>0</v>
      </c>
      <c r="AW393" s="67">
        <v>0</v>
      </c>
      <c r="AX393" s="67">
        <v>13228000</v>
      </c>
      <c r="AY393" s="67">
        <v>1496067</v>
      </c>
      <c r="AZ393" s="67">
        <v>0</v>
      </c>
      <c r="BA393" s="67">
        <v>0</v>
      </c>
      <c r="BB393" s="67">
        <v>0</v>
      </c>
      <c r="BC393" s="67">
        <v>0</v>
      </c>
      <c r="BD393" s="67">
        <v>0</v>
      </c>
      <c r="BE393" s="67">
        <v>0</v>
      </c>
      <c r="BF393" s="67">
        <v>0</v>
      </c>
      <c r="BG393" s="67">
        <v>0</v>
      </c>
      <c r="BH393" s="67">
        <v>0</v>
      </c>
      <c r="BI393" s="67">
        <v>0</v>
      </c>
      <c r="BJ393" s="67">
        <v>18372.55</v>
      </c>
      <c r="BK393" s="67">
        <v>0</v>
      </c>
      <c r="BL393" s="67">
        <v>0</v>
      </c>
      <c r="BM393" s="67">
        <v>0</v>
      </c>
      <c r="BN393" s="67">
        <v>0</v>
      </c>
      <c r="BO393" s="67">
        <v>0</v>
      </c>
      <c r="BP393" s="67">
        <v>35000</v>
      </c>
      <c r="BQ393" s="67">
        <v>0</v>
      </c>
      <c r="BR393" s="67">
        <v>0</v>
      </c>
      <c r="BS393" s="67">
        <v>0</v>
      </c>
      <c r="BT393" s="67">
        <v>0</v>
      </c>
      <c r="BU393" s="67">
        <v>0</v>
      </c>
      <c r="BV393" s="67">
        <v>0</v>
      </c>
      <c r="BW393" s="67">
        <v>0</v>
      </c>
      <c r="BX393" s="67">
        <v>0</v>
      </c>
      <c r="BY393" s="101">
        <v>7368293.5</v>
      </c>
    </row>
    <row r="394" spans="1:77">
      <c r="A394" s="65" t="s">
        <v>43</v>
      </c>
      <c r="B394" s="66" t="s">
        <v>976</v>
      </c>
      <c r="C394" s="65" t="s">
        <v>977</v>
      </c>
      <c r="D394" s="67">
        <v>0</v>
      </c>
      <c r="E394" s="67">
        <v>0</v>
      </c>
      <c r="F394" s="67">
        <v>0</v>
      </c>
      <c r="G394" s="67">
        <v>0</v>
      </c>
      <c r="H394" s="67">
        <v>0</v>
      </c>
      <c r="I394" s="67">
        <v>0</v>
      </c>
      <c r="J394" s="67">
        <v>0</v>
      </c>
      <c r="K394" s="67">
        <v>0</v>
      </c>
      <c r="L394" s="67">
        <v>0</v>
      </c>
      <c r="M394" s="67">
        <v>0</v>
      </c>
      <c r="N394" s="67">
        <v>0</v>
      </c>
      <c r="O394" s="67">
        <v>0</v>
      </c>
      <c r="P394" s="67">
        <v>0</v>
      </c>
      <c r="Q394" s="67">
        <v>0</v>
      </c>
      <c r="R394" s="67">
        <v>0</v>
      </c>
      <c r="S394" s="67">
        <v>0</v>
      </c>
      <c r="T394" s="67">
        <v>0</v>
      </c>
      <c r="U394" s="67">
        <v>0</v>
      </c>
      <c r="V394" s="67">
        <v>0</v>
      </c>
      <c r="W394" s="67">
        <v>0</v>
      </c>
      <c r="X394" s="67">
        <v>0</v>
      </c>
      <c r="Y394" s="67">
        <v>0</v>
      </c>
      <c r="Z394" s="67">
        <v>0</v>
      </c>
      <c r="AA394" s="67">
        <v>0</v>
      </c>
      <c r="AB394" s="67">
        <v>0</v>
      </c>
      <c r="AC394" s="67">
        <v>0</v>
      </c>
      <c r="AD394" s="67">
        <v>0</v>
      </c>
      <c r="AE394" s="67">
        <v>0</v>
      </c>
      <c r="AF394" s="67">
        <v>0</v>
      </c>
      <c r="AG394" s="67">
        <v>0</v>
      </c>
      <c r="AH394" s="67">
        <v>0</v>
      </c>
      <c r="AI394" s="67">
        <v>0</v>
      </c>
      <c r="AJ394" s="67">
        <v>0</v>
      </c>
      <c r="AK394" s="67">
        <v>0</v>
      </c>
      <c r="AL394" s="67">
        <v>0</v>
      </c>
      <c r="AM394" s="67">
        <v>0</v>
      </c>
      <c r="AN394" s="67">
        <v>0</v>
      </c>
      <c r="AO394" s="67">
        <v>0</v>
      </c>
      <c r="AP394" s="67">
        <v>0</v>
      </c>
      <c r="AQ394" s="67">
        <v>0</v>
      </c>
      <c r="AR394" s="67">
        <v>0</v>
      </c>
      <c r="AS394" s="67">
        <v>0</v>
      </c>
      <c r="AT394" s="67">
        <v>0</v>
      </c>
      <c r="AU394" s="67">
        <v>0</v>
      </c>
      <c r="AV394" s="67">
        <v>0</v>
      </c>
      <c r="AW394" s="67">
        <v>0</v>
      </c>
      <c r="AX394" s="67">
        <v>0</v>
      </c>
      <c r="AY394" s="67">
        <v>0</v>
      </c>
      <c r="AZ394" s="67">
        <v>0</v>
      </c>
      <c r="BA394" s="67">
        <v>0</v>
      </c>
      <c r="BB394" s="67">
        <v>0</v>
      </c>
      <c r="BC394" s="67">
        <v>0</v>
      </c>
      <c r="BD394" s="67">
        <v>0</v>
      </c>
      <c r="BE394" s="67">
        <v>0</v>
      </c>
      <c r="BF394" s="67">
        <v>0</v>
      </c>
      <c r="BG394" s="67">
        <v>0</v>
      </c>
      <c r="BH394" s="67">
        <v>0</v>
      </c>
      <c r="BI394" s="67">
        <v>0</v>
      </c>
      <c r="BJ394" s="67">
        <v>0</v>
      </c>
      <c r="BK394" s="67">
        <v>0</v>
      </c>
      <c r="BL394" s="67">
        <v>0</v>
      </c>
      <c r="BM394" s="67">
        <v>0</v>
      </c>
      <c r="BN394" s="67">
        <v>0</v>
      </c>
      <c r="BO394" s="67">
        <v>0</v>
      </c>
      <c r="BP394" s="67">
        <v>0</v>
      </c>
      <c r="BQ394" s="67">
        <v>0</v>
      </c>
      <c r="BR394" s="67">
        <v>0</v>
      </c>
      <c r="BS394" s="67">
        <v>0</v>
      </c>
      <c r="BT394" s="67">
        <v>0</v>
      </c>
      <c r="BU394" s="67">
        <v>0</v>
      </c>
      <c r="BV394" s="67">
        <v>0</v>
      </c>
      <c r="BW394" s="67">
        <v>0</v>
      </c>
      <c r="BX394" s="67">
        <v>0</v>
      </c>
      <c r="BY394" s="101">
        <v>1820237.01</v>
      </c>
    </row>
    <row r="395" spans="1:77">
      <c r="A395" s="65" t="s">
        <v>43</v>
      </c>
      <c r="B395" s="66" t="s">
        <v>978</v>
      </c>
      <c r="C395" s="65" t="s">
        <v>979</v>
      </c>
      <c r="D395" s="67">
        <v>0</v>
      </c>
      <c r="E395" s="67">
        <v>0</v>
      </c>
      <c r="F395" s="67">
        <v>0</v>
      </c>
      <c r="G395" s="67">
        <v>0</v>
      </c>
      <c r="H395" s="67">
        <v>0</v>
      </c>
      <c r="I395" s="67">
        <v>0</v>
      </c>
      <c r="J395" s="67">
        <v>17199000</v>
      </c>
      <c r="K395" s="67">
        <v>0</v>
      </c>
      <c r="L395" s="67">
        <v>0</v>
      </c>
      <c r="M395" s="67">
        <v>0</v>
      </c>
      <c r="N395" s="67">
        <v>0</v>
      </c>
      <c r="O395" s="67">
        <v>0</v>
      </c>
      <c r="P395" s="67">
        <v>0</v>
      </c>
      <c r="Q395" s="67">
        <v>0</v>
      </c>
      <c r="R395" s="67">
        <v>0</v>
      </c>
      <c r="S395" s="67">
        <v>0</v>
      </c>
      <c r="T395" s="67">
        <v>0</v>
      </c>
      <c r="U395" s="67">
        <v>0</v>
      </c>
      <c r="V395" s="67">
        <v>0</v>
      </c>
      <c r="W395" s="67">
        <v>0</v>
      </c>
      <c r="X395" s="67">
        <v>0</v>
      </c>
      <c r="Y395" s="67">
        <v>0</v>
      </c>
      <c r="Z395" s="67">
        <v>0</v>
      </c>
      <c r="AA395" s="67">
        <v>0</v>
      </c>
      <c r="AB395" s="67">
        <v>0</v>
      </c>
      <c r="AC395" s="67">
        <v>0</v>
      </c>
      <c r="AD395" s="67">
        <v>0</v>
      </c>
      <c r="AE395" s="67">
        <v>15729000</v>
      </c>
      <c r="AF395" s="67">
        <v>0</v>
      </c>
      <c r="AG395" s="67">
        <v>0</v>
      </c>
      <c r="AH395" s="67">
        <v>0</v>
      </c>
      <c r="AI395" s="67">
        <v>0</v>
      </c>
      <c r="AJ395" s="67">
        <v>0</v>
      </c>
      <c r="AK395" s="67">
        <v>0</v>
      </c>
      <c r="AL395" s="67">
        <v>0</v>
      </c>
      <c r="AM395" s="67">
        <v>0</v>
      </c>
      <c r="AN395" s="67">
        <v>0</v>
      </c>
      <c r="AO395" s="67">
        <v>0</v>
      </c>
      <c r="AP395" s="67">
        <v>0</v>
      </c>
      <c r="AQ395" s="67">
        <v>0</v>
      </c>
      <c r="AR395" s="67">
        <v>0</v>
      </c>
      <c r="AS395" s="67">
        <v>0</v>
      </c>
      <c r="AT395" s="67">
        <v>0</v>
      </c>
      <c r="AU395" s="67">
        <v>0</v>
      </c>
      <c r="AV395" s="67">
        <v>0</v>
      </c>
      <c r="AW395" s="67">
        <v>0</v>
      </c>
      <c r="AX395" s="67">
        <v>0</v>
      </c>
      <c r="AY395" s="67">
        <v>0</v>
      </c>
      <c r="AZ395" s="67">
        <v>0</v>
      </c>
      <c r="BA395" s="67">
        <v>0</v>
      </c>
      <c r="BB395" s="67">
        <v>0</v>
      </c>
      <c r="BC395" s="67">
        <v>0</v>
      </c>
      <c r="BD395" s="67">
        <v>0</v>
      </c>
      <c r="BE395" s="67">
        <v>0</v>
      </c>
      <c r="BF395" s="67">
        <v>0</v>
      </c>
      <c r="BG395" s="67">
        <v>0</v>
      </c>
      <c r="BH395" s="67">
        <v>0</v>
      </c>
      <c r="BI395" s="67">
        <v>6762000</v>
      </c>
      <c r="BJ395" s="67">
        <v>0</v>
      </c>
      <c r="BK395" s="67">
        <v>0</v>
      </c>
      <c r="BL395" s="67">
        <v>0</v>
      </c>
      <c r="BM395" s="67">
        <v>0</v>
      </c>
      <c r="BN395" s="67">
        <v>0</v>
      </c>
      <c r="BO395" s="67">
        <v>0</v>
      </c>
      <c r="BP395" s="67">
        <v>0</v>
      </c>
      <c r="BQ395" s="67">
        <v>0</v>
      </c>
      <c r="BR395" s="67">
        <v>0</v>
      </c>
      <c r="BS395" s="67">
        <v>0</v>
      </c>
      <c r="BT395" s="67">
        <v>0</v>
      </c>
      <c r="BU395" s="67">
        <v>0</v>
      </c>
      <c r="BV395" s="67">
        <v>0</v>
      </c>
      <c r="BW395" s="67">
        <v>0</v>
      </c>
      <c r="BX395" s="67">
        <v>0</v>
      </c>
      <c r="BY395" s="101">
        <v>125040.40000000001</v>
      </c>
    </row>
    <row r="396" spans="1:77">
      <c r="A396" s="65" t="s">
        <v>43</v>
      </c>
      <c r="B396" s="66" t="s">
        <v>980</v>
      </c>
      <c r="C396" s="65" t="s">
        <v>981</v>
      </c>
      <c r="D396" s="67">
        <v>3637513.75</v>
      </c>
      <c r="E396" s="67">
        <v>0</v>
      </c>
      <c r="F396" s="67">
        <v>1844774</v>
      </c>
      <c r="G396" s="67">
        <v>496982</v>
      </c>
      <c r="H396" s="67">
        <v>9629</v>
      </c>
      <c r="I396" s="67">
        <v>0</v>
      </c>
      <c r="J396" s="67">
        <v>0</v>
      </c>
      <c r="K396" s="67">
        <v>0</v>
      </c>
      <c r="L396" s="67">
        <v>0</v>
      </c>
      <c r="M396" s="67">
        <v>555386</v>
      </c>
      <c r="N396" s="67">
        <v>13539</v>
      </c>
      <c r="O396" s="67">
        <v>0</v>
      </c>
      <c r="P396" s="67">
        <v>0</v>
      </c>
      <c r="Q396" s="67">
        <v>735723.1</v>
      </c>
      <c r="R396" s="67">
        <v>0</v>
      </c>
      <c r="S396" s="67">
        <v>0</v>
      </c>
      <c r="T396" s="67">
        <v>0</v>
      </c>
      <c r="U396" s="67">
        <v>0</v>
      </c>
      <c r="V396" s="67">
        <v>670096.04</v>
      </c>
      <c r="W396" s="67">
        <v>18156.349999999999</v>
      </c>
      <c r="X396" s="67">
        <v>5866</v>
      </c>
      <c r="Y396" s="67">
        <v>0</v>
      </c>
      <c r="Z396" s="67">
        <v>0</v>
      </c>
      <c r="AA396" s="67">
        <v>77011</v>
      </c>
      <c r="AB396" s="67">
        <v>0</v>
      </c>
      <c r="AC396" s="67">
        <v>0</v>
      </c>
      <c r="AD396" s="67">
        <v>0</v>
      </c>
      <c r="AE396" s="67">
        <v>1536994</v>
      </c>
      <c r="AF396" s="67">
        <v>63275</v>
      </c>
      <c r="AG396" s="67">
        <v>23453</v>
      </c>
      <c r="AH396" s="67">
        <v>26946</v>
      </c>
      <c r="AI396" s="67">
        <v>0</v>
      </c>
      <c r="AJ396" s="67">
        <v>0</v>
      </c>
      <c r="AK396" s="67">
        <v>0</v>
      </c>
      <c r="AL396" s="67">
        <v>0</v>
      </c>
      <c r="AM396" s="67">
        <v>60342</v>
      </c>
      <c r="AN396" s="67">
        <v>0</v>
      </c>
      <c r="AO396" s="67">
        <v>0</v>
      </c>
      <c r="AP396" s="67">
        <v>0</v>
      </c>
      <c r="AQ396" s="67">
        <v>0</v>
      </c>
      <c r="AR396" s="67">
        <v>0</v>
      </c>
      <c r="AS396" s="67">
        <v>0</v>
      </c>
      <c r="AT396" s="67">
        <v>21729</v>
      </c>
      <c r="AU396" s="67">
        <v>19100</v>
      </c>
      <c r="AV396" s="67">
        <v>0</v>
      </c>
      <c r="AW396" s="67">
        <v>44124</v>
      </c>
      <c r="AX396" s="67">
        <v>0</v>
      </c>
      <c r="AY396" s="67">
        <v>0</v>
      </c>
      <c r="AZ396" s="67">
        <v>0</v>
      </c>
      <c r="BA396" s="67">
        <v>0</v>
      </c>
      <c r="BB396" s="67">
        <v>320307</v>
      </c>
      <c r="BC396" s="67">
        <v>0</v>
      </c>
      <c r="BD396" s="67">
        <v>0</v>
      </c>
      <c r="BE396" s="67">
        <v>64755</v>
      </c>
      <c r="BF396" s="67">
        <v>0</v>
      </c>
      <c r="BG396" s="67">
        <v>0</v>
      </c>
      <c r="BH396" s="67">
        <v>0</v>
      </c>
      <c r="BI396" s="67">
        <v>225098.04</v>
      </c>
      <c r="BJ396" s="67">
        <v>0</v>
      </c>
      <c r="BK396" s="67">
        <v>0</v>
      </c>
      <c r="BL396" s="67">
        <v>0</v>
      </c>
      <c r="BM396" s="67">
        <v>0</v>
      </c>
      <c r="BN396" s="67">
        <v>0</v>
      </c>
      <c r="BO396" s="67">
        <v>0</v>
      </c>
      <c r="BP396" s="67">
        <v>0</v>
      </c>
      <c r="BQ396" s="67">
        <v>0</v>
      </c>
      <c r="BR396" s="67">
        <v>0</v>
      </c>
      <c r="BS396" s="67">
        <v>0</v>
      </c>
      <c r="BT396" s="67">
        <v>0</v>
      </c>
      <c r="BU396" s="67">
        <v>0</v>
      </c>
      <c r="BV396" s="67">
        <v>0</v>
      </c>
      <c r="BW396" s="67">
        <v>0</v>
      </c>
      <c r="BX396" s="67">
        <v>0</v>
      </c>
      <c r="BY396" s="101">
        <v>1858</v>
      </c>
    </row>
    <row r="397" spans="1:77">
      <c r="A397" s="65" t="s">
        <v>43</v>
      </c>
      <c r="B397" s="66" t="s">
        <v>982</v>
      </c>
      <c r="C397" s="65" t="s">
        <v>983</v>
      </c>
      <c r="D397" s="67">
        <v>0</v>
      </c>
      <c r="E397" s="67">
        <v>0</v>
      </c>
      <c r="F397" s="67">
        <v>0</v>
      </c>
      <c r="G397" s="67">
        <v>0</v>
      </c>
      <c r="H397" s="67">
        <v>0</v>
      </c>
      <c r="I397" s="67">
        <v>0</v>
      </c>
      <c r="J397" s="67">
        <v>0</v>
      </c>
      <c r="K397" s="67">
        <v>0</v>
      </c>
      <c r="L397" s="67">
        <v>0</v>
      </c>
      <c r="M397" s="67">
        <v>0</v>
      </c>
      <c r="N397" s="67">
        <v>0</v>
      </c>
      <c r="O397" s="67">
        <v>0</v>
      </c>
      <c r="P397" s="67">
        <v>0</v>
      </c>
      <c r="Q397" s="67">
        <v>0</v>
      </c>
      <c r="R397" s="67">
        <v>0</v>
      </c>
      <c r="S397" s="67">
        <v>0</v>
      </c>
      <c r="T397" s="67">
        <v>0</v>
      </c>
      <c r="U397" s="67">
        <v>0</v>
      </c>
      <c r="V397" s="67">
        <v>0</v>
      </c>
      <c r="W397" s="67">
        <v>0</v>
      </c>
      <c r="X397" s="67">
        <v>0</v>
      </c>
      <c r="Y397" s="67">
        <v>0</v>
      </c>
      <c r="Z397" s="67">
        <v>0</v>
      </c>
      <c r="AA397" s="67">
        <v>0</v>
      </c>
      <c r="AB397" s="67">
        <v>0</v>
      </c>
      <c r="AC397" s="67">
        <v>0</v>
      </c>
      <c r="AD397" s="67">
        <v>0</v>
      </c>
      <c r="AE397" s="67">
        <v>0</v>
      </c>
      <c r="AF397" s="67">
        <v>0</v>
      </c>
      <c r="AG397" s="67">
        <v>0</v>
      </c>
      <c r="AH397" s="67">
        <v>0</v>
      </c>
      <c r="AI397" s="67">
        <v>0</v>
      </c>
      <c r="AJ397" s="67">
        <v>0</v>
      </c>
      <c r="AK397" s="67">
        <v>0</v>
      </c>
      <c r="AL397" s="67">
        <v>0</v>
      </c>
      <c r="AM397" s="67">
        <v>0</v>
      </c>
      <c r="AN397" s="67">
        <v>0</v>
      </c>
      <c r="AO397" s="67">
        <v>0</v>
      </c>
      <c r="AP397" s="67">
        <v>0</v>
      </c>
      <c r="AQ397" s="67">
        <v>0</v>
      </c>
      <c r="AR397" s="67">
        <v>0</v>
      </c>
      <c r="AS397" s="67">
        <v>0</v>
      </c>
      <c r="AT397" s="67">
        <v>0</v>
      </c>
      <c r="AU397" s="67">
        <v>0</v>
      </c>
      <c r="AV397" s="67">
        <v>0</v>
      </c>
      <c r="AW397" s="67">
        <v>0</v>
      </c>
      <c r="AX397" s="67">
        <v>0</v>
      </c>
      <c r="AY397" s="67">
        <v>0</v>
      </c>
      <c r="AZ397" s="67">
        <v>0</v>
      </c>
      <c r="BA397" s="67">
        <v>0</v>
      </c>
      <c r="BB397" s="67">
        <v>0</v>
      </c>
      <c r="BC397" s="67">
        <v>0</v>
      </c>
      <c r="BD397" s="67">
        <v>0</v>
      </c>
      <c r="BE397" s="67">
        <v>0</v>
      </c>
      <c r="BF397" s="67">
        <v>0</v>
      </c>
      <c r="BG397" s="67">
        <v>0</v>
      </c>
      <c r="BH397" s="67">
        <v>0</v>
      </c>
      <c r="BI397" s="67">
        <v>0</v>
      </c>
      <c r="BJ397" s="67">
        <v>0</v>
      </c>
      <c r="BK397" s="67">
        <v>0</v>
      </c>
      <c r="BL397" s="67">
        <v>0</v>
      </c>
      <c r="BM397" s="67">
        <v>0</v>
      </c>
      <c r="BN397" s="67">
        <v>0</v>
      </c>
      <c r="BO397" s="67">
        <v>0</v>
      </c>
      <c r="BP397" s="67">
        <v>0</v>
      </c>
      <c r="BQ397" s="67">
        <v>0</v>
      </c>
      <c r="BR397" s="67">
        <v>0</v>
      </c>
      <c r="BS397" s="67">
        <v>0</v>
      </c>
      <c r="BT397" s="67">
        <v>0</v>
      </c>
      <c r="BU397" s="67">
        <v>1</v>
      </c>
      <c r="BV397" s="67">
        <v>0</v>
      </c>
      <c r="BW397" s="67">
        <v>0</v>
      </c>
      <c r="BX397" s="67">
        <v>0</v>
      </c>
      <c r="BY397" s="101">
        <v>103463</v>
      </c>
    </row>
    <row r="398" spans="1:77">
      <c r="A398" s="65" t="s">
        <v>43</v>
      </c>
      <c r="B398" s="66" t="s">
        <v>984</v>
      </c>
      <c r="C398" s="65" t="s">
        <v>985</v>
      </c>
      <c r="D398" s="67">
        <v>0</v>
      </c>
      <c r="E398" s="67">
        <v>0</v>
      </c>
      <c r="F398" s="67">
        <v>0</v>
      </c>
      <c r="G398" s="67">
        <v>0</v>
      </c>
      <c r="H398" s="67">
        <v>0</v>
      </c>
      <c r="I398" s="67">
        <v>0</v>
      </c>
      <c r="J398" s="67">
        <v>0</v>
      </c>
      <c r="K398" s="67">
        <v>0</v>
      </c>
      <c r="L398" s="67">
        <v>0</v>
      </c>
      <c r="M398" s="67">
        <v>0</v>
      </c>
      <c r="N398" s="67">
        <v>0</v>
      </c>
      <c r="O398" s="67">
        <v>0</v>
      </c>
      <c r="P398" s="67">
        <v>0</v>
      </c>
      <c r="Q398" s="67">
        <v>0</v>
      </c>
      <c r="R398" s="67">
        <v>0</v>
      </c>
      <c r="S398" s="67">
        <v>0</v>
      </c>
      <c r="T398" s="67">
        <v>0</v>
      </c>
      <c r="U398" s="67">
        <v>0</v>
      </c>
      <c r="V398" s="67">
        <v>0</v>
      </c>
      <c r="W398" s="67">
        <v>0</v>
      </c>
      <c r="X398" s="67">
        <v>0</v>
      </c>
      <c r="Y398" s="67">
        <v>0</v>
      </c>
      <c r="Z398" s="67">
        <v>0</v>
      </c>
      <c r="AA398" s="67">
        <v>0</v>
      </c>
      <c r="AB398" s="67">
        <v>0</v>
      </c>
      <c r="AC398" s="67">
        <v>0</v>
      </c>
      <c r="AD398" s="67">
        <v>0</v>
      </c>
      <c r="AE398" s="67">
        <v>0</v>
      </c>
      <c r="AF398" s="67">
        <v>0</v>
      </c>
      <c r="AG398" s="67">
        <v>0</v>
      </c>
      <c r="AH398" s="67">
        <v>0</v>
      </c>
      <c r="AI398" s="67">
        <v>0</v>
      </c>
      <c r="AJ398" s="67">
        <v>0</v>
      </c>
      <c r="AK398" s="67">
        <v>0</v>
      </c>
      <c r="AL398" s="67">
        <v>0</v>
      </c>
      <c r="AM398" s="67">
        <v>0</v>
      </c>
      <c r="AN398" s="67">
        <v>0</v>
      </c>
      <c r="AO398" s="67">
        <v>0</v>
      </c>
      <c r="AP398" s="67">
        <v>0</v>
      </c>
      <c r="AQ398" s="67">
        <v>0</v>
      </c>
      <c r="AR398" s="67">
        <v>0</v>
      </c>
      <c r="AS398" s="67">
        <v>0</v>
      </c>
      <c r="AT398" s="67">
        <v>0</v>
      </c>
      <c r="AU398" s="67">
        <v>0</v>
      </c>
      <c r="AV398" s="67">
        <v>0</v>
      </c>
      <c r="AW398" s="67">
        <v>0</v>
      </c>
      <c r="AX398" s="67">
        <v>0</v>
      </c>
      <c r="AY398" s="67">
        <v>0</v>
      </c>
      <c r="AZ398" s="67">
        <v>0</v>
      </c>
      <c r="BA398" s="67">
        <v>0</v>
      </c>
      <c r="BB398" s="67">
        <v>0</v>
      </c>
      <c r="BC398" s="67">
        <v>0</v>
      </c>
      <c r="BD398" s="67">
        <v>0</v>
      </c>
      <c r="BE398" s="67">
        <v>0</v>
      </c>
      <c r="BF398" s="67">
        <v>0</v>
      </c>
      <c r="BG398" s="67">
        <v>0</v>
      </c>
      <c r="BH398" s="67">
        <v>0</v>
      </c>
      <c r="BI398" s="67">
        <v>0</v>
      </c>
      <c r="BJ398" s="67">
        <v>0</v>
      </c>
      <c r="BK398" s="67">
        <v>0</v>
      </c>
      <c r="BL398" s="67">
        <v>0</v>
      </c>
      <c r="BM398" s="67">
        <v>0</v>
      </c>
      <c r="BN398" s="67">
        <v>0</v>
      </c>
      <c r="BO398" s="67">
        <v>0</v>
      </c>
      <c r="BP398" s="67">
        <v>0</v>
      </c>
      <c r="BQ398" s="67">
        <v>0</v>
      </c>
      <c r="BR398" s="67">
        <v>0</v>
      </c>
      <c r="BS398" s="67">
        <v>0</v>
      </c>
      <c r="BT398" s="67">
        <v>0</v>
      </c>
      <c r="BU398" s="67">
        <v>0</v>
      </c>
      <c r="BV398" s="67">
        <v>0</v>
      </c>
      <c r="BW398" s="67">
        <v>0</v>
      </c>
      <c r="BX398" s="67">
        <v>0</v>
      </c>
      <c r="BY398" s="101">
        <v>507044.72000000003</v>
      </c>
    </row>
    <row r="399" spans="1:77">
      <c r="A399" s="65" t="s">
        <v>43</v>
      </c>
      <c r="B399" s="66" t="s">
        <v>986</v>
      </c>
      <c r="C399" s="65" t="s">
        <v>987</v>
      </c>
      <c r="D399" s="67">
        <v>0</v>
      </c>
      <c r="E399" s="67">
        <v>0</v>
      </c>
      <c r="F399" s="67">
        <v>0</v>
      </c>
      <c r="G399" s="67">
        <v>0</v>
      </c>
      <c r="H399" s="67">
        <v>0</v>
      </c>
      <c r="I399" s="67">
        <v>0</v>
      </c>
      <c r="J399" s="67">
        <v>0</v>
      </c>
      <c r="K399" s="67">
        <v>0</v>
      </c>
      <c r="L399" s="67">
        <v>0</v>
      </c>
      <c r="M399" s="67">
        <v>0</v>
      </c>
      <c r="N399" s="67">
        <v>0</v>
      </c>
      <c r="O399" s="67">
        <v>0</v>
      </c>
      <c r="P399" s="67">
        <v>0</v>
      </c>
      <c r="Q399" s="67">
        <v>0</v>
      </c>
      <c r="R399" s="67">
        <v>0</v>
      </c>
      <c r="S399" s="67">
        <v>0</v>
      </c>
      <c r="T399" s="67">
        <v>0</v>
      </c>
      <c r="U399" s="67">
        <v>0</v>
      </c>
      <c r="V399" s="67">
        <v>0</v>
      </c>
      <c r="W399" s="67">
        <v>0</v>
      </c>
      <c r="X399" s="67">
        <v>0</v>
      </c>
      <c r="Y399" s="67">
        <v>0</v>
      </c>
      <c r="Z399" s="67">
        <v>0</v>
      </c>
      <c r="AA399" s="67">
        <v>0</v>
      </c>
      <c r="AB399" s="67">
        <v>0</v>
      </c>
      <c r="AC399" s="67">
        <v>0</v>
      </c>
      <c r="AD399" s="67">
        <v>0</v>
      </c>
      <c r="AE399" s="67">
        <v>0</v>
      </c>
      <c r="AF399" s="67">
        <v>0</v>
      </c>
      <c r="AG399" s="67">
        <v>0</v>
      </c>
      <c r="AH399" s="67">
        <v>0</v>
      </c>
      <c r="AI399" s="67">
        <v>0</v>
      </c>
      <c r="AJ399" s="67">
        <v>0</v>
      </c>
      <c r="AK399" s="67">
        <v>0</v>
      </c>
      <c r="AL399" s="67">
        <v>0</v>
      </c>
      <c r="AM399" s="67">
        <v>0</v>
      </c>
      <c r="AN399" s="67">
        <v>0</v>
      </c>
      <c r="AO399" s="67">
        <v>0</v>
      </c>
      <c r="AP399" s="67">
        <v>0</v>
      </c>
      <c r="AQ399" s="67">
        <v>0</v>
      </c>
      <c r="AR399" s="67">
        <v>0</v>
      </c>
      <c r="AS399" s="67">
        <v>0</v>
      </c>
      <c r="AT399" s="67">
        <v>0</v>
      </c>
      <c r="AU399" s="67">
        <v>0</v>
      </c>
      <c r="AV399" s="67">
        <v>0</v>
      </c>
      <c r="AW399" s="67">
        <v>0</v>
      </c>
      <c r="AX399" s="67">
        <v>0</v>
      </c>
      <c r="AY399" s="67">
        <v>0</v>
      </c>
      <c r="AZ399" s="67">
        <v>0</v>
      </c>
      <c r="BA399" s="67">
        <v>0</v>
      </c>
      <c r="BB399" s="67">
        <v>0</v>
      </c>
      <c r="BC399" s="67">
        <v>0</v>
      </c>
      <c r="BD399" s="67">
        <v>0</v>
      </c>
      <c r="BE399" s="67">
        <v>0</v>
      </c>
      <c r="BF399" s="67">
        <v>0</v>
      </c>
      <c r="BG399" s="67">
        <v>0</v>
      </c>
      <c r="BH399" s="67">
        <v>0</v>
      </c>
      <c r="BI399" s="67">
        <v>0</v>
      </c>
      <c r="BJ399" s="67">
        <v>0</v>
      </c>
      <c r="BK399" s="67">
        <v>0</v>
      </c>
      <c r="BL399" s="67">
        <v>0</v>
      </c>
      <c r="BM399" s="67">
        <v>0</v>
      </c>
      <c r="BN399" s="67">
        <v>0</v>
      </c>
      <c r="BO399" s="67">
        <v>0</v>
      </c>
      <c r="BP399" s="67">
        <v>0</v>
      </c>
      <c r="BQ399" s="67">
        <v>0</v>
      </c>
      <c r="BR399" s="67">
        <v>0</v>
      </c>
      <c r="BS399" s="67">
        <v>0</v>
      </c>
      <c r="BT399" s="67">
        <v>0</v>
      </c>
      <c r="BU399" s="67">
        <v>0</v>
      </c>
      <c r="BV399" s="67">
        <v>0</v>
      </c>
      <c r="BW399" s="67">
        <v>0</v>
      </c>
      <c r="BX399" s="67">
        <v>0</v>
      </c>
      <c r="BY399" s="101">
        <v>148233.04999999999</v>
      </c>
    </row>
    <row r="400" spans="1:77">
      <c r="A400" s="65" t="s">
        <v>43</v>
      </c>
      <c r="B400" s="66" t="s">
        <v>988</v>
      </c>
      <c r="C400" s="65" t="s">
        <v>989</v>
      </c>
      <c r="D400" s="67">
        <v>0</v>
      </c>
      <c r="E400" s="67">
        <v>0</v>
      </c>
      <c r="F400" s="67">
        <v>50000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  <c r="Z400" s="67">
        <v>0</v>
      </c>
      <c r="AA400" s="67">
        <v>0</v>
      </c>
      <c r="AB400" s="67">
        <v>0</v>
      </c>
      <c r="AC400" s="67">
        <v>0</v>
      </c>
      <c r="AD400" s="67">
        <v>0</v>
      </c>
      <c r="AE400" s="67">
        <v>0</v>
      </c>
      <c r="AF400" s="67">
        <v>0</v>
      </c>
      <c r="AG400" s="67">
        <v>0</v>
      </c>
      <c r="AH400" s="67">
        <v>0</v>
      </c>
      <c r="AI400" s="67">
        <v>0</v>
      </c>
      <c r="AJ400" s="67">
        <v>0</v>
      </c>
      <c r="AK400" s="67">
        <v>0</v>
      </c>
      <c r="AL400" s="67">
        <v>0</v>
      </c>
      <c r="AM400" s="67">
        <v>0</v>
      </c>
      <c r="AN400" s="67">
        <v>0</v>
      </c>
      <c r="AO400" s="67">
        <v>0</v>
      </c>
      <c r="AP400" s="67">
        <v>0</v>
      </c>
      <c r="AQ400" s="67">
        <v>0</v>
      </c>
      <c r="AR400" s="67">
        <v>0</v>
      </c>
      <c r="AS400" s="67">
        <v>0</v>
      </c>
      <c r="AT400" s="67">
        <v>0</v>
      </c>
      <c r="AU400" s="67">
        <v>0</v>
      </c>
      <c r="AV400" s="67">
        <v>0</v>
      </c>
      <c r="AW400" s="67">
        <v>0</v>
      </c>
      <c r="AX400" s="67">
        <v>0</v>
      </c>
      <c r="AY400" s="67">
        <v>0</v>
      </c>
      <c r="AZ400" s="67">
        <v>0</v>
      </c>
      <c r="BA400" s="67">
        <v>0</v>
      </c>
      <c r="BB400" s="67">
        <v>0</v>
      </c>
      <c r="BC400" s="67">
        <v>0</v>
      </c>
      <c r="BD400" s="67">
        <v>0</v>
      </c>
      <c r="BE400" s="67">
        <v>0</v>
      </c>
      <c r="BF400" s="67">
        <v>0</v>
      </c>
      <c r="BG400" s="67">
        <v>0</v>
      </c>
      <c r="BH400" s="67">
        <v>0</v>
      </c>
      <c r="BI400" s="67">
        <v>0</v>
      </c>
      <c r="BJ400" s="67">
        <v>0</v>
      </c>
      <c r="BK400" s="67">
        <v>0</v>
      </c>
      <c r="BL400" s="67">
        <v>0</v>
      </c>
      <c r="BM400" s="67">
        <v>0</v>
      </c>
      <c r="BN400" s="67">
        <v>0</v>
      </c>
      <c r="BO400" s="67">
        <v>0</v>
      </c>
      <c r="BP400" s="67">
        <v>0</v>
      </c>
      <c r="BQ400" s="67">
        <v>0</v>
      </c>
      <c r="BR400" s="67">
        <v>0</v>
      </c>
      <c r="BS400" s="67">
        <v>0</v>
      </c>
      <c r="BT400" s="67">
        <v>0</v>
      </c>
      <c r="BU400" s="67">
        <v>0</v>
      </c>
      <c r="BV400" s="67">
        <v>0</v>
      </c>
      <c r="BW400" s="67">
        <v>0</v>
      </c>
      <c r="BX400" s="67">
        <v>0</v>
      </c>
      <c r="BY400" s="101">
        <v>35108793.569999993</v>
      </c>
    </row>
    <row r="401" spans="1:77">
      <c r="A401" s="65" t="s">
        <v>43</v>
      </c>
      <c r="B401" s="66" t="s">
        <v>990</v>
      </c>
      <c r="C401" s="65" t="s">
        <v>991</v>
      </c>
      <c r="D401" s="67">
        <v>0</v>
      </c>
      <c r="E401" s="67">
        <v>0</v>
      </c>
      <c r="F401" s="67">
        <v>0</v>
      </c>
      <c r="G401" s="67">
        <v>0</v>
      </c>
      <c r="H401" s="67">
        <v>0</v>
      </c>
      <c r="I401" s="67">
        <v>0</v>
      </c>
      <c r="J401" s="67">
        <v>0</v>
      </c>
      <c r="K401" s="67">
        <v>0</v>
      </c>
      <c r="L401" s="67">
        <v>0</v>
      </c>
      <c r="M401" s="67">
        <v>0</v>
      </c>
      <c r="N401" s="67">
        <v>0</v>
      </c>
      <c r="O401" s="67">
        <v>0</v>
      </c>
      <c r="P401" s="67">
        <v>0</v>
      </c>
      <c r="Q401" s="67">
        <v>0</v>
      </c>
      <c r="R401" s="67">
        <v>0</v>
      </c>
      <c r="S401" s="67">
        <v>0</v>
      </c>
      <c r="T401" s="67">
        <v>0</v>
      </c>
      <c r="U401" s="67">
        <v>0</v>
      </c>
      <c r="V401" s="67">
        <v>0</v>
      </c>
      <c r="W401" s="67">
        <v>0</v>
      </c>
      <c r="X401" s="67">
        <v>0</v>
      </c>
      <c r="Y401" s="67">
        <v>0</v>
      </c>
      <c r="Z401" s="67">
        <v>0</v>
      </c>
      <c r="AA401" s="67">
        <v>0</v>
      </c>
      <c r="AB401" s="67">
        <v>0</v>
      </c>
      <c r="AC401" s="67">
        <v>0</v>
      </c>
      <c r="AD401" s="67">
        <v>0</v>
      </c>
      <c r="AE401" s="67">
        <v>0</v>
      </c>
      <c r="AF401" s="67">
        <v>0</v>
      </c>
      <c r="AG401" s="67">
        <v>0</v>
      </c>
      <c r="AH401" s="67">
        <v>0</v>
      </c>
      <c r="AI401" s="67">
        <v>0</v>
      </c>
      <c r="AJ401" s="67">
        <v>0</v>
      </c>
      <c r="AK401" s="67">
        <v>0</v>
      </c>
      <c r="AL401" s="67">
        <v>0</v>
      </c>
      <c r="AM401" s="67">
        <v>0</v>
      </c>
      <c r="AN401" s="67">
        <v>0</v>
      </c>
      <c r="AO401" s="67">
        <v>0</v>
      </c>
      <c r="AP401" s="67">
        <v>0</v>
      </c>
      <c r="AQ401" s="67">
        <v>0</v>
      </c>
      <c r="AR401" s="67">
        <v>0</v>
      </c>
      <c r="AS401" s="67">
        <v>0</v>
      </c>
      <c r="AT401" s="67">
        <v>0</v>
      </c>
      <c r="AU401" s="67">
        <v>0</v>
      </c>
      <c r="AV401" s="67">
        <v>0</v>
      </c>
      <c r="AW401" s="67">
        <v>0</v>
      </c>
      <c r="AX401" s="67">
        <v>0</v>
      </c>
      <c r="AY401" s="67">
        <v>0</v>
      </c>
      <c r="AZ401" s="67">
        <v>0</v>
      </c>
      <c r="BA401" s="67">
        <v>0</v>
      </c>
      <c r="BB401" s="67">
        <v>0</v>
      </c>
      <c r="BC401" s="67">
        <v>0</v>
      </c>
      <c r="BD401" s="67">
        <v>0</v>
      </c>
      <c r="BE401" s="67">
        <v>0</v>
      </c>
      <c r="BF401" s="67">
        <v>0</v>
      </c>
      <c r="BG401" s="67">
        <v>0</v>
      </c>
      <c r="BH401" s="67">
        <v>0</v>
      </c>
      <c r="BI401" s="67">
        <v>0</v>
      </c>
      <c r="BJ401" s="67">
        <v>0</v>
      </c>
      <c r="BK401" s="67">
        <v>0</v>
      </c>
      <c r="BL401" s="67">
        <v>0</v>
      </c>
      <c r="BM401" s="67">
        <v>0</v>
      </c>
      <c r="BN401" s="67">
        <v>0</v>
      </c>
      <c r="BO401" s="67">
        <v>0</v>
      </c>
      <c r="BP401" s="67">
        <v>0</v>
      </c>
      <c r="BQ401" s="67">
        <v>0</v>
      </c>
      <c r="BR401" s="67">
        <v>0</v>
      </c>
      <c r="BS401" s="67">
        <v>0</v>
      </c>
      <c r="BT401" s="67">
        <v>0</v>
      </c>
      <c r="BU401" s="67">
        <v>0</v>
      </c>
      <c r="BV401" s="67">
        <v>0</v>
      </c>
      <c r="BW401" s="67">
        <v>0</v>
      </c>
      <c r="BX401" s="67">
        <v>0</v>
      </c>
      <c r="BY401" s="101">
        <v>16597618.369999999</v>
      </c>
    </row>
    <row r="402" spans="1:77">
      <c r="A402" s="65" t="s">
        <v>43</v>
      </c>
      <c r="B402" s="66" t="s">
        <v>992</v>
      </c>
      <c r="C402" s="65" t="s">
        <v>993</v>
      </c>
      <c r="D402" s="67">
        <v>0</v>
      </c>
      <c r="E402" s="67">
        <v>0</v>
      </c>
      <c r="F402" s="67">
        <v>0</v>
      </c>
      <c r="G402" s="67">
        <v>0</v>
      </c>
      <c r="H402" s="67">
        <v>0</v>
      </c>
      <c r="I402" s="67">
        <v>0</v>
      </c>
      <c r="J402" s="67">
        <v>0</v>
      </c>
      <c r="K402" s="67">
        <v>0</v>
      </c>
      <c r="L402" s="67">
        <v>0</v>
      </c>
      <c r="M402" s="67">
        <v>0</v>
      </c>
      <c r="N402" s="67">
        <v>0</v>
      </c>
      <c r="O402" s="67">
        <v>0</v>
      </c>
      <c r="P402" s="67">
        <v>0</v>
      </c>
      <c r="Q402" s="67">
        <v>0</v>
      </c>
      <c r="R402" s="67">
        <v>0</v>
      </c>
      <c r="S402" s="67">
        <v>0</v>
      </c>
      <c r="T402" s="67">
        <v>0</v>
      </c>
      <c r="U402" s="67">
        <v>0</v>
      </c>
      <c r="V402" s="67">
        <v>0</v>
      </c>
      <c r="W402" s="67">
        <v>0</v>
      </c>
      <c r="X402" s="67">
        <v>0</v>
      </c>
      <c r="Y402" s="67">
        <v>0</v>
      </c>
      <c r="Z402" s="67">
        <v>0</v>
      </c>
      <c r="AA402" s="67">
        <v>0</v>
      </c>
      <c r="AB402" s="67">
        <v>0</v>
      </c>
      <c r="AC402" s="67">
        <v>0</v>
      </c>
      <c r="AD402" s="67">
        <v>0</v>
      </c>
      <c r="AE402" s="67">
        <v>10</v>
      </c>
      <c r="AF402" s="67">
        <v>0</v>
      </c>
      <c r="AG402" s="67">
        <v>0</v>
      </c>
      <c r="AH402" s="67">
        <v>0</v>
      </c>
      <c r="AI402" s="67">
        <v>0</v>
      </c>
      <c r="AJ402" s="67">
        <v>0</v>
      </c>
      <c r="AK402" s="67">
        <v>0</v>
      </c>
      <c r="AL402" s="67">
        <v>0</v>
      </c>
      <c r="AM402" s="67">
        <v>0</v>
      </c>
      <c r="AN402" s="67">
        <v>0</v>
      </c>
      <c r="AO402" s="67">
        <v>0</v>
      </c>
      <c r="AP402" s="67">
        <v>0</v>
      </c>
      <c r="AQ402" s="67">
        <v>0</v>
      </c>
      <c r="AR402" s="67">
        <v>0</v>
      </c>
      <c r="AS402" s="67">
        <v>0</v>
      </c>
      <c r="AT402" s="67">
        <v>0</v>
      </c>
      <c r="AU402" s="67">
        <v>0</v>
      </c>
      <c r="AV402" s="67">
        <v>0</v>
      </c>
      <c r="AW402" s="67">
        <v>0</v>
      </c>
      <c r="AX402" s="67">
        <v>0</v>
      </c>
      <c r="AY402" s="67">
        <v>0</v>
      </c>
      <c r="AZ402" s="67">
        <v>0</v>
      </c>
      <c r="BA402" s="67">
        <v>0</v>
      </c>
      <c r="BB402" s="67">
        <v>0</v>
      </c>
      <c r="BC402" s="67">
        <v>0</v>
      </c>
      <c r="BD402" s="67">
        <v>0</v>
      </c>
      <c r="BE402" s="67">
        <v>0</v>
      </c>
      <c r="BF402" s="67">
        <v>0</v>
      </c>
      <c r="BG402" s="67">
        <v>0</v>
      </c>
      <c r="BH402" s="67">
        <v>0</v>
      </c>
      <c r="BI402" s="67">
        <v>0</v>
      </c>
      <c r="BJ402" s="67">
        <v>0</v>
      </c>
      <c r="BK402" s="67">
        <v>0</v>
      </c>
      <c r="BL402" s="67">
        <v>0</v>
      </c>
      <c r="BM402" s="67">
        <v>0</v>
      </c>
      <c r="BN402" s="67">
        <v>0</v>
      </c>
      <c r="BO402" s="67">
        <v>0</v>
      </c>
      <c r="BP402" s="67">
        <v>0</v>
      </c>
      <c r="BQ402" s="67">
        <v>0</v>
      </c>
      <c r="BR402" s="67">
        <v>0</v>
      </c>
      <c r="BS402" s="67">
        <v>0</v>
      </c>
      <c r="BT402" s="67">
        <v>0</v>
      </c>
      <c r="BU402" s="67">
        <v>0</v>
      </c>
      <c r="BV402" s="67">
        <v>0</v>
      </c>
      <c r="BW402" s="67">
        <v>0</v>
      </c>
      <c r="BX402" s="67">
        <v>0</v>
      </c>
      <c r="BY402" s="101">
        <v>14145130.109999999</v>
      </c>
    </row>
    <row r="403" spans="1:77">
      <c r="A403" s="65" t="s">
        <v>43</v>
      </c>
      <c r="B403" s="66" t="s">
        <v>994</v>
      </c>
      <c r="C403" s="65" t="s">
        <v>995</v>
      </c>
      <c r="D403" s="67">
        <v>0</v>
      </c>
      <c r="E403" s="67">
        <v>0</v>
      </c>
      <c r="F403" s="67">
        <v>0</v>
      </c>
      <c r="G403" s="67">
        <v>0</v>
      </c>
      <c r="H403" s="67">
        <v>0</v>
      </c>
      <c r="I403" s="67">
        <v>0</v>
      </c>
      <c r="J403" s="67">
        <v>0</v>
      </c>
      <c r="K403" s="67">
        <v>0</v>
      </c>
      <c r="L403" s="67">
        <v>0</v>
      </c>
      <c r="M403" s="67">
        <v>0</v>
      </c>
      <c r="N403" s="67">
        <v>0</v>
      </c>
      <c r="O403" s="67">
        <v>0</v>
      </c>
      <c r="P403" s="67">
        <v>0</v>
      </c>
      <c r="Q403" s="67">
        <v>0</v>
      </c>
      <c r="R403" s="67">
        <v>0</v>
      </c>
      <c r="S403" s="67">
        <v>0</v>
      </c>
      <c r="T403" s="67">
        <v>0</v>
      </c>
      <c r="U403" s="67">
        <v>0</v>
      </c>
      <c r="V403" s="67">
        <v>0</v>
      </c>
      <c r="W403" s="67">
        <v>0</v>
      </c>
      <c r="X403" s="67">
        <v>0</v>
      </c>
      <c r="Y403" s="67">
        <v>0</v>
      </c>
      <c r="Z403" s="67">
        <v>0</v>
      </c>
      <c r="AA403" s="67">
        <v>0</v>
      </c>
      <c r="AB403" s="67">
        <v>0</v>
      </c>
      <c r="AC403" s="67">
        <v>0</v>
      </c>
      <c r="AD403" s="67">
        <v>0</v>
      </c>
      <c r="AE403" s="67">
        <v>0</v>
      </c>
      <c r="AF403" s="67">
        <v>0</v>
      </c>
      <c r="AG403" s="67">
        <v>0</v>
      </c>
      <c r="AH403" s="67">
        <v>0</v>
      </c>
      <c r="AI403" s="67">
        <v>0</v>
      </c>
      <c r="AJ403" s="67">
        <v>0</v>
      </c>
      <c r="AK403" s="67">
        <v>0</v>
      </c>
      <c r="AL403" s="67">
        <v>0</v>
      </c>
      <c r="AM403" s="67">
        <v>0</v>
      </c>
      <c r="AN403" s="67">
        <v>0</v>
      </c>
      <c r="AO403" s="67">
        <v>0</v>
      </c>
      <c r="AP403" s="67">
        <v>0</v>
      </c>
      <c r="AQ403" s="67">
        <v>0</v>
      </c>
      <c r="AR403" s="67">
        <v>0</v>
      </c>
      <c r="AS403" s="67">
        <v>0</v>
      </c>
      <c r="AT403" s="67">
        <v>0</v>
      </c>
      <c r="AU403" s="67">
        <v>0</v>
      </c>
      <c r="AV403" s="67">
        <v>0</v>
      </c>
      <c r="AW403" s="67">
        <v>0</v>
      </c>
      <c r="AX403" s="67">
        <v>0</v>
      </c>
      <c r="AY403" s="67">
        <v>0</v>
      </c>
      <c r="AZ403" s="67">
        <v>0</v>
      </c>
      <c r="BA403" s="67">
        <v>0</v>
      </c>
      <c r="BB403" s="67">
        <v>0</v>
      </c>
      <c r="BC403" s="67">
        <v>0</v>
      </c>
      <c r="BD403" s="67">
        <v>0</v>
      </c>
      <c r="BE403" s="67">
        <v>0</v>
      </c>
      <c r="BF403" s="67">
        <v>0</v>
      </c>
      <c r="BG403" s="67">
        <v>0</v>
      </c>
      <c r="BH403" s="67">
        <v>0</v>
      </c>
      <c r="BI403" s="67">
        <v>0</v>
      </c>
      <c r="BJ403" s="67">
        <v>0</v>
      </c>
      <c r="BK403" s="67">
        <v>0</v>
      </c>
      <c r="BL403" s="67">
        <v>0</v>
      </c>
      <c r="BM403" s="67">
        <v>0</v>
      </c>
      <c r="BN403" s="67">
        <v>0</v>
      </c>
      <c r="BO403" s="67">
        <v>0</v>
      </c>
      <c r="BP403" s="67">
        <v>0</v>
      </c>
      <c r="BQ403" s="67">
        <v>0</v>
      </c>
      <c r="BR403" s="67">
        <v>0</v>
      </c>
      <c r="BS403" s="67">
        <v>0</v>
      </c>
      <c r="BT403" s="67">
        <v>0</v>
      </c>
      <c r="BU403" s="67">
        <v>3</v>
      </c>
      <c r="BV403" s="67">
        <v>0</v>
      </c>
      <c r="BW403" s="67">
        <v>0</v>
      </c>
      <c r="BX403" s="67">
        <v>0</v>
      </c>
      <c r="BY403" s="101">
        <v>371004.76999999996</v>
      </c>
    </row>
    <row r="404" spans="1:77">
      <c r="A404" s="65" t="s">
        <v>43</v>
      </c>
      <c r="B404" s="66" t="s">
        <v>996</v>
      </c>
      <c r="C404" s="65" t="s">
        <v>997</v>
      </c>
      <c r="D404" s="67">
        <v>0</v>
      </c>
      <c r="E404" s="67">
        <v>0</v>
      </c>
      <c r="F404" s="67">
        <v>0</v>
      </c>
      <c r="G404" s="67">
        <v>0</v>
      </c>
      <c r="H404" s="67">
        <v>0</v>
      </c>
      <c r="I404" s="67">
        <v>0</v>
      </c>
      <c r="J404" s="67">
        <v>0</v>
      </c>
      <c r="K404" s="67">
        <v>0</v>
      </c>
      <c r="L404" s="67">
        <v>0</v>
      </c>
      <c r="M404" s="67">
        <v>0</v>
      </c>
      <c r="N404" s="67">
        <v>0</v>
      </c>
      <c r="O404" s="67">
        <v>0</v>
      </c>
      <c r="P404" s="67">
        <v>0</v>
      </c>
      <c r="Q404" s="67">
        <v>0</v>
      </c>
      <c r="R404" s="67">
        <v>0</v>
      </c>
      <c r="S404" s="67">
        <v>0</v>
      </c>
      <c r="T404" s="67">
        <v>0</v>
      </c>
      <c r="U404" s="67">
        <v>0</v>
      </c>
      <c r="V404" s="67">
        <v>0</v>
      </c>
      <c r="W404" s="67">
        <v>0</v>
      </c>
      <c r="X404" s="67">
        <v>0</v>
      </c>
      <c r="Y404" s="67">
        <v>0</v>
      </c>
      <c r="Z404" s="67">
        <v>0</v>
      </c>
      <c r="AA404" s="67">
        <v>0</v>
      </c>
      <c r="AB404" s="67">
        <v>0</v>
      </c>
      <c r="AC404" s="67">
        <v>0</v>
      </c>
      <c r="AD404" s="67">
        <v>0</v>
      </c>
      <c r="AE404" s="67">
        <v>0</v>
      </c>
      <c r="AF404" s="67">
        <v>0</v>
      </c>
      <c r="AG404" s="67">
        <v>0</v>
      </c>
      <c r="AH404" s="67">
        <v>0</v>
      </c>
      <c r="AI404" s="67">
        <v>0</v>
      </c>
      <c r="AJ404" s="67">
        <v>0</v>
      </c>
      <c r="AK404" s="67">
        <v>0</v>
      </c>
      <c r="AL404" s="67">
        <v>0</v>
      </c>
      <c r="AM404" s="67">
        <v>0</v>
      </c>
      <c r="AN404" s="67">
        <v>0</v>
      </c>
      <c r="AO404" s="67">
        <v>0</v>
      </c>
      <c r="AP404" s="67">
        <v>0</v>
      </c>
      <c r="AQ404" s="67">
        <v>0</v>
      </c>
      <c r="AR404" s="67">
        <v>0</v>
      </c>
      <c r="AS404" s="67">
        <v>0</v>
      </c>
      <c r="AT404" s="67">
        <v>0</v>
      </c>
      <c r="AU404" s="67">
        <v>0</v>
      </c>
      <c r="AV404" s="67">
        <v>0</v>
      </c>
      <c r="AW404" s="67">
        <v>0</v>
      </c>
      <c r="AX404" s="67">
        <v>0</v>
      </c>
      <c r="AY404" s="67">
        <v>0</v>
      </c>
      <c r="AZ404" s="67">
        <v>0</v>
      </c>
      <c r="BA404" s="67">
        <v>0</v>
      </c>
      <c r="BB404" s="67">
        <v>0</v>
      </c>
      <c r="BC404" s="67">
        <v>0</v>
      </c>
      <c r="BD404" s="67">
        <v>0</v>
      </c>
      <c r="BE404" s="67">
        <v>0</v>
      </c>
      <c r="BF404" s="67">
        <v>0</v>
      </c>
      <c r="BG404" s="67">
        <v>0</v>
      </c>
      <c r="BH404" s="67">
        <v>0</v>
      </c>
      <c r="BI404" s="67">
        <v>0</v>
      </c>
      <c r="BJ404" s="67">
        <v>0</v>
      </c>
      <c r="BK404" s="67">
        <v>0</v>
      </c>
      <c r="BL404" s="67">
        <v>0</v>
      </c>
      <c r="BM404" s="67">
        <v>0</v>
      </c>
      <c r="BN404" s="67">
        <v>0</v>
      </c>
      <c r="BO404" s="67">
        <v>0</v>
      </c>
      <c r="BP404" s="67">
        <v>0</v>
      </c>
      <c r="BQ404" s="67">
        <v>0</v>
      </c>
      <c r="BR404" s="67">
        <v>0</v>
      </c>
      <c r="BS404" s="67">
        <v>0</v>
      </c>
      <c r="BT404" s="67">
        <v>0</v>
      </c>
      <c r="BU404" s="67">
        <v>19</v>
      </c>
      <c r="BV404" s="67">
        <v>0</v>
      </c>
      <c r="BW404" s="67">
        <v>0</v>
      </c>
      <c r="BX404" s="67">
        <v>0</v>
      </c>
      <c r="BY404" s="101">
        <v>981601.4800000001</v>
      </c>
    </row>
    <row r="405" spans="1:77">
      <c r="A405" s="65" t="s">
        <v>43</v>
      </c>
      <c r="B405" s="66" t="s">
        <v>998</v>
      </c>
      <c r="C405" s="65" t="s">
        <v>999</v>
      </c>
      <c r="D405" s="67">
        <v>0</v>
      </c>
      <c r="E405" s="67">
        <v>0</v>
      </c>
      <c r="F405" s="67">
        <v>0</v>
      </c>
      <c r="G405" s="67">
        <v>0</v>
      </c>
      <c r="H405" s="67">
        <v>0</v>
      </c>
      <c r="I405" s="67">
        <v>0</v>
      </c>
      <c r="J405" s="67">
        <v>0</v>
      </c>
      <c r="K405" s="67">
        <v>0</v>
      </c>
      <c r="L405" s="67">
        <v>0</v>
      </c>
      <c r="M405" s="67">
        <v>0</v>
      </c>
      <c r="N405" s="67">
        <v>0</v>
      </c>
      <c r="O405" s="67">
        <v>0</v>
      </c>
      <c r="P405" s="67">
        <v>0</v>
      </c>
      <c r="Q405" s="67">
        <v>0</v>
      </c>
      <c r="R405" s="67">
        <v>0</v>
      </c>
      <c r="S405" s="67">
        <v>0</v>
      </c>
      <c r="T405" s="67">
        <v>0</v>
      </c>
      <c r="U405" s="67">
        <v>0</v>
      </c>
      <c r="V405" s="67">
        <v>0</v>
      </c>
      <c r="W405" s="67">
        <v>0</v>
      </c>
      <c r="X405" s="67">
        <v>0</v>
      </c>
      <c r="Y405" s="67">
        <v>0</v>
      </c>
      <c r="Z405" s="67">
        <v>0</v>
      </c>
      <c r="AA405" s="67">
        <v>0</v>
      </c>
      <c r="AB405" s="67">
        <v>0</v>
      </c>
      <c r="AC405" s="67">
        <v>0</v>
      </c>
      <c r="AD405" s="67">
        <v>0</v>
      </c>
      <c r="AE405" s="67">
        <v>3</v>
      </c>
      <c r="AF405" s="67">
        <v>0</v>
      </c>
      <c r="AG405" s="67">
        <v>0</v>
      </c>
      <c r="AH405" s="67">
        <v>0</v>
      </c>
      <c r="AI405" s="67">
        <v>0</v>
      </c>
      <c r="AJ405" s="67">
        <v>0</v>
      </c>
      <c r="AK405" s="67">
        <v>0</v>
      </c>
      <c r="AL405" s="67">
        <v>0</v>
      </c>
      <c r="AM405" s="67">
        <v>0</v>
      </c>
      <c r="AN405" s="67">
        <v>0</v>
      </c>
      <c r="AO405" s="67">
        <v>0</v>
      </c>
      <c r="AP405" s="67">
        <v>0</v>
      </c>
      <c r="AQ405" s="67">
        <v>0</v>
      </c>
      <c r="AR405" s="67">
        <v>0</v>
      </c>
      <c r="AS405" s="67">
        <v>0</v>
      </c>
      <c r="AT405" s="67">
        <v>0</v>
      </c>
      <c r="AU405" s="67">
        <v>0</v>
      </c>
      <c r="AV405" s="67">
        <v>0</v>
      </c>
      <c r="AW405" s="67">
        <v>0</v>
      </c>
      <c r="AX405" s="67">
        <v>0</v>
      </c>
      <c r="AY405" s="67">
        <v>0</v>
      </c>
      <c r="AZ405" s="67">
        <v>0</v>
      </c>
      <c r="BA405" s="67">
        <v>0</v>
      </c>
      <c r="BB405" s="67">
        <v>0</v>
      </c>
      <c r="BC405" s="67">
        <v>0</v>
      </c>
      <c r="BD405" s="67">
        <v>0</v>
      </c>
      <c r="BE405" s="67">
        <v>0</v>
      </c>
      <c r="BF405" s="67">
        <v>0</v>
      </c>
      <c r="BG405" s="67">
        <v>0</v>
      </c>
      <c r="BH405" s="67">
        <v>0</v>
      </c>
      <c r="BI405" s="67">
        <v>0</v>
      </c>
      <c r="BJ405" s="67">
        <v>0</v>
      </c>
      <c r="BK405" s="67">
        <v>0</v>
      </c>
      <c r="BL405" s="67">
        <v>0</v>
      </c>
      <c r="BM405" s="67">
        <v>0</v>
      </c>
      <c r="BN405" s="67">
        <v>0</v>
      </c>
      <c r="BO405" s="67">
        <v>0</v>
      </c>
      <c r="BP405" s="67">
        <v>0</v>
      </c>
      <c r="BQ405" s="67">
        <v>0</v>
      </c>
      <c r="BR405" s="67">
        <v>0</v>
      </c>
      <c r="BS405" s="67">
        <v>0</v>
      </c>
      <c r="BT405" s="67">
        <v>0</v>
      </c>
      <c r="BU405" s="67">
        <v>0</v>
      </c>
      <c r="BV405" s="67">
        <v>0</v>
      </c>
      <c r="BW405" s="67">
        <v>0</v>
      </c>
      <c r="BX405" s="67">
        <v>0</v>
      </c>
      <c r="BY405" s="101">
        <v>123363.77</v>
      </c>
    </row>
    <row r="406" spans="1:77">
      <c r="A406" s="65" t="s">
        <v>43</v>
      </c>
      <c r="B406" s="66" t="s">
        <v>1000</v>
      </c>
      <c r="C406" s="65" t="s">
        <v>1001</v>
      </c>
      <c r="D406" s="67">
        <v>0</v>
      </c>
      <c r="E406" s="67">
        <v>0</v>
      </c>
      <c r="F406" s="67">
        <v>0</v>
      </c>
      <c r="G406" s="67">
        <v>0</v>
      </c>
      <c r="H406" s="67">
        <v>0</v>
      </c>
      <c r="I406" s="67">
        <v>0</v>
      </c>
      <c r="J406" s="67">
        <v>0</v>
      </c>
      <c r="K406" s="67">
        <v>0</v>
      </c>
      <c r="L406" s="67">
        <v>0</v>
      </c>
      <c r="M406" s="67">
        <v>0</v>
      </c>
      <c r="N406" s="67">
        <v>0</v>
      </c>
      <c r="O406" s="67">
        <v>0</v>
      </c>
      <c r="P406" s="67">
        <v>0</v>
      </c>
      <c r="Q406" s="67">
        <v>0</v>
      </c>
      <c r="R406" s="67">
        <v>0</v>
      </c>
      <c r="S406" s="67">
        <v>0</v>
      </c>
      <c r="T406" s="67">
        <v>0</v>
      </c>
      <c r="U406" s="67">
        <v>0</v>
      </c>
      <c r="V406" s="67">
        <v>0</v>
      </c>
      <c r="W406" s="67">
        <v>0</v>
      </c>
      <c r="X406" s="67">
        <v>0</v>
      </c>
      <c r="Y406" s="67">
        <v>0</v>
      </c>
      <c r="Z406" s="67">
        <v>0</v>
      </c>
      <c r="AA406" s="67">
        <v>0</v>
      </c>
      <c r="AB406" s="67">
        <v>0</v>
      </c>
      <c r="AC406" s="67">
        <v>0</v>
      </c>
      <c r="AD406" s="67">
        <v>0</v>
      </c>
      <c r="AE406" s="67">
        <v>0</v>
      </c>
      <c r="AF406" s="67">
        <v>0</v>
      </c>
      <c r="AG406" s="67">
        <v>0</v>
      </c>
      <c r="AH406" s="67">
        <v>0</v>
      </c>
      <c r="AI406" s="67">
        <v>0</v>
      </c>
      <c r="AJ406" s="67">
        <v>0</v>
      </c>
      <c r="AK406" s="67">
        <v>0</v>
      </c>
      <c r="AL406" s="67">
        <v>0</v>
      </c>
      <c r="AM406" s="67">
        <v>0</v>
      </c>
      <c r="AN406" s="67">
        <v>0</v>
      </c>
      <c r="AO406" s="67">
        <v>0</v>
      </c>
      <c r="AP406" s="67">
        <v>0</v>
      </c>
      <c r="AQ406" s="67">
        <v>0</v>
      </c>
      <c r="AR406" s="67">
        <v>0</v>
      </c>
      <c r="AS406" s="67">
        <v>0</v>
      </c>
      <c r="AT406" s="67">
        <v>0</v>
      </c>
      <c r="AU406" s="67">
        <v>0</v>
      </c>
      <c r="AV406" s="67">
        <v>0</v>
      </c>
      <c r="AW406" s="67">
        <v>0</v>
      </c>
      <c r="AX406" s="67">
        <v>0</v>
      </c>
      <c r="AY406" s="67">
        <v>0</v>
      </c>
      <c r="AZ406" s="67">
        <v>0</v>
      </c>
      <c r="BA406" s="67">
        <v>0</v>
      </c>
      <c r="BB406" s="67">
        <v>0</v>
      </c>
      <c r="BC406" s="67">
        <v>0</v>
      </c>
      <c r="BD406" s="67">
        <v>0</v>
      </c>
      <c r="BE406" s="67">
        <v>0</v>
      </c>
      <c r="BF406" s="67">
        <v>0</v>
      </c>
      <c r="BG406" s="67">
        <v>0</v>
      </c>
      <c r="BH406" s="67">
        <v>0</v>
      </c>
      <c r="BI406" s="67">
        <v>0</v>
      </c>
      <c r="BJ406" s="67">
        <v>0</v>
      </c>
      <c r="BK406" s="67">
        <v>0</v>
      </c>
      <c r="BL406" s="67">
        <v>0</v>
      </c>
      <c r="BM406" s="67">
        <v>0</v>
      </c>
      <c r="BN406" s="67">
        <v>0</v>
      </c>
      <c r="BO406" s="67">
        <v>0</v>
      </c>
      <c r="BP406" s="67">
        <v>0</v>
      </c>
      <c r="BQ406" s="67">
        <v>0</v>
      </c>
      <c r="BR406" s="67">
        <v>0</v>
      </c>
      <c r="BS406" s="67">
        <v>0</v>
      </c>
      <c r="BT406" s="67">
        <v>0</v>
      </c>
      <c r="BU406" s="67">
        <v>0</v>
      </c>
      <c r="BV406" s="67">
        <v>0</v>
      </c>
      <c r="BW406" s="67">
        <v>0</v>
      </c>
      <c r="BX406" s="67">
        <v>0</v>
      </c>
      <c r="BY406" s="101">
        <v>28470</v>
      </c>
    </row>
    <row r="407" spans="1:77">
      <c r="A407" s="65" t="s">
        <v>43</v>
      </c>
      <c r="B407" s="66" t="s">
        <v>1002</v>
      </c>
      <c r="C407" s="65" t="s">
        <v>1003</v>
      </c>
      <c r="D407" s="67">
        <v>0</v>
      </c>
      <c r="E407" s="67">
        <v>0</v>
      </c>
      <c r="F407" s="67">
        <v>0</v>
      </c>
      <c r="G407" s="67">
        <v>0</v>
      </c>
      <c r="H407" s="67">
        <v>0</v>
      </c>
      <c r="I407" s="67">
        <v>0</v>
      </c>
      <c r="J407" s="67">
        <v>0</v>
      </c>
      <c r="K407" s="67">
        <v>0</v>
      </c>
      <c r="L407" s="67">
        <v>0</v>
      </c>
      <c r="M407" s="67">
        <v>0</v>
      </c>
      <c r="N407" s="67">
        <v>0</v>
      </c>
      <c r="O407" s="67">
        <v>0</v>
      </c>
      <c r="P407" s="67">
        <v>0</v>
      </c>
      <c r="Q407" s="67">
        <v>0</v>
      </c>
      <c r="R407" s="67">
        <v>0</v>
      </c>
      <c r="S407" s="67">
        <v>0</v>
      </c>
      <c r="T407" s="67">
        <v>0</v>
      </c>
      <c r="U407" s="67">
        <v>0</v>
      </c>
      <c r="V407" s="67">
        <v>0</v>
      </c>
      <c r="W407" s="67">
        <v>0</v>
      </c>
      <c r="X407" s="67">
        <v>0</v>
      </c>
      <c r="Y407" s="67">
        <v>0</v>
      </c>
      <c r="Z407" s="67">
        <v>0</v>
      </c>
      <c r="AA407" s="67">
        <v>0</v>
      </c>
      <c r="AB407" s="67">
        <v>0</v>
      </c>
      <c r="AC407" s="67">
        <v>0</v>
      </c>
      <c r="AD407" s="67">
        <v>0</v>
      </c>
      <c r="AE407" s="67">
        <v>0</v>
      </c>
      <c r="AF407" s="67">
        <v>0</v>
      </c>
      <c r="AG407" s="67">
        <v>0</v>
      </c>
      <c r="AH407" s="67">
        <v>0</v>
      </c>
      <c r="AI407" s="67">
        <v>0</v>
      </c>
      <c r="AJ407" s="67">
        <v>0</v>
      </c>
      <c r="AK407" s="67">
        <v>0</v>
      </c>
      <c r="AL407" s="67">
        <v>0</v>
      </c>
      <c r="AM407" s="67">
        <v>0</v>
      </c>
      <c r="AN407" s="67">
        <v>0</v>
      </c>
      <c r="AO407" s="67">
        <v>0</v>
      </c>
      <c r="AP407" s="67">
        <v>0</v>
      </c>
      <c r="AQ407" s="67">
        <v>0</v>
      </c>
      <c r="AR407" s="67">
        <v>0</v>
      </c>
      <c r="AS407" s="67">
        <v>0</v>
      </c>
      <c r="AT407" s="67">
        <v>0</v>
      </c>
      <c r="AU407" s="67">
        <v>0</v>
      </c>
      <c r="AV407" s="67">
        <v>0</v>
      </c>
      <c r="AW407" s="67">
        <v>0</v>
      </c>
      <c r="AX407" s="67">
        <v>0</v>
      </c>
      <c r="AY407" s="67">
        <v>0</v>
      </c>
      <c r="AZ407" s="67">
        <v>0</v>
      </c>
      <c r="BA407" s="67">
        <v>0</v>
      </c>
      <c r="BB407" s="67">
        <v>0</v>
      </c>
      <c r="BC407" s="67">
        <v>0</v>
      </c>
      <c r="BD407" s="67">
        <v>0</v>
      </c>
      <c r="BE407" s="67">
        <v>0</v>
      </c>
      <c r="BF407" s="67">
        <v>0</v>
      </c>
      <c r="BG407" s="67">
        <v>0</v>
      </c>
      <c r="BH407" s="67">
        <v>0</v>
      </c>
      <c r="BI407" s="67">
        <v>0</v>
      </c>
      <c r="BJ407" s="67">
        <v>0</v>
      </c>
      <c r="BK407" s="67">
        <v>0</v>
      </c>
      <c r="BL407" s="67">
        <v>0</v>
      </c>
      <c r="BM407" s="67">
        <v>0</v>
      </c>
      <c r="BN407" s="67">
        <v>0</v>
      </c>
      <c r="BO407" s="67">
        <v>0</v>
      </c>
      <c r="BP407" s="67">
        <v>0</v>
      </c>
      <c r="BQ407" s="67">
        <v>0</v>
      </c>
      <c r="BR407" s="67">
        <v>0</v>
      </c>
      <c r="BS407" s="67">
        <v>0</v>
      </c>
      <c r="BT407" s="67">
        <v>0</v>
      </c>
      <c r="BU407" s="67">
        <v>0</v>
      </c>
      <c r="BV407" s="67">
        <v>0</v>
      </c>
      <c r="BW407" s="67">
        <v>0</v>
      </c>
      <c r="BX407" s="67">
        <v>0</v>
      </c>
      <c r="BY407" s="101">
        <v>120424.1</v>
      </c>
    </row>
    <row r="408" spans="1:77">
      <c r="A408" s="65" t="s">
        <v>43</v>
      </c>
      <c r="B408" s="66" t="s">
        <v>1004</v>
      </c>
      <c r="C408" s="65" t="s">
        <v>1005</v>
      </c>
      <c r="D408" s="67">
        <v>0</v>
      </c>
      <c r="E408" s="67">
        <v>0</v>
      </c>
      <c r="F408" s="67">
        <v>0</v>
      </c>
      <c r="G408" s="67">
        <v>0</v>
      </c>
      <c r="H408" s="67">
        <v>0</v>
      </c>
      <c r="I408" s="67">
        <v>0</v>
      </c>
      <c r="J408" s="67">
        <v>0</v>
      </c>
      <c r="K408" s="67">
        <v>0</v>
      </c>
      <c r="L408" s="67">
        <v>0</v>
      </c>
      <c r="M408" s="67">
        <v>0</v>
      </c>
      <c r="N408" s="67">
        <v>0</v>
      </c>
      <c r="O408" s="67">
        <v>0</v>
      </c>
      <c r="P408" s="67">
        <v>0</v>
      </c>
      <c r="Q408" s="67">
        <v>0</v>
      </c>
      <c r="R408" s="67">
        <v>0</v>
      </c>
      <c r="S408" s="67">
        <v>0</v>
      </c>
      <c r="T408" s="67">
        <v>0</v>
      </c>
      <c r="U408" s="67">
        <v>0</v>
      </c>
      <c r="V408" s="67">
        <v>0</v>
      </c>
      <c r="W408" s="67">
        <v>0</v>
      </c>
      <c r="X408" s="67">
        <v>0</v>
      </c>
      <c r="Y408" s="67">
        <v>0</v>
      </c>
      <c r="Z408" s="67">
        <v>0</v>
      </c>
      <c r="AA408" s="67">
        <v>0</v>
      </c>
      <c r="AB408" s="67">
        <v>0</v>
      </c>
      <c r="AC408" s="67">
        <v>0</v>
      </c>
      <c r="AD408" s="67">
        <v>0</v>
      </c>
      <c r="AE408" s="67">
        <v>6</v>
      </c>
      <c r="AF408" s="67">
        <v>0</v>
      </c>
      <c r="AG408" s="67">
        <v>0</v>
      </c>
      <c r="AH408" s="67">
        <v>0</v>
      </c>
      <c r="AI408" s="67">
        <v>0</v>
      </c>
      <c r="AJ408" s="67">
        <v>0</v>
      </c>
      <c r="AK408" s="67">
        <v>0</v>
      </c>
      <c r="AL408" s="67">
        <v>0</v>
      </c>
      <c r="AM408" s="67">
        <v>0</v>
      </c>
      <c r="AN408" s="67">
        <v>0</v>
      </c>
      <c r="AO408" s="67">
        <v>0</v>
      </c>
      <c r="AP408" s="67">
        <v>0</v>
      </c>
      <c r="AQ408" s="67">
        <v>0</v>
      </c>
      <c r="AR408" s="67">
        <v>0</v>
      </c>
      <c r="AS408" s="67">
        <v>0</v>
      </c>
      <c r="AT408" s="67">
        <v>0</v>
      </c>
      <c r="AU408" s="67">
        <v>0</v>
      </c>
      <c r="AV408" s="67">
        <v>0</v>
      </c>
      <c r="AW408" s="67">
        <v>0</v>
      </c>
      <c r="AX408" s="67">
        <v>0</v>
      </c>
      <c r="AY408" s="67">
        <v>0</v>
      </c>
      <c r="AZ408" s="67">
        <v>0</v>
      </c>
      <c r="BA408" s="67">
        <v>0</v>
      </c>
      <c r="BB408" s="67">
        <v>0</v>
      </c>
      <c r="BC408" s="67">
        <v>0</v>
      </c>
      <c r="BD408" s="67">
        <v>0</v>
      </c>
      <c r="BE408" s="67">
        <v>0</v>
      </c>
      <c r="BF408" s="67">
        <v>0</v>
      </c>
      <c r="BG408" s="67">
        <v>0</v>
      </c>
      <c r="BH408" s="67">
        <v>0</v>
      </c>
      <c r="BI408" s="67">
        <v>0</v>
      </c>
      <c r="BJ408" s="67">
        <v>0</v>
      </c>
      <c r="BK408" s="67">
        <v>0</v>
      </c>
      <c r="BL408" s="67">
        <v>0</v>
      </c>
      <c r="BM408" s="67">
        <v>0</v>
      </c>
      <c r="BN408" s="67">
        <v>0</v>
      </c>
      <c r="BO408" s="67">
        <v>0</v>
      </c>
      <c r="BP408" s="67">
        <v>0</v>
      </c>
      <c r="BQ408" s="67">
        <v>0</v>
      </c>
      <c r="BR408" s="67">
        <v>0</v>
      </c>
      <c r="BS408" s="67">
        <v>0</v>
      </c>
      <c r="BT408" s="67">
        <v>0</v>
      </c>
      <c r="BU408" s="67">
        <v>60</v>
      </c>
      <c r="BV408" s="67">
        <v>0</v>
      </c>
      <c r="BW408" s="67">
        <v>0</v>
      </c>
      <c r="BX408" s="67">
        <v>0</v>
      </c>
      <c r="BY408" s="101">
        <v>0</v>
      </c>
    </row>
    <row r="409" spans="1:77">
      <c r="A409" s="65" t="s">
        <v>43</v>
      </c>
      <c r="B409" s="66" t="s">
        <v>1006</v>
      </c>
      <c r="C409" s="65" t="s">
        <v>1007</v>
      </c>
      <c r="D409" s="67">
        <v>0</v>
      </c>
      <c r="E409" s="67">
        <v>0</v>
      </c>
      <c r="F409" s="67">
        <v>0</v>
      </c>
      <c r="G409" s="67">
        <v>0</v>
      </c>
      <c r="H409" s="67">
        <v>0</v>
      </c>
      <c r="I409" s="67">
        <v>0</v>
      </c>
      <c r="J409" s="67">
        <v>0</v>
      </c>
      <c r="K409" s="67">
        <v>0</v>
      </c>
      <c r="L409" s="67">
        <v>0</v>
      </c>
      <c r="M409" s="67">
        <v>0</v>
      </c>
      <c r="N409" s="67">
        <v>0</v>
      </c>
      <c r="O409" s="67">
        <v>0</v>
      </c>
      <c r="P409" s="67">
        <v>0</v>
      </c>
      <c r="Q409" s="67">
        <v>0</v>
      </c>
      <c r="R409" s="67">
        <v>0</v>
      </c>
      <c r="S409" s="67">
        <v>0</v>
      </c>
      <c r="T409" s="67">
        <v>0</v>
      </c>
      <c r="U409" s="67">
        <v>0</v>
      </c>
      <c r="V409" s="67">
        <v>0</v>
      </c>
      <c r="W409" s="67">
        <v>0</v>
      </c>
      <c r="X409" s="67">
        <v>0</v>
      </c>
      <c r="Y409" s="67">
        <v>0</v>
      </c>
      <c r="Z409" s="67">
        <v>0</v>
      </c>
      <c r="AA409" s="67">
        <v>0</v>
      </c>
      <c r="AB409" s="67">
        <v>0</v>
      </c>
      <c r="AC409" s="67">
        <v>0</v>
      </c>
      <c r="AD409" s="67">
        <v>0</v>
      </c>
      <c r="AE409" s="67">
        <v>0</v>
      </c>
      <c r="AF409" s="67">
        <v>0</v>
      </c>
      <c r="AG409" s="67">
        <v>0</v>
      </c>
      <c r="AH409" s="67">
        <v>0</v>
      </c>
      <c r="AI409" s="67">
        <v>0</v>
      </c>
      <c r="AJ409" s="67">
        <v>0</v>
      </c>
      <c r="AK409" s="67">
        <v>0</v>
      </c>
      <c r="AL409" s="67">
        <v>0</v>
      </c>
      <c r="AM409" s="67">
        <v>0</v>
      </c>
      <c r="AN409" s="67">
        <v>0</v>
      </c>
      <c r="AO409" s="67">
        <v>0</v>
      </c>
      <c r="AP409" s="67">
        <v>0</v>
      </c>
      <c r="AQ409" s="67">
        <v>0</v>
      </c>
      <c r="AR409" s="67">
        <v>0</v>
      </c>
      <c r="AS409" s="67">
        <v>0</v>
      </c>
      <c r="AT409" s="67">
        <v>0</v>
      </c>
      <c r="AU409" s="67">
        <v>0</v>
      </c>
      <c r="AV409" s="67">
        <v>0</v>
      </c>
      <c r="AW409" s="67">
        <v>0</v>
      </c>
      <c r="AX409" s="67">
        <v>0</v>
      </c>
      <c r="AY409" s="67">
        <v>0</v>
      </c>
      <c r="AZ409" s="67">
        <v>0</v>
      </c>
      <c r="BA409" s="67">
        <v>0</v>
      </c>
      <c r="BB409" s="67">
        <v>0</v>
      </c>
      <c r="BC409" s="67">
        <v>0</v>
      </c>
      <c r="BD409" s="67">
        <v>0</v>
      </c>
      <c r="BE409" s="67">
        <v>0</v>
      </c>
      <c r="BF409" s="67">
        <v>0</v>
      </c>
      <c r="BG409" s="67">
        <v>0</v>
      </c>
      <c r="BH409" s="67">
        <v>0</v>
      </c>
      <c r="BI409" s="67">
        <v>0</v>
      </c>
      <c r="BJ409" s="67">
        <v>0</v>
      </c>
      <c r="BK409" s="67">
        <v>0</v>
      </c>
      <c r="BL409" s="67">
        <v>0</v>
      </c>
      <c r="BM409" s="67">
        <v>0</v>
      </c>
      <c r="BN409" s="67">
        <v>0</v>
      </c>
      <c r="BO409" s="67">
        <v>0</v>
      </c>
      <c r="BP409" s="67">
        <v>0</v>
      </c>
      <c r="BQ409" s="67">
        <v>0</v>
      </c>
      <c r="BR409" s="67">
        <v>0</v>
      </c>
      <c r="BS409" s="67">
        <v>0</v>
      </c>
      <c r="BT409" s="67">
        <v>0</v>
      </c>
      <c r="BU409" s="67">
        <v>0</v>
      </c>
      <c r="BV409" s="67">
        <v>0</v>
      </c>
      <c r="BW409" s="67">
        <v>0</v>
      </c>
      <c r="BX409" s="67">
        <v>0</v>
      </c>
      <c r="BY409" s="101"/>
    </row>
    <row r="410" spans="1:77">
      <c r="A410" s="65" t="s">
        <v>43</v>
      </c>
      <c r="B410" s="66" t="s">
        <v>1008</v>
      </c>
      <c r="C410" s="65" t="s">
        <v>1009</v>
      </c>
      <c r="D410" s="67">
        <v>0</v>
      </c>
      <c r="E410" s="67">
        <v>0</v>
      </c>
      <c r="F410" s="67">
        <v>0</v>
      </c>
      <c r="G410" s="67">
        <v>0</v>
      </c>
      <c r="H410" s="67">
        <v>0</v>
      </c>
      <c r="I410" s="67">
        <v>0</v>
      </c>
      <c r="J410" s="67">
        <v>0</v>
      </c>
      <c r="K410" s="67">
        <v>0</v>
      </c>
      <c r="L410" s="67">
        <v>0</v>
      </c>
      <c r="M410" s="67">
        <v>0</v>
      </c>
      <c r="N410" s="67">
        <v>0</v>
      </c>
      <c r="O410" s="67">
        <v>0</v>
      </c>
      <c r="P410" s="67">
        <v>0</v>
      </c>
      <c r="Q410" s="67">
        <v>0</v>
      </c>
      <c r="R410" s="67">
        <v>0</v>
      </c>
      <c r="S410" s="67">
        <v>0</v>
      </c>
      <c r="T410" s="67">
        <v>0</v>
      </c>
      <c r="U410" s="67">
        <v>0</v>
      </c>
      <c r="V410" s="67">
        <v>0</v>
      </c>
      <c r="W410" s="67">
        <v>0</v>
      </c>
      <c r="X410" s="67">
        <v>0</v>
      </c>
      <c r="Y410" s="67">
        <v>0</v>
      </c>
      <c r="Z410" s="67">
        <v>0</v>
      </c>
      <c r="AA410" s="67">
        <v>0</v>
      </c>
      <c r="AB410" s="67">
        <v>0</v>
      </c>
      <c r="AC410" s="67">
        <v>0</v>
      </c>
      <c r="AD410" s="67">
        <v>0</v>
      </c>
      <c r="AE410" s="67">
        <v>0</v>
      </c>
      <c r="AF410" s="67">
        <v>0</v>
      </c>
      <c r="AG410" s="67">
        <v>0</v>
      </c>
      <c r="AH410" s="67">
        <v>0</v>
      </c>
      <c r="AI410" s="67">
        <v>0</v>
      </c>
      <c r="AJ410" s="67">
        <v>0</v>
      </c>
      <c r="AK410" s="67">
        <v>0</v>
      </c>
      <c r="AL410" s="67">
        <v>0</v>
      </c>
      <c r="AM410" s="67">
        <v>0</v>
      </c>
      <c r="AN410" s="67">
        <v>0</v>
      </c>
      <c r="AO410" s="67">
        <v>0</v>
      </c>
      <c r="AP410" s="67">
        <v>0</v>
      </c>
      <c r="AQ410" s="67">
        <v>0</v>
      </c>
      <c r="AR410" s="67">
        <v>0</v>
      </c>
      <c r="AS410" s="67">
        <v>0</v>
      </c>
      <c r="AT410" s="67">
        <v>0</v>
      </c>
      <c r="AU410" s="67">
        <v>0</v>
      </c>
      <c r="AV410" s="67">
        <v>0</v>
      </c>
      <c r="AW410" s="67">
        <v>0</v>
      </c>
      <c r="AX410" s="67">
        <v>0</v>
      </c>
      <c r="AY410" s="67">
        <v>0</v>
      </c>
      <c r="AZ410" s="67">
        <v>0</v>
      </c>
      <c r="BA410" s="67">
        <v>0</v>
      </c>
      <c r="BB410" s="67">
        <v>0</v>
      </c>
      <c r="BC410" s="67">
        <v>0</v>
      </c>
      <c r="BD410" s="67">
        <v>0</v>
      </c>
      <c r="BE410" s="67">
        <v>0</v>
      </c>
      <c r="BF410" s="67">
        <v>0</v>
      </c>
      <c r="BG410" s="67">
        <v>0</v>
      </c>
      <c r="BH410" s="67">
        <v>0</v>
      </c>
      <c r="BI410" s="67">
        <v>0</v>
      </c>
      <c r="BJ410" s="67">
        <v>0</v>
      </c>
      <c r="BK410" s="67">
        <v>0</v>
      </c>
      <c r="BL410" s="67">
        <v>0</v>
      </c>
      <c r="BM410" s="67">
        <v>0</v>
      </c>
      <c r="BN410" s="67">
        <v>0</v>
      </c>
      <c r="BO410" s="67">
        <v>0</v>
      </c>
      <c r="BP410" s="67">
        <v>0</v>
      </c>
      <c r="BQ410" s="67">
        <v>0</v>
      </c>
      <c r="BR410" s="67">
        <v>0</v>
      </c>
      <c r="BS410" s="67">
        <v>0</v>
      </c>
      <c r="BT410" s="67">
        <v>0</v>
      </c>
      <c r="BU410" s="67">
        <v>0</v>
      </c>
      <c r="BV410" s="67">
        <v>0</v>
      </c>
      <c r="BW410" s="67">
        <v>0</v>
      </c>
      <c r="BX410" s="67">
        <v>0</v>
      </c>
      <c r="BY410" s="101"/>
    </row>
    <row r="411" spans="1:77">
      <c r="A411" s="65" t="s">
        <v>43</v>
      </c>
      <c r="B411" s="66" t="s">
        <v>1010</v>
      </c>
      <c r="C411" s="65" t="s">
        <v>1011</v>
      </c>
      <c r="D411" s="67">
        <v>0</v>
      </c>
      <c r="E411" s="67">
        <v>0</v>
      </c>
      <c r="F411" s="67">
        <v>0</v>
      </c>
      <c r="G411" s="67">
        <v>0</v>
      </c>
      <c r="H411" s="67">
        <v>0</v>
      </c>
      <c r="I411" s="67">
        <v>0</v>
      </c>
      <c r="J411" s="67">
        <v>0</v>
      </c>
      <c r="K411" s="67">
        <v>0</v>
      </c>
      <c r="L411" s="67">
        <v>0</v>
      </c>
      <c r="M411" s="67">
        <v>0</v>
      </c>
      <c r="N411" s="67">
        <v>0</v>
      </c>
      <c r="O411" s="67">
        <v>0</v>
      </c>
      <c r="P411" s="67">
        <v>0</v>
      </c>
      <c r="Q411" s="67">
        <v>0</v>
      </c>
      <c r="R411" s="67">
        <v>0</v>
      </c>
      <c r="S411" s="67">
        <v>0</v>
      </c>
      <c r="T411" s="67">
        <v>0</v>
      </c>
      <c r="U411" s="67">
        <v>0</v>
      </c>
      <c r="V411" s="67">
        <v>0</v>
      </c>
      <c r="W411" s="67">
        <v>0</v>
      </c>
      <c r="X411" s="67">
        <v>0</v>
      </c>
      <c r="Y411" s="67">
        <v>0</v>
      </c>
      <c r="Z411" s="67">
        <v>0</v>
      </c>
      <c r="AA411" s="67">
        <v>0</v>
      </c>
      <c r="AB411" s="67">
        <v>0</v>
      </c>
      <c r="AC411" s="67">
        <v>0</v>
      </c>
      <c r="AD411" s="67">
        <v>0</v>
      </c>
      <c r="AE411" s="67">
        <v>1</v>
      </c>
      <c r="AF411" s="67">
        <v>0</v>
      </c>
      <c r="AG411" s="67">
        <v>0</v>
      </c>
      <c r="AH411" s="67">
        <v>0</v>
      </c>
      <c r="AI411" s="67">
        <v>0</v>
      </c>
      <c r="AJ411" s="67">
        <v>0</v>
      </c>
      <c r="AK411" s="67">
        <v>0</v>
      </c>
      <c r="AL411" s="67">
        <v>0</v>
      </c>
      <c r="AM411" s="67">
        <v>0</v>
      </c>
      <c r="AN411" s="67">
        <v>0</v>
      </c>
      <c r="AO411" s="67">
        <v>0</v>
      </c>
      <c r="AP411" s="67">
        <v>0</v>
      </c>
      <c r="AQ411" s="67">
        <v>0</v>
      </c>
      <c r="AR411" s="67">
        <v>0</v>
      </c>
      <c r="AS411" s="67">
        <v>0</v>
      </c>
      <c r="AT411" s="67">
        <v>0</v>
      </c>
      <c r="AU411" s="67">
        <v>0</v>
      </c>
      <c r="AV411" s="67">
        <v>0</v>
      </c>
      <c r="AW411" s="67">
        <v>0</v>
      </c>
      <c r="AX411" s="67">
        <v>0</v>
      </c>
      <c r="AY411" s="67">
        <v>0</v>
      </c>
      <c r="AZ411" s="67">
        <v>0</v>
      </c>
      <c r="BA411" s="67">
        <v>0</v>
      </c>
      <c r="BB411" s="67">
        <v>0</v>
      </c>
      <c r="BC411" s="67">
        <v>0</v>
      </c>
      <c r="BD411" s="67">
        <v>0</v>
      </c>
      <c r="BE411" s="67">
        <v>0</v>
      </c>
      <c r="BF411" s="67">
        <v>0</v>
      </c>
      <c r="BG411" s="67">
        <v>0</v>
      </c>
      <c r="BH411" s="67">
        <v>0</v>
      </c>
      <c r="BI411" s="67">
        <v>0</v>
      </c>
      <c r="BJ411" s="67">
        <v>0</v>
      </c>
      <c r="BK411" s="67">
        <v>0</v>
      </c>
      <c r="BL411" s="67">
        <v>0</v>
      </c>
      <c r="BM411" s="67">
        <v>0</v>
      </c>
      <c r="BN411" s="67">
        <v>0</v>
      </c>
      <c r="BO411" s="67">
        <v>0</v>
      </c>
      <c r="BP411" s="67">
        <v>0</v>
      </c>
      <c r="BQ411" s="67">
        <v>0</v>
      </c>
      <c r="BR411" s="67">
        <v>0</v>
      </c>
      <c r="BS411" s="67">
        <v>0</v>
      </c>
      <c r="BT411" s="67">
        <v>0</v>
      </c>
      <c r="BU411" s="67">
        <v>0</v>
      </c>
      <c r="BV411" s="67">
        <v>0</v>
      </c>
      <c r="BW411" s="67">
        <v>0</v>
      </c>
      <c r="BX411" s="67">
        <v>0</v>
      </c>
      <c r="BY411" s="101"/>
    </row>
    <row r="412" spans="1:77">
      <c r="A412" s="65" t="s">
        <v>43</v>
      </c>
      <c r="B412" s="66" t="s">
        <v>1012</v>
      </c>
      <c r="C412" s="65" t="s">
        <v>1013</v>
      </c>
      <c r="D412" s="67">
        <v>0</v>
      </c>
      <c r="E412" s="67">
        <v>0</v>
      </c>
      <c r="F412" s="67">
        <v>0</v>
      </c>
      <c r="G412" s="67">
        <v>0</v>
      </c>
      <c r="H412" s="67">
        <v>0</v>
      </c>
      <c r="I412" s="67">
        <v>0</v>
      </c>
      <c r="J412" s="67">
        <v>3</v>
      </c>
      <c r="K412" s="67">
        <v>0</v>
      </c>
      <c r="L412" s="67">
        <v>0</v>
      </c>
      <c r="M412" s="67">
        <v>0</v>
      </c>
      <c r="N412" s="67">
        <v>0</v>
      </c>
      <c r="O412" s="67">
        <v>0</v>
      </c>
      <c r="P412" s="67">
        <v>0</v>
      </c>
      <c r="Q412" s="67">
        <v>0</v>
      </c>
      <c r="R412" s="67">
        <v>0</v>
      </c>
      <c r="S412" s="67">
        <v>0</v>
      </c>
      <c r="T412" s="67">
        <v>0</v>
      </c>
      <c r="U412" s="67">
        <v>0</v>
      </c>
      <c r="V412" s="67">
        <v>0</v>
      </c>
      <c r="W412" s="67">
        <v>0</v>
      </c>
      <c r="X412" s="67">
        <v>0</v>
      </c>
      <c r="Y412" s="67">
        <v>0</v>
      </c>
      <c r="Z412" s="67">
        <v>0</v>
      </c>
      <c r="AA412" s="67">
        <v>0</v>
      </c>
      <c r="AB412" s="67">
        <v>0</v>
      </c>
      <c r="AC412" s="67">
        <v>0</v>
      </c>
      <c r="AD412" s="67">
        <v>0</v>
      </c>
      <c r="AE412" s="67">
        <v>164428.20000000001</v>
      </c>
      <c r="AF412" s="67">
        <v>0</v>
      </c>
      <c r="AG412" s="67">
        <v>0</v>
      </c>
      <c r="AH412" s="67">
        <v>0</v>
      </c>
      <c r="AI412" s="67">
        <v>0</v>
      </c>
      <c r="AJ412" s="67">
        <v>0</v>
      </c>
      <c r="AK412" s="67">
        <v>0</v>
      </c>
      <c r="AL412" s="67">
        <v>7015.9</v>
      </c>
      <c r="AM412" s="67">
        <v>0</v>
      </c>
      <c r="AN412" s="67">
        <v>0</v>
      </c>
      <c r="AO412" s="67">
        <v>0</v>
      </c>
      <c r="AP412" s="67">
        <v>2</v>
      </c>
      <c r="AQ412" s="67">
        <v>0</v>
      </c>
      <c r="AR412" s="67">
        <v>0</v>
      </c>
      <c r="AS412" s="67">
        <v>0</v>
      </c>
      <c r="AT412" s="67">
        <v>0</v>
      </c>
      <c r="AU412" s="67">
        <v>0</v>
      </c>
      <c r="AV412" s="67">
        <v>0</v>
      </c>
      <c r="AW412" s="67">
        <v>0</v>
      </c>
      <c r="AX412" s="67">
        <v>0</v>
      </c>
      <c r="AY412" s="67">
        <v>0</v>
      </c>
      <c r="AZ412" s="67">
        <v>0</v>
      </c>
      <c r="BA412" s="67">
        <v>0</v>
      </c>
      <c r="BB412" s="67">
        <v>0</v>
      </c>
      <c r="BC412" s="67">
        <v>0</v>
      </c>
      <c r="BD412" s="67">
        <v>0</v>
      </c>
      <c r="BE412" s="67">
        <v>0</v>
      </c>
      <c r="BF412" s="67">
        <v>0</v>
      </c>
      <c r="BG412" s="67">
        <v>0</v>
      </c>
      <c r="BH412" s="67">
        <v>0</v>
      </c>
      <c r="BI412" s="67">
        <v>0</v>
      </c>
      <c r="BJ412" s="67">
        <v>0</v>
      </c>
      <c r="BK412" s="67">
        <v>0</v>
      </c>
      <c r="BL412" s="67">
        <v>0</v>
      </c>
      <c r="BM412" s="67">
        <v>0</v>
      </c>
      <c r="BN412" s="67">
        <v>0</v>
      </c>
      <c r="BO412" s="67">
        <v>0</v>
      </c>
      <c r="BP412" s="67">
        <v>0</v>
      </c>
      <c r="BQ412" s="67">
        <v>0</v>
      </c>
      <c r="BR412" s="67">
        <v>0</v>
      </c>
      <c r="BS412" s="67">
        <v>0</v>
      </c>
      <c r="BT412" s="67">
        <v>0</v>
      </c>
      <c r="BU412" s="67">
        <v>0</v>
      </c>
      <c r="BV412" s="67">
        <v>0</v>
      </c>
      <c r="BW412" s="67">
        <v>0</v>
      </c>
      <c r="BX412" s="67">
        <v>0</v>
      </c>
      <c r="BY412" s="101"/>
    </row>
    <row r="413" spans="1:77">
      <c r="A413" s="65" t="s">
        <v>43</v>
      </c>
      <c r="B413" s="66" t="s">
        <v>1014</v>
      </c>
      <c r="C413" s="65" t="s">
        <v>1015</v>
      </c>
      <c r="D413" s="67">
        <v>0</v>
      </c>
      <c r="E413" s="67">
        <v>0</v>
      </c>
      <c r="F413" s="67">
        <v>0</v>
      </c>
      <c r="G413" s="67">
        <v>0</v>
      </c>
      <c r="H413" s="67">
        <v>0</v>
      </c>
      <c r="I413" s="67">
        <v>0</v>
      </c>
      <c r="J413" s="67">
        <v>0</v>
      </c>
      <c r="K413" s="67">
        <v>0</v>
      </c>
      <c r="L413" s="67">
        <v>0</v>
      </c>
      <c r="M413" s="67">
        <v>0</v>
      </c>
      <c r="N413" s="67">
        <v>0</v>
      </c>
      <c r="O413" s="67">
        <v>0</v>
      </c>
      <c r="P413" s="67">
        <v>0</v>
      </c>
      <c r="Q413" s="67">
        <v>0</v>
      </c>
      <c r="R413" s="67">
        <v>0</v>
      </c>
      <c r="S413" s="67">
        <v>0</v>
      </c>
      <c r="T413" s="67">
        <v>0</v>
      </c>
      <c r="U413" s="67">
        <v>0</v>
      </c>
      <c r="V413" s="67">
        <v>0</v>
      </c>
      <c r="W413" s="67">
        <v>0</v>
      </c>
      <c r="X413" s="67">
        <v>0</v>
      </c>
      <c r="Y413" s="67">
        <v>0</v>
      </c>
      <c r="Z413" s="67">
        <v>0</v>
      </c>
      <c r="AA413" s="67">
        <v>0</v>
      </c>
      <c r="AB413" s="67">
        <v>0</v>
      </c>
      <c r="AC413" s="67">
        <v>0</v>
      </c>
      <c r="AD413" s="67">
        <v>0</v>
      </c>
      <c r="AE413" s="67">
        <v>0</v>
      </c>
      <c r="AF413" s="67">
        <v>0</v>
      </c>
      <c r="AG413" s="67">
        <v>0</v>
      </c>
      <c r="AH413" s="67">
        <v>0</v>
      </c>
      <c r="AI413" s="67">
        <v>0</v>
      </c>
      <c r="AJ413" s="67">
        <v>0</v>
      </c>
      <c r="AK413" s="67">
        <v>0</v>
      </c>
      <c r="AL413" s="67">
        <v>0</v>
      </c>
      <c r="AM413" s="67">
        <v>0</v>
      </c>
      <c r="AN413" s="67">
        <v>0</v>
      </c>
      <c r="AO413" s="67">
        <v>0</v>
      </c>
      <c r="AP413" s="67">
        <v>0</v>
      </c>
      <c r="AQ413" s="67">
        <v>0</v>
      </c>
      <c r="AR413" s="67">
        <v>0</v>
      </c>
      <c r="AS413" s="67">
        <v>0</v>
      </c>
      <c r="AT413" s="67">
        <v>0</v>
      </c>
      <c r="AU413" s="67">
        <v>0</v>
      </c>
      <c r="AV413" s="67">
        <v>0</v>
      </c>
      <c r="AW413" s="67">
        <v>0</v>
      </c>
      <c r="AX413" s="67">
        <v>0</v>
      </c>
      <c r="AY413" s="67">
        <v>0</v>
      </c>
      <c r="AZ413" s="67">
        <v>0</v>
      </c>
      <c r="BA413" s="67">
        <v>0</v>
      </c>
      <c r="BB413" s="67">
        <v>0</v>
      </c>
      <c r="BC413" s="67">
        <v>0</v>
      </c>
      <c r="BD413" s="67">
        <v>0</v>
      </c>
      <c r="BE413" s="67">
        <v>0</v>
      </c>
      <c r="BF413" s="67">
        <v>0</v>
      </c>
      <c r="BG413" s="67">
        <v>0</v>
      </c>
      <c r="BH413" s="67">
        <v>0</v>
      </c>
      <c r="BI413" s="67">
        <v>0</v>
      </c>
      <c r="BJ413" s="67">
        <v>0</v>
      </c>
      <c r="BK413" s="67">
        <v>0</v>
      </c>
      <c r="BL413" s="67">
        <v>0</v>
      </c>
      <c r="BM413" s="67">
        <v>0</v>
      </c>
      <c r="BN413" s="67">
        <v>0</v>
      </c>
      <c r="BO413" s="67">
        <v>0</v>
      </c>
      <c r="BP413" s="67">
        <v>0</v>
      </c>
      <c r="BQ413" s="67">
        <v>0</v>
      </c>
      <c r="BR413" s="67">
        <v>0</v>
      </c>
      <c r="BS413" s="67">
        <v>0</v>
      </c>
      <c r="BT413" s="67">
        <v>0</v>
      </c>
      <c r="BU413" s="67">
        <v>0</v>
      </c>
      <c r="BV413" s="67">
        <v>0</v>
      </c>
      <c r="BW413" s="67">
        <v>0</v>
      </c>
      <c r="BX413" s="67">
        <v>0</v>
      </c>
      <c r="BY413" s="101">
        <v>1</v>
      </c>
    </row>
    <row r="414" spans="1:77">
      <c r="A414" s="65" t="s">
        <v>43</v>
      </c>
      <c r="B414" s="66" t="s">
        <v>1016</v>
      </c>
      <c r="C414" s="65" t="s">
        <v>1017</v>
      </c>
      <c r="D414" s="67">
        <v>0</v>
      </c>
      <c r="E414" s="67">
        <v>0</v>
      </c>
      <c r="F414" s="67">
        <v>0</v>
      </c>
      <c r="G414" s="67">
        <v>0</v>
      </c>
      <c r="H414" s="67">
        <v>0</v>
      </c>
      <c r="I414" s="67">
        <v>0</v>
      </c>
      <c r="J414" s="67">
        <v>0</v>
      </c>
      <c r="K414" s="67">
        <v>0</v>
      </c>
      <c r="L414" s="67">
        <v>0</v>
      </c>
      <c r="M414" s="67">
        <v>0</v>
      </c>
      <c r="N414" s="67">
        <v>0</v>
      </c>
      <c r="O414" s="67">
        <v>0</v>
      </c>
      <c r="P414" s="67">
        <v>0</v>
      </c>
      <c r="Q414" s="67">
        <v>0</v>
      </c>
      <c r="R414" s="67">
        <v>0</v>
      </c>
      <c r="S414" s="67">
        <v>0</v>
      </c>
      <c r="T414" s="67">
        <v>0</v>
      </c>
      <c r="U414" s="67">
        <v>0</v>
      </c>
      <c r="V414" s="67">
        <v>0</v>
      </c>
      <c r="W414" s="67">
        <v>0</v>
      </c>
      <c r="X414" s="67">
        <v>0</v>
      </c>
      <c r="Y414" s="67">
        <v>0</v>
      </c>
      <c r="Z414" s="67">
        <v>0</v>
      </c>
      <c r="AA414" s="67">
        <v>0</v>
      </c>
      <c r="AB414" s="67">
        <v>0</v>
      </c>
      <c r="AC414" s="67">
        <v>0</v>
      </c>
      <c r="AD414" s="67">
        <v>0</v>
      </c>
      <c r="AE414" s="67">
        <v>0</v>
      </c>
      <c r="AF414" s="67">
        <v>0</v>
      </c>
      <c r="AG414" s="67">
        <v>0</v>
      </c>
      <c r="AH414" s="67">
        <v>0</v>
      </c>
      <c r="AI414" s="67">
        <v>0</v>
      </c>
      <c r="AJ414" s="67">
        <v>0</v>
      </c>
      <c r="AK414" s="67">
        <v>0</v>
      </c>
      <c r="AL414" s="67">
        <v>0</v>
      </c>
      <c r="AM414" s="67">
        <v>0</v>
      </c>
      <c r="AN414" s="67">
        <v>0</v>
      </c>
      <c r="AO414" s="67">
        <v>0</v>
      </c>
      <c r="AP414" s="67">
        <v>0</v>
      </c>
      <c r="AQ414" s="67">
        <v>0</v>
      </c>
      <c r="AR414" s="67">
        <v>0</v>
      </c>
      <c r="AS414" s="67">
        <v>0</v>
      </c>
      <c r="AT414" s="67">
        <v>0</v>
      </c>
      <c r="AU414" s="67">
        <v>0</v>
      </c>
      <c r="AV414" s="67">
        <v>0</v>
      </c>
      <c r="AW414" s="67">
        <v>0</v>
      </c>
      <c r="AX414" s="67">
        <v>0</v>
      </c>
      <c r="AY414" s="67">
        <v>0</v>
      </c>
      <c r="AZ414" s="67">
        <v>0</v>
      </c>
      <c r="BA414" s="67">
        <v>0</v>
      </c>
      <c r="BB414" s="67">
        <v>0</v>
      </c>
      <c r="BC414" s="67">
        <v>0</v>
      </c>
      <c r="BD414" s="67">
        <v>0</v>
      </c>
      <c r="BE414" s="67">
        <v>0</v>
      </c>
      <c r="BF414" s="67">
        <v>0</v>
      </c>
      <c r="BG414" s="67">
        <v>0</v>
      </c>
      <c r="BH414" s="67">
        <v>0</v>
      </c>
      <c r="BI414" s="67">
        <v>0</v>
      </c>
      <c r="BJ414" s="67">
        <v>0</v>
      </c>
      <c r="BK414" s="67">
        <v>0</v>
      </c>
      <c r="BL414" s="67">
        <v>0</v>
      </c>
      <c r="BM414" s="67">
        <v>0</v>
      </c>
      <c r="BN414" s="67">
        <v>0</v>
      </c>
      <c r="BO414" s="67">
        <v>0</v>
      </c>
      <c r="BP414" s="67">
        <v>0</v>
      </c>
      <c r="BQ414" s="67">
        <v>0</v>
      </c>
      <c r="BR414" s="67">
        <v>0</v>
      </c>
      <c r="BS414" s="67">
        <v>0</v>
      </c>
      <c r="BT414" s="67">
        <v>0</v>
      </c>
      <c r="BU414" s="67">
        <v>0</v>
      </c>
      <c r="BV414" s="67">
        <v>0</v>
      </c>
      <c r="BW414" s="67">
        <v>0</v>
      </c>
      <c r="BX414" s="67">
        <v>0</v>
      </c>
      <c r="BY414" s="101">
        <v>4357.32</v>
      </c>
    </row>
    <row r="415" spans="1:77">
      <c r="A415" s="65" t="s">
        <v>43</v>
      </c>
      <c r="B415" s="66" t="s">
        <v>1018</v>
      </c>
      <c r="C415" s="65" t="s">
        <v>1019</v>
      </c>
      <c r="D415" s="67">
        <v>0</v>
      </c>
      <c r="E415" s="67">
        <v>0</v>
      </c>
      <c r="F415" s="67">
        <v>0</v>
      </c>
      <c r="G415" s="67">
        <v>0</v>
      </c>
      <c r="H415" s="67">
        <v>0</v>
      </c>
      <c r="I415" s="67">
        <v>0</v>
      </c>
      <c r="J415" s="67">
        <v>0</v>
      </c>
      <c r="K415" s="67">
        <v>0</v>
      </c>
      <c r="L415" s="67">
        <v>0</v>
      </c>
      <c r="M415" s="67">
        <v>0</v>
      </c>
      <c r="N415" s="67">
        <v>0</v>
      </c>
      <c r="O415" s="67">
        <v>0</v>
      </c>
      <c r="P415" s="67">
        <v>0</v>
      </c>
      <c r="Q415" s="67">
        <v>0</v>
      </c>
      <c r="R415" s="67">
        <v>0</v>
      </c>
      <c r="S415" s="67">
        <v>0</v>
      </c>
      <c r="T415" s="67">
        <v>0</v>
      </c>
      <c r="U415" s="67">
        <v>0</v>
      </c>
      <c r="V415" s="67">
        <v>0</v>
      </c>
      <c r="W415" s="67">
        <v>0</v>
      </c>
      <c r="X415" s="67">
        <v>0</v>
      </c>
      <c r="Y415" s="67">
        <v>0</v>
      </c>
      <c r="Z415" s="67">
        <v>0</v>
      </c>
      <c r="AA415" s="67">
        <v>0</v>
      </c>
      <c r="AB415" s="67">
        <v>0</v>
      </c>
      <c r="AC415" s="67">
        <v>0</v>
      </c>
      <c r="AD415" s="67">
        <v>0</v>
      </c>
      <c r="AE415" s="67">
        <v>0</v>
      </c>
      <c r="AF415" s="67">
        <v>0</v>
      </c>
      <c r="AG415" s="67">
        <v>0</v>
      </c>
      <c r="AH415" s="67">
        <v>0</v>
      </c>
      <c r="AI415" s="67">
        <v>0</v>
      </c>
      <c r="AJ415" s="67">
        <v>0</v>
      </c>
      <c r="AK415" s="67">
        <v>0</v>
      </c>
      <c r="AL415" s="67">
        <v>0</v>
      </c>
      <c r="AM415" s="67">
        <v>0</v>
      </c>
      <c r="AN415" s="67">
        <v>0</v>
      </c>
      <c r="AO415" s="67">
        <v>0</v>
      </c>
      <c r="AP415" s="67">
        <v>0</v>
      </c>
      <c r="AQ415" s="67">
        <v>0</v>
      </c>
      <c r="AR415" s="67">
        <v>0</v>
      </c>
      <c r="AS415" s="67">
        <v>0</v>
      </c>
      <c r="AT415" s="67">
        <v>0</v>
      </c>
      <c r="AU415" s="67">
        <v>0</v>
      </c>
      <c r="AV415" s="67">
        <v>0</v>
      </c>
      <c r="AW415" s="67">
        <v>0</v>
      </c>
      <c r="AX415" s="67">
        <v>0</v>
      </c>
      <c r="AY415" s="67">
        <v>0</v>
      </c>
      <c r="AZ415" s="67">
        <v>0</v>
      </c>
      <c r="BA415" s="67">
        <v>0</v>
      </c>
      <c r="BB415" s="67">
        <v>0</v>
      </c>
      <c r="BC415" s="67">
        <v>0</v>
      </c>
      <c r="BD415" s="67">
        <v>0</v>
      </c>
      <c r="BE415" s="67">
        <v>0</v>
      </c>
      <c r="BF415" s="67">
        <v>0</v>
      </c>
      <c r="BG415" s="67">
        <v>0</v>
      </c>
      <c r="BH415" s="67">
        <v>0</v>
      </c>
      <c r="BI415" s="67">
        <v>0</v>
      </c>
      <c r="BJ415" s="67">
        <v>0</v>
      </c>
      <c r="BK415" s="67">
        <v>0</v>
      </c>
      <c r="BL415" s="67">
        <v>0</v>
      </c>
      <c r="BM415" s="67">
        <v>0</v>
      </c>
      <c r="BN415" s="67">
        <v>0</v>
      </c>
      <c r="BO415" s="67">
        <v>0</v>
      </c>
      <c r="BP415" s="67">
        <v>0</v>
      </c>
      <c r="BQ415" s="67">
        <v>0</v>
      </c>
      <c r="BR415" s="67">
        <v>0</v>
      </c>
      <c r="BS415" s="67">
        <v>0</v>
      </c>
      <c r="BT415" s="67">
        <v>0</v>
      </c>
      <c r="BU415" s="67">
        <v>0</v>
      </c>
      <c r="BV415" s="67">
        <v>0</v>
      </c>
      <c r="BW415" s="67">
        <v>0</v>
      </c>
      <c r="BX415" s="67">
        <v>0</v>
      </c>
      <c r="BY415" s="101">
        <v>4</v>
      </c>
    </row>
    <row r="416" spans="1:77">
      <c r="A416" s="65" t="s">
        <v>43</v>
      </c>
      <c r="B416" s="66" t="s">
        <v>1020</v>
      </c>
      <c r="C416" s="65" t="s">
        <v>1021</v>
      </c>
      <c r="D416" s="67">
        <v>0</v>
      </c>
      <c r="E416" s="67">
        <v>0</v>
      </c>
      <c r="F416" s="67">
        <v>0</v>
      </c>
      <c r="G416" s="67">
        <v>0</v>
      </c>
      <c r="H416" s="67">
        <v>0</v>
      </c>
      <c r="I416" s="67">
        <v>0</v>
      </c>
      <c r="J416" s="67">
        <v>0</v>
      </c>
      <c r="K416" s="67">
        <v>0</v>
      </c>
      <c r="L416" s="67">
        <v>0</v>
      </c>
      <c r="M416" s="67">
        <v>0</v>
      </c>
      <c r="N416" s="67">
        <v>0</v>
      </c>
      <c r="O416" s="67">
        <v>0</v>
      </c>
      <c r="P416" s="67">
        <v>0</v>
      </c>
      <c r="Q416" s="67">
        <v>0</v>
      </c>
      <c r="R416" s="67">
        <v>0</v>
      </c>
      <c r="S416" s="67">
        <v>0</v>
      </c>
      <c r="T416" s="67">
        <v>0</v>
      </c>
      <c r="U416" s="67">
        <v>0</v>
      </c>
      <c r="V416" s="67">
        <v>0</v>
      </c>
      <c r="W416" s="67">
        <v>0</v>
      </c>
      <c r="X416" s="67">
        <v>0</v>
      </c>
      <c r="Y416" s="67">
        <v>0</v>
      </c>
      <c r="Z416" s="67">
        <v>0</v>
      </c>
      <c r="AA416" s="67">
        <v>0</v>
      </c>
      <c r="AB416" s="67">
        <v>0</v>
      </c>
      <c r="AC416" s="67">
        <v>0</v>
      </c>
      <c r="AD416" s="67">
        <v>0</v>
      </c>
      <c r="AE416" s="67">
        <v>0</v>
      </c>
      <c r="AF416" s="67">
        <v>0</v>
      </c>
      <c r="AG416" s="67">
        <v>0</v>
      </c>
      <c r="AH416" s="67">
        <v>0</v>
      </c>
      <c r="AI416" s="67">
        <v>0</v>
      </c>
      <c r="AJ416" s="67">
        <v>0</v>
      </c>
      <c r="AK416" s="67">
        <v>0</v>
      </c>
      <c r="AL416" s="67">
        <v>0</v>
      </c>
      <c r="AM416" s="67">
        <v>0</v>
      </c>
      <c r="AN416" s="67">
        <v>0</v>
      </c>
      <c r="AO416" s="67">
        <v>0</v>
      </c>
      <c r="AP416" s="67">
        <v>0</v>
      </c>
      <c r="AQ416" s="67">
        <v>0</v>
      </c>
      <c r="AR416" s="67">
        <v>0</v>
      </c>
      <c r="AS416" s="67">
        <v>0</v>
      </c>
      <c r="AT416" s="67">
        <v>0</v>
      </c>
      <c r="AU416" s="67">
        <v>0</v>
      </c>
      <c r="AV416" s="67">
        <v>0</v>
      </c>
      <c r="AW416" s="67">
        <v>0</v>
      </c>
      <c r="AX416" s="67">
        <v>0</v>
      </c>
      <c r="AY416" s="67">
        <v>0</v>
      </c>
      <c r="AZ416" s="67">
        <v>0</v>
      </c>
      <c r="BA416" s="67">
        <v>0</v>
      </c>
      <c r="BB416" s="67">
        <v>0</v>
      </c>
      <c r="BC416" s="67">
        <v>0</v>
      </c>
      <c r="BD416" s="67">
        <v>0</v>
      </c>
      <c r="BE416" s="67">
        <v>0</v>
      </c>
      <c r="BF416" s="67">
        <v>0</v>
      </c>
      <c r="BG416" s="67">
        <v>0</v>
      </c>
      <c r="BH416" s="67">
        <v>0</v>
      </c>
      <c r="BI416" s="67">
        <v>0</v>
      </c>
      <c r="BJ416" s="67">
        <v>0</v>
      </c>
      <c r="BK416" s="67">
        <v>0</v>
      </c>
      <c r="BL416" s="67">
        <v>0</v>
      </c>
      <c r="BM416" s="67">
        <v>0</v>
      </c>
      <c r="BN416" s="67">
        <v>0</v>
      </c>
      <c r="BO416" s="67">
        <v>0</v>
      </c>
      <c r="BP416" s="67">
        <v>0</v>
      </c>
      <c r="BQ416" s="67">
        <v>0</v>
      </c>
      <c r="BR416" s="67">
        <v>0</v>
      </c>
      <c r="BS416" s="67">
        <v>0</v>
      </c>
      <c r="BT416" s="67">
        <v>0</v>
      </c>
      <c r="BU416" s="67">
        <v>0</v>
      </c>
      <c r="BV416" s="67">
        <v>0</v>
      </c>
      <c r="BW416" s="67">
        <v>0</v>
      </c>
      <c r="BX416" s="67">
        <v>0</v>
      </c>
      <c r="BY416" s="101">
        <v>2709.31</v>
      </c>
    </row>
    <row r="417" spans="1:77">
      <c r="A417" s="65" t="s">
        <v>43</v>
      </c>
      <c r="B417" s="66" t="s">
        <v>1022</v>
      </c>
      <c r="C417" s="65" t="s">
        <v>1023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7">
        <v>0</v>
      </c>
      <c r="U417" s="67">
        <v>0</v>
      </c>
      <c r="V417" s="67">
        <v>0</v>
      </c>
      <c r="W417" s="67">
        <v>0</v>
      </c>
      <c r="X417" s="67">
        <v>0</v>
      </c>
      <c r="Y417" s="67">
        <v>0</v>
      </c>
      <c r="Z417" s="67">
        <v>0</v>
      </c>
      <c r="AA417" s="67">
        <v>0</v>
      </c>
      <c r="AB417" s="67">
        <v>0</v>
      </c>
      <c r="AC417" s="67">
        <v>0</v>
      </c>
      <c r="AD417" s="67">
        <v>0</v>
      </c>
      <c r="AE417" s="67">
        <v>20715.900000000001</v>
      </c>
      <c r="AF417" s="67">
        <v>0</v>
      </c>
      <c r="AG417" s="67">
        <v>0</v>
      </c>
      <c r="AH417" s="67">
        <v>0</v>
      </c>
      <c r="AI417" s="67">
        <v>0</v>
      </c>
      <c r="AJ417" s="67">
        <v>0</v>
      </c>
      <c r="AK417" s="67">
        <v>0</v>
      </c>
      <c r="AL417" s="67">
        <v>0</v>
      </c>
      <c r="AM417" s="67">
        <v>0</v>
      </c>
      <c r="AN417" s="67">
        <v>0</v>
      </c>
      <c r="AO417" s="67">
        <v>0</v>
      </c>
      <c r="AP417" s="67">
        <v>0</v>
      </c>
      <c r="AQ417" s="67">
        <v>0</v>
      </c>
      <c r="AR417" s="67">
        <v>0</v>
      </c>
      <c r="AS417" s="67">
        <v>0</v>
      </c>
      <c r="AT417" s="67">
        <v>0</v>
      </c>
      <c r="AU417" s="67">
        <v>0</v>
      </c>
      <c r="AV417" s="67">
        <v>0</v>
      </c>
      <c r="AW417" s="67">
        <v>0</v>
      </c>
      <c r="AX417" s="67">
        <v>0</v>
      </c>
      <c r="AY417" s="67">
        <v>0</v>
      </c>
      <c r="AZ417" s="67">
        <v>0</v>
      </c>
      <c r="BA417" s="67">
        <v>0</v>
      </c>
      <c r="BB417" s="67">
        <v>0</v>
      </c>
      <c r="BC417" s="67">
        <v>0</v>
      </c>
      <c r="BD417" s="67">
        <v>0</v>
      </c>
      <c r="BE417" s="67">
        <v>0</v>
      </c>
      <c r="BF417" s="67">
        <v>0</v>
      </c>
      <c r="BG417" s="67">
        <v>0</v>
      </c>
      <c r="BH417" s="67">
        <v>0</v>
      </c>
      <c r="BI417" s="67">
        <v>0</v>
      </c>
      <c r="BJ417" s="67">
        <v>0</v>
      </c>
      <c r="BK417" s="67">
        <v>0</v>
      </c>
      <c r="BL417" s="67">
        <v>0</v>
      </c>
      <c r="BM417" s="67">
        <v>0</v>
      </c>
      <c r="BN417" s="67">
        <v>0</v>
      </c>
      <c r="BO417" s="67">
        <v>0</v>
      </c>
      <c r="BP417" s="67">
        <v>0</v>
      </c>
      <c r="BQ417" s="67">
        <v>0</v>
      </c>
      <c r="BR417" s="67">
        <v>0</v>
      </c>
      <c r="BS417" s="67">
        <v>0</v>
      </c>
      <c r="BT417" s="67">
        <v>0</v>
      </c>
      <c r="BU417" s="67">
        <v>0</v>
      </c>
      <c r="BV417" s="67">
        <v>0</v>
      </c>
      <c r="BW417" s="67">
        <v>0</v>
      </c>
      <c r="BX417" s="67">
        <v>0</v>
      </c>
      <c r="BY417" s="101">
        <v>3</v>
      </c>
    </row>
    <row r="418" spans="1:77">
      <c r="A418" s="65" t="s">
        <v>43</v>
      </c>
      <c r="B418" s="66" t="s">
        <v>1024</v>
      </c>
      <c r="C418" s="65" t="s">
        <v>1025</v>
      </c>
      <c r="D418" s="67">
        <v>0</v>
      </c>
      <c r="E418" s="67">
        <v>0</v>
      </c>
      <c r="F418" s="67">
        <v>0</v>
      </c>
      <c r="G418" s="67">
        <v>0</v>
      </c>
      <c r="H418" s="67">
        <v>0</v>
      </c>
      <c r="I418" s="67">
        <v>0</v>
      </c>
      <c r="J418" s="67">
        <v>0</v>
      </c>
      <c r="K418" s="67">
        <v>0</v>
      </c>
      <c r="L418" s="67">
        <v>0</v>
      </c>
      <c r="M418" s="67">
        <v>0</v>
      </c>
      <c r="N418" s="67">
        <v>0</v>
      </c>
      <c r="O418" s="67">
        <v>0</v>
      </c>
      <c r="P418" s="67">
        <v>0</v>
      </c>
      <c r="Q418" s="67">
        <v>0</v>
      </c>
      <c r="R418" s="67">
        <v>0</v>
      </c>
      <c r="S418" s="67">
        <v>0</v>
      </c>
      <c r="T418" s="67">
        <v>0</v>
      </c>
      <c r="U418" s="67">
        <v>0</v>
      </c>
      <c r="V418" s="67">
        <v>0</v>
      </c>
      <c r="W418" s="67">
        <v>0</v>
      </c>
      <c r="X418" s="67">
        <v>0</v>
      </c>
      <c r="Y418" s="67">
        <v>0</v>
      </c>
      <c r="Z418" s="67">
        <v>0</v>
      </c>
      <c r="AA418" s="67">
        <v>0</v>
      </c>
      <c r="AB418" s="67">
        <v>0</v>
      </c>
      <c r="AC418" s="67">
        <v>0</v>
      </c>
      <c r="AD418" s="67">
        <v>0</v>
      </c>
      <c r="AE418" s="67">
        <v>0</v>
      </c>
      <c r="AF418" s="67">
        <v>0</v>
      </c>
      <c r="AG418" s="67">
        <v>0</v>
      </c>
      <c r="AH418" s="67">
        <v>0</v>
      </c>
      <c r="AI418" s="67">
        <v>0</v>
      </c>
      <c r="AJ418" s="67">
        <v>0</v>
      </c>
      <c r="AK418" s="67">
        <v>0</v>
      </c>
      <c r="AL418" s="67">
        <v>0</v>
      </c>
      <c r="AM418" s="67">
        <v>0</v>
      </c>
      <c r="AN418" s="67">
        <v>0</v>
      </c>
      <c r="AO418" s="67">
        <v>0</v>
      </c>
      <c r="AP418" s="67">
        <v>0</v>
      </c>
      <c r="AQ418" s="67">
        <v>0</v>
      </c>
      <c r="AR418" s="67">
        <v>0</v>
      </c>
      <c r="AS418" s="67">
        <v>0</v>
      </c>
      <c r="AT418" s="67">
        <v>0</v>
      </c>
      <c r="AU418" s="67">
        <v>0</v>
      </c>
      <c r="AV418" s="67">
        <v>0</v>
      </c>
      <c r="AW418" s="67">
        <v>0</v>
      </c>
      <c r="AX418" s="67">
        <v>0</v>
      </c>
      <c r="AY418" s="67">
        <v>0</v>
      </c>
      <c r="AZ418" s="67">
        <v>0</v>
      </c>
      <c r="BA418" s="67">
        <v>0</v>
      </c>
      <c r="BB418" s="67">
        <v>0</v>
      </c>
      <c r="BC418" s="67">
        <v>0</v>
      </c>
      <c r="BD418" s="67">
        <v>0</v>
      </c>
      <c r="BE418" s="67">
        <v>0</v>
      </c>
      <c r="BF418" s="67">
        <v>0</v>
      </c>
      <c r="BG418" s="67">
        <v>0</v>
      </c>
      <c r="BH418" s="67">
        <v>0</v>
      </c>
      <c r="BI418" s="67">
        <v>0</v>
      </c>
      <c r="BJ418" s="67">
        <v>0</v>
      </c>
      <c r="BK418" s="67">
        <v>0</v>
      </c>
      <c r="BL418" s="67">
        <v>0</v>
      </c>
      <c r="BM418" s="67">
        <v>0</v>
      </c>
      <c r="BN418" s="67">
        <v>0</v>
      </c>
      <c r="BO418" s="67">
        <v>0</v>
      </c>
      <c r="BP418" s="67">
        <v>0</v>
      </c>
      <c r="BQ418" s="67">
        <v>0</v>
      </c>
      <c r="BR418" s="67">
        <v>0</v>
      </c>
      <c r="BS418" s="67">
        <v>0</v>
      </c>
      <c r="BT418" s="67">
        <v>0</v>
      </c>
      <c r="BU418" s="67">
        <v>0</v>
      </c>
      <c r="BV418" s="67">
        <v>0</v>
      </c>
      <c r="BW418" s="67">
        <v>0</v>
      </c>
      <c r="BX418" s="67">
        <v>0</v>
      </c>
      <c r="BY418" s="101">
        <v>4</v>
      </c>
    </row>
    <row r="419" spans="1:77">
      <c r="A419" s="65" t="s">
        <v>43</v>
      </c>
      <c r="B419" s="66" t="s">
        <v>1026</v>
      </c>
      <c r="C419" s="65" t="s">
        <v>1027</v>
      </c>
      <c r="D419" s="67">
        <v>0</v>
      </c>
      <c r="E419" s="67">
        <v>0</v>
      </c>
      <c r="F419" s="67">
        <v>0</v>
      </c>
      <c r="G419" s="67">
        <v>0</v>
      </c>
      <c r="H419" s="67">
        <v>0</v>
      </c>
      <c r="I419" s="67">
        <v>0</v>
      </c>
      <c r="J419" s="67">
        <v>0</v>
      </c>
      <c r="K419" s="67">
        <v>0</v>
      </c>
      <c r="L419" s="67">
        <v>0</v>
      </c>
      <c r="M419" s="67">
        <v>0</v>
      </c>
      <c r="N419" s="67">
        <v>0</v>
      </c>
      <c r="O419" s="67">
        <v>0</v>
      </c>
      <c r="P419" s="67">
        <v>0</v>
      </c>
      <c r="Q419" s="67">
        <v>0</v>
      </c>
      <c r="R419" s="67">
        <v>0</v>
      </c>
      <c r="S419" s="67">
        <v>0</v>
      </c>
      <c r="T419" s="67">
        <v>0</v>
      </c>
      <c r="U419" s="67">
        <v>0</v>
      </c>
      <c r="V419" s="67">
        <v>0</v>
      </c>
      <c r="W419" s="67">
        <v>0</v>
      </c>
      <c r="X419" s="67">
        <v>0</v>
      </c>
      <c r="Y419" s="67">
        <v>0</v>
      </c>
      <c r="Z419" s="67">
        <v>0</v>
      </c>
      <c r="AA419" s="67">
        <v>0</v>
      </c>
      <c r="AB419" s="67">
        <v>0</v>
      </c>
      <c r="AC419" s="67">
        <v>0</v>
      </c>
      <c r="AD419" s="67">
        <v>0</v>
      </c>
      <c r="AE419" s="67">
        <v>0</v>
      </c>
      <c r="AF419" s="67">
        <v>0</v>
      </c>
      <c r="AG419" s="67">
        <v>0</v>
      </c>
      <c r="AH419" s="67">
        <v>0</v>
      </c>
      <c r="AI419" s="67">
        <v>0</v>
      </c>
      <c r="AJ419" s="67">
        <v>0</v>
      </c>
      <c r="AK419" s="67">
        <v>0</v>
      </c>
      <c r="AL419" s="67">
        <v>0</v>
      </c>
      <c r="AM419" s="67">
        <v>0</v>
      </c>
      <c r="AN419" s="67">
        <v>0</v>
      </c>
      <c r="AO419" s="67">
        <v>0</v>
      </c>
      <c r="AP419" s="67">
        <v>0</v>
      </c>
      <c r="AQ419" s="67">
        <v>0</v>
      </c>
      <c r="AR419" s="67">
        <v>0</v>
      </c>
      <c r="AS419" s="67">
        <v>0</v>
      </c>
      <c r="AT419" s="67">
        <v>0</v>
      </c>
      <c r="AU419" s="67">
        <v>0</v>
      </c>
      <c r="AV419" s="67">
        <v>0</v>
      </c>
      <c r="AW419" s="67">
        <v>0</v>
      </c>
      <c r="AX419" s="67">
        <v>0</v>
      </c>
      <c r="AY419" s="67">
        <v>0</v>
      </c>
      <c r="AZ419" s="67">
        <v>0</v>
      </c>
      <c r="BA419" s="67">
        <v>0</v>
      </c>
      <c r="BB419" s="67">
        <v>0</v>
      </c>
      <c r="BC419" s="67">
        <v>0</v>
      </c>
      <c r="BD419" s="67">
        <v>0</v>
      </c>
      <c r="BE419" s="67">
        <v>0</v>
      </c>
      <c r="BF419" s="67">
        <v>0</v>
      </c>
      <c r="BG419" s="67">
        <v>0</v>
      </c>
      <c r="BH419" s="67">
        <v>0</v>
      </c>
      <c r="BI419" s="67">
        <v>0</v>
      </c>
      <c r="BJ419" s="67">
        <v>0</v>
      </c>
      <c r="BK419" s="67">
        <v>0</v>
      </c>
      <c r="BL419" s="67">
        <v>0</v>
      </c>
      <c r="BM419" s="67">
        <v>0</v>
      </c>
      <c r="BN419" s="67">
        <v>0</v>
      </c>
      <c r="BO419" s="67">
        <v>0</v>
      </c>
      <c r="BP419" s="67">
        <v>0</v>
      </c>
      <c r="BQ419" s="67">
        <v>0</v>
      </c>
      <c r="BR419" s="67">
        <v>0</v>
      </c>
      <c r="BS419" s="67">
        <v>0</v>
      </c>
      <c r="BT419" s="67">
        <v>0</v>
      </c>
      <c r="BU419" s="67">
        <v>0</v>
      </c>
      <c r="BV419" s="67">
        <v>0</v>
      </c>
      <c r="BW419" s="67">
        <v>0</v>
      </c>
      <c r="BX419" s="67">
        <v>0</v>
      </c>
      <c r="BY419" s="101">
        <v>1</v>
      </c>
    </row>
    <row r="420" spans="1:77">
      <c r="A420" s="65" t="s">
        <v>43</v>
      </c>
      <c r="B420" s="66" t="s">
        <v>1028</v>
      </c>
      <c r="C420" s="65" t="s">
        <v>1029</v>
      </c>
      <c r="D420" s="67">
        <v>507061.77</v>
      </c>
      <c r="E420" s="67">
        <v>0</v>
      </c>
      <c r="F420" s="67">
        <v>0</v>
      </c>
      <c r="G420" s="67">
        <v>0</v>
      </c>
      <c r="H420" s="67">
        <v>0</v>
      </c>
      <c r="I420" s="67">
        <v>0</v>
      </c>
      <c r="J420" s="67">
        <v>16440.59</v>
      </c>
      <c r="K420" s="67">
        <v>0</v>
      </c>
      <c r="L420" s="67">
        <v>0</v>
      </c>
      <c r="M420" s="67">
        <v>4369.46</v>
      </c>
      <c r="N420" s="67">
        <v>0</v>
      </c>
      <c r="O420" s="67">
        <v>0</v>
      </c>
      <c r="P420" s="67">
        <v>0</v>
      </c>
      <c r="Q420" s="67">
        <v>0</v>
      </c>
      <c r="R420" s="67">
        <v>0</v>
      </c>
      <c r="S420" s="67">
        <v>0</v>
      </c>
      <c r="T420" s="67">
        <v>0</v>
      </c>
      <c r="U420" s="67">
        <v>0</v>
      </c>
      <c r="V420" s="67">
        <v>0</v>
      </c>
      <c r="W420" s="67">
        <v>0</v>
      </c>
      <c r="X420" s="67">
        <v>0</v>
      </c>
      <c r="Y420" s="67">
        <v>0</v>
      </c>
      <c r="Z420" s="67">
        <v>0</v>
      </c>
      <c r="AA420" s="67">
        <v>0</v>
      </c>
      <c r="AB420" s="67">
        <v>0</v>
      </c>
      <c r="AC420" s="67">
        <v>0</v>
      </c>
      <c r="AD420" s="67">
        <v>0</v>
      </c>
      <c r="AE420" s="67">
        <v>1128860.8</v>
      </c>
      <c r="AF420" s="67">
        <v>0</v>
      </c>
      <c r="AG420" s="67">
        <v>0</v>
      </c>
      <c r="AH420" s="67">
        <v>0</v>
      </c>
      <c r="AI420" s="67">
        <v>0</v>
      </c>
      <c r="AJ420" s="67">
        <v>0</v>
      </c>
      <c r="AK420" s="67">
        <v>0</v>
      </c>
      <c r="AL420" s="67">
        <v>0</v>
      </c>
      <c r="AM420" s="67">
        <v>0</v>
      </c>
      <c r="AN420" s="67">
        <v>0</v>
      </c>
      <c r="AO420" s="67">
        <v>0</v>
      </c>
      <c r="AP420" s="67">
        <v>0</v>
      </c>
      <c r="AQ420" s="67">
        <v>1376547.15</v>
      </c>
      <c r="AR420" s="67">
        <v>0</v>
      </c>
      <c r="AS420" s="67">
        <v>0</v>
      </c>
      <c r="AT420" s="67">
        <v>0</v>
      </c>
      <c r="AU420" s="67">
        <v>0</v>
      </c>
      <c r="AV420" s="67">
        <v>0</v>
      </c>
      <c r="AW420" s="67">
        <v>0</v>
      </c>
      <c r="AX420" s="67">
        <v>1358474.82</v>
      </c>
      <c r="AY420" s="67">
        <v>0</v>
      </c>
      <c r="AZ420" s="67">
        <v>0</v>
      </c>
      <c r="BA420" s="67">
        <v>0</v>
      </c>
      <c r="BB420" s="67">
        <v>0</v>
      </c>
      <c r="BC420" s="67">
        <v>0</v>
      </c>
      <c r="BD420" s="67">
        <v>0</v>
      </c>
      <c r="BE420" s="67">
        <v>0</v>
      </c>
      <c r="BF420" s="67">
        <v>0</v>
      </c>
      <c r="BG420" s="67">
        <v>0</v>
      </c>
      <c r="BH420" s="67">
        <v>0</v>
      </c>
      <c r="BI420" s="67">
        <v>2616208.33</v>
      </c>
      <c r="BJ420" s="67">
        <v>0</v>
      </c>
      <c r="BK420" s="67">
        <v>0</v>
      </c>
      <c r="BL420" s="67">
        <v>0</v>
      </c>
      <c r="BM420" s="67">
        <v>0</v>
      </c>
      <c r="BN420" s="67">
        <v>0</v>
      </c>
      <c r="BO420" s="67">
        <v>0</v>
      </c>
      <c r="BP420" s="67">
        <v>90983.55</v>
      </c>
      <c r="BQ420" s="67">
        <v>0</v>
      </c>
      <c r="BR420" s="67">
        <v>0</v>
      </c>
      <c r="BS420" s="67">
        <v>0</v>
      </c>
      <c r="BT420" s="67">
        <v>0</v>
      </c>
      <c r="BU420" s="67">
        <v>0</v>
      </c>
      <c r="BV420" s="67">
        <v>0</v>
      </c>
      <c r="BW420" s="67">
        <v>0</v>
      </c>
      <c r="BX420" s="67">
        <v>0</v>
      </c>
      <c r="BY420" s="101">
        <v>189646.47</v>
      </c>
    </row>
    <row r="421" spans="1:77">
      <c r="A421" s="65" t="s">
        <v>43</v>
      </c>
      <c r="B421" s="66" t="s">
        <v>1030</v>
      </c>
      <c r="C421" s="65" t="s">
        <v>1031</v>
      </c>
      <c r="D421" s="67">
        <v>0</v>
      </c>
      <c r="E421" s="67">
        <v>0</v>
      </c>
      <c r="F421" s="67">
        <v>0</v>
      </c>
      <c r="G421" s="67">
        <v>0</v>
      </c>
      <c r="H421" s="67">
        <v>0</v>
      </c>
      <c r="I421" s="67">
        <v>0</v>
      </c>
      <c r="J421" s="67">
        <v>376891634.00999999</v>
      </c>
      <c r="K421" s="67">
        <v>0</v>
      </c>
      <c r="L421" s="67">
        <v>0</v>
      </c>
      <c r="M421" s="67">
        <v>0</v>
      </c>
      <c r="N421" s="67">
        <v>0</v>
      </c>
      <c r="O421" s="67">
        <v>0</v>
      </c>
      <c r="P421" s="67">
        <v>0</v>
      </c>
      <c r="Q421" s="67">
        <v>0</v>
      </c>
      <c r="R421" s="67">
        <v>0</v>
      </c>
      <c r="S421" s="67">
        <v>0</v>
      </c>
      <c r="T421" s="67">
        <v>0</v>
      </c>
      <c r="U421" s="67">
        <v>0</v>
      </c>
      <c r="V421" s="67">
        <v>0</v>
      </c>
      <c r="W421" s="67">
        <v>0</v>
      </c>
      <c r="X421" s="67">
        <v>0</v>
      </c>
      <c r="Y421" s="67">
        <v>0</v>
      </c>
      <c r="Z421" s="67">
        <v>0</v>
      </c>
      <c r="AA421" s="67">
        <v>0</v>
      </c>
      <c r="AB421" s="67">
        <v>0</v>
      </c>
      <c r="AC421" s="67">
        <v>0</v>
      </c>
      <c r="AD421" s="67">
        <v>0</v>
      </c>
      <c r="AE421" s="67">
        <v>0</v>
      </c>
      <c r="AF421" s="67">
        <v>0</v>
      </c>
      <c r="AG421" s="67">
        <v>0</v>
      </c>
      <c r="AH421" s="67">
        <v>0</v>
      </c>
      <c r="AI421" s="67">
        <v>0</v>
      </c>
      <c r="AJ421" s="67">
        <v>0</v>
      </c>
      <c r="AK421" s="67">
        <v>0</v>
      </c>
      <c r="AL421" s="67">
        <v>0</v>
      </c>
      <c r="AM421" s="67">
        <v>0</v>
      </c>
      <c r="AN421" s="67">
        <v>0</v>
      </c>
      <c r="AO421" s="67">
        <v>0</v>
      </c>
      <c r="AP421" s="67">
        <v>0</v>
      </c>
      <c r="AQ421" s="67">
        <v>0</v>
      </c>
      <c r="AR421" s="67">
        <v>0</v>
      </c>
      <c r="AS421" s="67">
        <v>0</v>
      </c>
      <c r="AT421" s="67">
        <v>0</v>
      </c>
      <c r="AU421" s="67">
        <v>0</v>
      </c>
      <c r="AV421" s="67">
        <v>0</v>
      </c>
      <c r="AW421" s="67">
        <v>0</v>
      </c>
      <c r="AX421" s="67">
        <v>157275553.52000001</v>
      </c>
      <c r="AY421" s="67">
        <v>0</v>
      </c>
      <c r="AZ421" s="67">
        <v>0</v>
      </c>
      <c r="BA421" s="67">
        <v>0</v>
      </c>
      <c r="BB421" s="67">
        <v>0</v>
      </c>
      <c r="BC421" s="67">
        <v>0</v>
      </c>
      <c r="BD421" s="67">
        <v>0</v>
      </c>
      <c r="BE421" s="67">
        <v>0</v>
      </c>
      <c r="BF421" s="67">
        <v>0</v>
      </c>
      <c r="BG421" s="67">
        <v>0</v>
      </c>
      <c r="BH421" s="67">
        <v>0</v>
      </c>
      <c r="BI421" s="67">
        <v>4074987</v>
      </c>
      <c r="BJ421" s="67">
        <v>0</v>
      </c>
      <c r="BK421" s="67">
        <v>0</v>
      </c>
      <c r="BL421" s="67">
        <v>0</v>
      </c>
      <c r="BM421" s="67">
        <v>0</v>
      </c>
      <c r="BN421" s="67">
        <v>0</v>
      </c>
      <c r="BO421" s="67">
        <v>0</v>
      </c>
      <c r="BP421" s="67">
        <v>0</v>
      </c>
      <c r="BQ421" s="67">
        <v>0</v>
      </c>
      <c r="BR421" s="67">
        <v>0</v>
      </c>
      <c r="BS421" s="67">
        <v>0</v>
      </c>
      <c r="BT421" s="67">
        <v>0</v>
      </c>
      <c r="BU421" s="67">
        <v>0</v>
      </c>
      <c r="BV421" s="67">
        <v>0</v>
      </c>
      <c r="BW421" s="67">
        <v>0</v>
      </c>
      <c r="BX421" s="67">
        <v>0</v>
      </c>
      <c r="BY421" s="101">
        <v>26</v>
      </c>
    </row>
    <row r="422" spans="1:77">
      <c r="A422" s="65" t="s">
        <v>43</v>
      </c>
      <c r="B422" s="66" t="s">
        <v>1032</v>
      </c>
      <c r="C422" s="65" t="s">
        <v>1033</v>
      </c>
      <c r="D422" s="67">
        <v>0</v>
      </c>
      <c r="E422" s="67">
        <v>0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67">
        <v>0</v>
      </c>
      <c r="L422" s="67">
        <v>0</v>
      </c>
      <c r="M422" s="67">
        <v>0</v>
      </c>
      <c r="N422" s="67">
        <v>0</v>
      </c>
      <c r="O422" s="67">
        <v>0</v>
      </c>
      <c r="P422" s="67">
        <v>0</v>
      </c>
      <c r="Q422" s="67">
        <v>0</v>
      </c>
      <c r="R422" s="67">
        <v>0</v>
      </c>
      <c r="S422" s="67">
        <v>0</v>
      </c>
      <c r="T422" s="67">
        <v>0</v>
      </c>
      <c r="U422" s="67">
        <v>0</v>
      </c>
      <c r="V422" s="67">
        <v>0</v>
      </c>
      <c r="W422" s="67">
        <v>0</v>
      </c>
      <c r="X422" s="67">
        <v>0</v>
      </c>
      <c r="Y422" s="67">
        <v>0</v>
      </c>
      <c r="Z422" s="67">
        <v>0</v>
      </c>
      <c r="AA422" s="67">
        <v>0</v>
      </c>
      <c r="AB422" s="67">
        <v>0</v>
      </c>
      <c r="AC422" s="67">
        <v>0</v>
      </c>
      <c r="AD422" s="67">
        <v>0</v>
      </c>
      <c r="AE422" s="67">
        <v>0</v>
      </c>
      <c r="AF422" s="67">
        <v>0</v>
      </c>
      <c r="AG422" s="67">
        <v>0</v>
      </c>
      <c r="AH422" s="67">
        <v>0</v>
      </c>
      <c r="AI422" s="67">
        <v>0</v>
      </c>
      <c r="AJ422" s="67">
        <v>0</v>
      </c>
      <c r="AK422" s="67">
        <v>0</v>
      </c>
      <c r="AL422" s="67">
        <v>0</v>
      </c>
      <c r="AM422" s="67">
        <v>0</v>
      </c>
      <c r="AN422" s="67">
        <v>0</v>
      </c>
      <c r="AO422" s="67">
        <v>0</v>
      </c>
      <c r="AP422" s="67">
        <v>0</v>
      </c>
      <c r="AQ422" s="67">
        <v>0</v>
      </c>
      <c r="AR422" s="67">
        <v>0</v>
      </c>
      <c r="AS422" s="67">
        <v>0</v>
      </c>
      <c r="AT422" s="67">
        <v>0</v>
      </c>
      <c r="AU422" s="67">
        <v>0</v>
      </c>
      <c r="AV422" s="67">
        <v>0</v>
      </c>
      <c r="AW422" s="67">
        <v>0</v>
      </c>
      <c r="AX422" s="67">
        <v>0</v>
      </c>
      <c r="AY422" s="67">
        <v>0</v>
      </c>
      <c r="AZ422" s="67">
        <v>0</v>
      </c>
      <c r="BA422" s="67">
        <v>0</v>
      </c>
      <c r="BB422" s="67">
        <v>0</v>
      </c>
      <c r="BC422" s="67">
        <v>0</v>
      </c>
      <c r="BD422" s="67">
        <v>0</v>
      </c>
      <c r="BE422" s="67">
        <v>0</v>
      </c>
      <c r="BF422" s="67">
        <v>0</v>
      </c>
      <c r="BG422" s="67">
        <v>0</v>
      </c>
      <c r="BH422" s="67">
        <v>0</v>
      </c>
      <c r="BI422" s="67">
        <v>0</v>
      </c>
      <c r="BJ422" s="67">
        <v>0</v>
      </c>
      <c r="BK422" s="67">
        <v>0</v>
      </c>
      <c r="BL422" s="67">
        <v>0</v>
      </c>
      <c r="BM422" s="67">
        <v>0</v>
      </c>
      <c r="BN422" s="67">
        <v>0</v>
      </c>
      <c r="BO422" s="67">
        <v>0</v>
      </c>
      <c r="BP422" s="67">
        <v>0</v>
      </c>
      <c r="BQ422" s="67">
        <v>0</v>
      </c>
      <c r="BR422" s="67">
        <v>0</v>
      </c>
      <c r="BS422" s="67">
        <v>0</v>
      </c>
      <c r="BT422" s="67">
        <v>0</v>
      </c>
      <c r="BU422" s="67">
        <v>0</v>
      </c>
      <c r="BV422" s="67">
        <v>0</v>
      </c>
      <c r="BW422" s="67">
        <v>0</v>
      </c>
      <c r="BX422" s="67">
        <v>0</v>
      </c>
      <c r="BY422" s="101">
        <v>4</v>
      </c>
    </row>
    <row r="423" spans="1:77">
      <c r="A423" s="65" t="s">
        <v>43</v>
      </c>
      <c r="B423" s="66" t="s">
        <v>1034</v>
      </c>
      <c r="C423" s="65" t="s">
        <v>1035</v>
      </c>
      <c r="D423" s="67">
        <v>0</v>
      </c>
      <c r="E423" s="67">
        <v>0</v>
      </c>
      <c r="F423" s="67">
        <v>0</v>
      </c>
      <c r="G423" s="67">
        <v>0</v>
      </c>
      <c r="H423" s="67">
        <v>0</v>
      </c>
      <c r="I423" s="67">
        <v>0</v>
      </c>
      <c r="J423" s="67">
        <v>0</v>
      </c>
      <c r="K423" s="67">
        <v>0</v>
      </c>
      <c r="L423" s="67">
        <v>0</v>
      </c>
      <c r="M423" s="67">
        <v>0</v>
      </c>
      <c r="N423" s="67">
        <v>0</v>
      </c>
      <c r="O423" s="67">
        <v>0</v>
      </c>
      <c r="P423" s="67">
        <v>0</v>
      </c>
      <c r="Q423" s="67">
        <v>0</v>
      </c>
      <c r="R423" s="67">
        <v>0</v>
      </c>
      <c r="S423" s="67">
        <v>0</v>
      </c>
      <c r="T423" s="67">
        <v>0</v>
      </c>
      <c r="U423" s="67">
        <v>0</v>
      </c>
      <c r="V423" s="67">
        <v>0</v>
      </c>
      <c r="W423" s="67">
        <v>0</v>
      </c>
      <c r="X423" s="67">
        <v>0</v>
      </c>
      <c r="Y423" s="67">
        <v>0</v>
      </c>
      <c r="Z423" s="67">
        <v>0</v>
      </c>
      <c r="AA423" s="67">
        <v>0</v>
      </c>
      <c r="AB423" s="67">
        <v>0</v>
      </c>
      <c r="AC423" s="67">
        <v>0</v>
      </c>
      <c r="AD423" s="67">
        <v>0</v>
      </c>
      <c r="AE423" s="67">
        <v>0</v>
      </c>
      <c r="AF423" s="67">
        <v>0</v>
      </c>
      <c r="AG423" s="67">
        <v>0</v>
      </c>
      <c r="AH423" s="67">
        <v>0</v>
      </c>
      <c r="AI423" s="67">
        <v>0</v>
      </c>
      <c r="AJ423" s="67">
        <v>0</v>
      </c>
      <c r="AK423" s="67">
        <v>0</v>
      </c>
      <c r="AL423" s="67">
        <v>0</v>
      </c>
      <c r="AM423" s="67">
        <v>0</v>
      </c>
      <c r="AN423" s="67">
        <v>0</v>
      </c>
      <c r="AO423" s="67">
        <v>0</v>
      </c>
      <c r="AP423" s="67">
        <v>0</v>
      </c>
      <c r="AQ423" s="67">
        <v>0</v>
      </c>
      <c r="AR423" s="67">
        <v>0</v>
      </c>
      <c r="AS423" s="67">
        <v>0</v>
      </c>
      <c r="AT423" s="67">
        <v>0</v>
      </c>
      <c r="AU423" s="67">
        <v>0</v>
      </c>
      <c r="AV423" s="67">
        <v>0</v>
      </c>
      <c r="AW423" s="67">
        <v>0</v>
      </c>
      <c r="AX423" s="67">
        <v>0</v>
      </c>
      <c r="AY423" s="67">
        <v>0</v>
      </c>
      <c r="AZ423" s="67">
        <v>0</v>
      </c>
      <c r="BA423" s="67">
        <v>0</v>
      </c>
      <c r="BB423" s="67">
        <v>0</v>
      </c>
      <c r="BC423" s="67">
        <v>0</v>
      </c>
      <c r="BD423" s="67">
        <v>0</v>
      </c>
      <c r="BE423" s="67">
        <v>0</v>
      </c>
      <c r="BF423" s="67">
        <v>0</v>
      </c>
      <c r="BG423" s="67">
        <v>0</v>
      </c>
      <c r="BH423" s="67">
        <v>0</v>
      </c>
      <c r="BI423" s="67">
        <v>0</v>
      </c>
      <c r="BJ423" s="67">
        <v>0</v>
      </c>
      <c r="BK423" s="67">
        <v>0</v>
      </c>
      <c r="BL423" s="67">
        <v>0</v>
      </c>
      <c r="BM423" s="67">
        <v>0</v>
      </c>
      <c r="BN423" s="67">
        <v>0</v>
      </c>
      <c r="BO423" s="67">
        <v>0</v>
      </c>
      <c r="BP423" s="67">
        <v>0</v>
      </c>
      <c r="BQ423" s="67">
        <v>0</v>
      </c>
      <c r="BR423" s="67">
        <v>0</v>
      </c>
      <c r="BS423" s="67">
        <v>0</v>
      </c>
      <c r="BT423" s="67">
        <v>0</v>
      </c>
      <c r="BU423" s="67">
        <v>0</v>
      </c>
      <c r="BV423" s="67">
        <v>0</v>
      </c>
      <c r="BW423" s="67">
        <v>0</v>
      </c>
      <c r="BX423" s="67">
        <v>0</v>
      </c>
      <c r="BY423" s="101"/>
    </row>
    <row r="424" spans="1:77">
      <c r="A424" s="65" t="s">
        <v>43</v>
      </c>
      <c r="B424" s="66" t="s">
        <v>1036</v>
      </c>
      <c r="C424" s="65" t="s">
        <v>1037</v>
      </c>
      <c r="D424" s="67">
        <v>0</v>
      </c>
      <c r="E424" s="67">
        <v>0</v>
      </c>
      <c r="F424" s="67">
        <v>0</v>
      </c>
      <c r="G424" s="67">
        <v>0</v>
      </c>
      <c r="H424" s="67">
        <v>0</v>
      </c>
      <c r="I424" s="67">
        <v>0</v>
      </c>
      <c r="J424" s="67">
        <v>0</v>
      </c>
      <c r="K424" s="67">
        <v>0</v>
      </c>
      <c r="L424" s="67">
        <v>0</v>
      </c>
      <c r="M424" s="67">
        <v>0</v>
      </c>
      <c r="N424" s="67">
        <v>0</v>
      </c>
      <c r="O424" s="67">
        <v>0</v>
      </c>
      <c r="P424" s="67">
        <v>0</v>
      </c>
      <c r="Q424" s="67">
        <v>0</v>
      </c>
      <c r="R424" s="67">
        <v>0</v>
      </c>
      <c r="S424" s="67">
        <v>0</v>
      </c>
      <c r="T424" s="67">
        <v>0</v>
      </c>
      <c r="U424" s="67">
        <v>0</v>
      </c>
      <c r="V424" s="67">
        <v>0</v>
      </c>
      <c r="W424" s="67">
        <v>0</v>
      </c>
      <c r="X424" s="67">
        <v>0</v>
      </c>
      <c r="Y424" s="67">
        <v>0</v>
      </c>
      <c r="Z424" s="67">
        <v>0</v>
      </c>
      <c r="AA424" s="67">
        <v>0</v>
      </c>
      <c r="AB424" s="67">
        <v>0</v>
      </c>
      <c r="AC424" s="67">
        <v>0</v>
      </c>
      <c r="AD424" s="67">
        <v>0</v>
      </c>
      <c r="AE424" s="67">
        <v>0</v>
      </c>
      <c r="AF424" s="67">
        <v>0</v>
      </c>
      <c r="AG424" s="67">
        <v>0</v>
      </c>
      <c r="AH424" s="67">
        <v>0</v>
      </c>
      <c r="AI424" s="67">
        <v>0</v>
      </c>
      <c r="AJ424" s="67">
        <v>0</v>
      </c>
      <c r="AK424" s="67">
        <v>0</v>
      </c>
      <c r="AL424" s="67">
        <v>0</v>
      </c>
      <c r="AM424" s="67">
        <v>0</v>
      </c>
      <c r="AN424" s="67">
        <v>0</v>
      </c>
      <c r="AO424" s="67">
        <v>0</v>
      </c>
      <c r="AP424" s="67">
        <v>0</v>
      </c>
      <c r="AQ424" s="67">
        <v>0</v>
      </c>
      <c r="AR424" s="67">
        <v>0</v>
      </c>
      <c r="AS424" s="67">
        <v>0</v>
      </c>
      <c r="AT424" s="67">
        <v>0</v>
      </c>
      <c r="AU424" s="67">
        <v>0</v>
      </c>
      <c r="AV424" s="67">
        <v>0</v>
      </c>
      <c r="AW424" s="67">
        <v>0</v>
      </c>
      <c r="AX424" s="67">
        <v>0</v>
      </c>
      <c r="AY424" s="67">
        <v>0</v>
      </c>
      <c r="AZ424" s="67">
        <v>0</v>
      </c>
      <c r="BA424" s="67">
        <v>0</v>
      </c>
      <c r="BB424" s="67">
        <v>0</v>
      </c>
      <c r="BC424" s="67">
        <v>0</v>
      </c>
      <c r="BD424" s="67">
        <v>0</v>
      </c>
      <c r="BE424" s="67">
        <v>0</v>
      </c>
      <c r="BF424" s="67">
        <v>0</v>
      </c>
      <c r="BG424" s="67">
        <v>0</v>
      </c>
      <c r="BH424" s="67">
        <v>0</v>
      </c>
      <c r="BI424" s="67">
        <v>0</v>
      </c>
      <c r="BJ424" s="67">
        <v>0</v>
      </c>
      <c r="BK424" s="67">
        <v>0</v>
      </c>
      <c r="BL424" s="67">
        <v>0</v>
      </c>
      <c r="BM424" s="67">
        <v>0</v>
      </c>
      <c r="BN424" s="67">
        <v>0</v>
      </c>
      <c r="BO424" s="67">
        <v>0</v>
      </c>
      <c r="BP424" s="67">
        <v>0</v>
      </c>
      <c r="BQ424" s="67">
        <v>0</v>
      </c>
      <c r="BR424" s="67">
        <v>0</v>
      </c>
      <c r="BS424" s="67">
        <v>0</v>
      </c>
      <c r="BT424" s="67">
        <v>0</v>
      </c>
      <c r="BU424" s="67">
        <v>0</v>
      </c>
      <c r="BV424" s="67">
        <v>0</v>
      </c>
      <c r="BW424" s="67">
        <v>0</v>
      </c>
      <c r="BX424" s="67">
        <v>0</v>
      </c>
      <c r="BY424" s="101">
        <v>119299.43000000002</v>
      </c>
    </row>
    <row r="425" spans="1:77">
      <c r="A425" s="65" t="s">
        <v>43</v>
      </c>
      <c r="B425" s="66" t="s">
        <v>1038</v>
      </c>
      <c r="C425" s="65" t="s">
        <v>1039</v>
      </c>
      <c r="D425" s="67">
        <v>0</v>
      </c>
      <c r="E425" s="67">
        <v>0</v>
      </c>
      <c r="F425" s="67">
        <v>0</v>
      </c>
      <c r="G425" s="67">
        <v>0</v>
      </c>
      <c r="H425" s="67">
        <v>0</v>
      </c>
      <c r="I425" s="67">
        <v>0</v>
      </c>
      <c r="J425" s="67">
        <v>14222741.32</v>
      </c>
      <c r="K425" s="67">
        <v>0</v>
      </c>
      <c r="L425" s="67">
        <v>0</v>
      </c>
      <c r="M425" s="67">
        <v>0</v>
      </c>
      <c r="N425" s="67">
        <v>0</v>
      </c>
      <c r="O425" s="67">
        <v>0</v>
      </c>
      <c r="P425" s="67">
        <v>0</v>
      </c>
      <c r="Q425" s="67">
        <v>0</v>
      </c>
      <c r="R425" s="67">
        <v>0</v>
      </c>
      <c r="S425" s="67">
        <v>0</v>
      </c>
      <c r="T425" s="67">
        <v>0</v>
      </c>
      <c r="U425" s="67">
        <v>0</v>
      </c>
      <c r="V425" s="67">
        <v>0</v>
      </c>
      <c r="W425" s="67">
        <v>0</v>
      </c>
      <c r="X425" s="67">
        <v>0</v>
      </c>
      <c r="Y425" s="67">
        <v>0</v>
      </c>
      <c r="Z425" s="67">
        <v>0</v>
      </c>
      <c r="AA425" s="67">
        <v>0</v>
      </c>
      <c r="AB425" s="67">
        <v>0</v>
      </c>
      <c r="AC425" s="67">
        <v>0</v>
      </c>
      <c r="AD425" s="67">
        <v>0</v>
      </c>
      <c r="AE425" s="67">
        <v>9702938.7400000002</v>
      </c>
      <c r="AF425" s="67">
        <v>0</v>
      </c>
      <c r="AG425" s="67">
        <v>0</v>
      </c>
      <c r="AH425" s="67">
        <v>0</v>
      </c>
      <c r="AI425" s="67">
        <v>0</v>
      </c>
      <c r="AJ425" s="67">
        <v>0</v>
      </c>
      <c r="AK425" s="67">
        <v>0</v>
      </c>
      <c r="AL425" s="67">
        <v>0</v>
      </c>
      <c r="AM425" s="67">
        <v>0</v>
      </c>
      <c r="AN425" s="67">
        <v>0</v>
      </c>
      <c r="AO425" s="67">
        <v>0</v>
      </c>
      <c r="AP425" s="67">
        <v>0</v>
      </c>
      <c r="AQ425" s="67">
        <v>0</v>
      </c>
      <c r="AR425" s="67">
        <v>0</v>
      </c>
      <c r="AS425" s="67">
        <v>0</v>
      </c>
      <c r="AT425" s="67">
        <v>0</v>
      </c>
      <c r="AU425" s="67">
        <v>0</v>
      </c>
      <c r="AV425" s="67">
        <v>0</v>
      </c>
      <c r="AW425" s="67">
        <v>0</v>
      </c>
      <c r="AX425" s="67">
        <v>0</v>
      </c>
      <c r="AY425" s="67">
        <v>0</v>
      </c>
      <c r="AZ425" s="67">
        <v>0</v>
      </c>
      <c r="BA425" s="67">
        <v>0</v>
      </c>
      <c r="BB425" s="67">
        <v>0</v>
      </c>
      <c r="BC425" s="67">
        <v>0</v>
      </c>
      <c r="BD425" s="67">
        <v>0</v>
      </c>
      <c r="BE425" s="67">
        <v>0</v>
      </c>
      <c r="BF425" s="67">
        <v>0</v>
      </c>
      <c r="BG425" s="67">
        <v>0</v>
      </c>
      <c r="BH425" s="67">
        <v>0</v>
      </c>
      <c r="BI425" s="67">
        <v>0</v>
      </c>
      <c r="BJ425" s="67">
        <v>0</v>
      </c>
      <c r="BK425" s="67">
        <v>0</v>
      </c>
      <c r="BL425" s="67">
        <v>0</v>
      </c>
      <c r="BM425" s="67">
        <v>0</v>
      </c>
      <c r="BN425" s="67">
        <v>0</v>
      </c>
      <c r="BO425" s="67">
        <v>0</v>
      </c>
      <c r="BP425" s="67">
        <v>0</v>
      </c>
      <c r="BQ425" s="67">
        <v>0</v>
      </c>
      <c r="BR425" s="67">
        <v>0</v>
      </c>
      <c r="BS425" s="67">
        <v>0</v>
      </c>
      <c r="BT425" s="67">
        <v>0</v>
      </c>
      <c r="BU425" s="67">
        <v>0</v>
      </c>
      <c r="BV425" s="67">
        <v>0</v>
      </c>
      <c r="BW425" s="67">
        <v>0</v>
      </c>
      <c r="BX425" s="67">
        <v>0</v>
      </c>
      <c r="BY425" s="101"/>
    </row>
    <row r="426" spans="1:77">
      <c r="A426" s="65" t="s">
        <v>43</v>
      </c>
      <c r="B426" s="66" t="s">
        <v>1040</v>
      </c>
      <c r="C426" s="65" t="s">
        <v>1041</v>
      </c>
      <c r="D426" s="67">
        <v>0</v>
      </c>
      <c r="E426" s="67">
        <v>720000</v>
      </c>
      <c r="F426" s="67">
        <v>1470000</v>
      </c>
      <c r="G426" s="67">
        <v>480000</v>
      </c>
      <c r="H426" s="67">
        <v>30000</v>
      </c>
      <c r="I426" s="67">
        <v>450000</v>
      </c>
      <c r="J426" s="67">
        <v>0</v>
      </c>
      <c r="K426" s="67">
        <v>120000</v>
      </c>
      <c r="L426" s="67">
        <v>0</v>
      </c>
      <c r="M426" s="67">
        <v>2970000</v>
      </c>
      <c r="N426" s="67">
        <v>0</v>
      </c>
      <c r="O426" s="67">
        <v>30000</v>
      </c>
      <c r="P426" s="67">
        <v>1140000</v>
      </c>
      <c r="Q426" s="67">
        <v>840000</v>
      </c>
      <c r="R426" s="67">
        <v>90000</v>
      </c>
      <c r="S426" s="67">
        <v>0</v>
      </c>
      <c r="T426" s="67">
        <v>0</v>
      </c>
      <c r="U426" s="67">
        <v>180000</v>
      </c>
      <c r="V426" s="67">
        <v>30000</v>
      </c>
      <c r="W426" s="67">
        <v>0</v>
      </c>
      <c r="X426" s="67">
        <v>0</v>
      </c>
      <c r="Y426" s="67">
        <v>0</v>
      </c>
      <c r="Z426" s="67">
        <v>0</v>
      </c>
      <c r="AA426" s="67">
        <v>0</v>
      </c>
      <c r="AB426" s="67">
        <v>0</v>
      </c>
      <c r="AC426" s="67">
        <v>0</v>
      </c>
      <c r="AD426" s="67">
        <v>0</v>
      </c>
      <c r="AE426" s="67">
        <v>0</v>
      </c>
      <c r="AF426" s="67">
        <v>0</v>
      </c>
      <c r="AG426" s="67">
        <v>60000</v>
      </c>
      <c r="AH426" s="67">
        <v>60000</v>
      </c>
      <c r="AI426" s="67">
        <v>60000</v>
      </c>
      <c r="AJ426" s="67">
        <v>90000</v>
      </c>
      <c r="AK426" s="67">
        <v>0</v>
      </c>
      <c r="AL426" s="67">
        <v>0</v>
      </c>
      <c r="AM426" s="67">
        <v>60000</v>
      </c>
      <c r="AN426" s="67">
        <v>150000</v>
      </c>
      <c r="AO426" s="67">
        <v>0</v>
      </c>
      <c r="AP426" s="67">
        <v>0</v>
      </c>
      <c r="AQ426" s="67">
        <v>0</v>
      </c>
      <c r="AR426" s="67">
        <v>60000</v>
      </c>
      <c r="AS426" s="67">
        <v>0</v>
      </c>
      <c r="AT426" s="67">
        <v>60000</v>
      </c>
      <c r="AU426" s="67">
        <v>0</v>
      </c>
      <c r="AV426" s="67">
        <v>120000</v>
      </c>
      <c r="AW426" s="67">
        <v>90000</v>
      </c>
      <c r="AX426" s="67">
        <v>2569600</v>
      </c>
      <c r="AY426" s="67">
        <v>0</v>
      </c>
      <c r="AZ426" s="67">
        <v>60000</v>
      </c>
      <c r="BA426" s="67">
        <v>30000</v>
      </c>
      <c r="BB426" s="67">
        <v>330000</v>
      </c>
      <c r="BC426" s="67">
        <v>0</v>
      </c>
      <c r="BD426" s="67">
        <v>300000</v>
      </c>
      <c r="BE426" s="67">
        <v>270000</v>
      </c>
      <c r="BF426" s="67">
        <v>270000</v>
      </c>
      <c r="BG426" s="67">
        <v>120000</v>
      </c>
      <c r="BH426" s="67">
        <v>0</v>
      </c>
      <c r="BI426" s="67">
        <v>2490000</v>
      </c>
      <c r="BJ426" s="67">
        <v>0</v>
      </c>
      <c r="BK426" s="67">
        <v>0</v>
      </c>
      <c r="BL426" s="67">
        <v>30000</v>
      </c>
      <c r="BM426" s="67">
        <v>0</v>
      </c>
      <c r="BN426" s="67">
        <v>30000</v>
      </c>
      <c r="BO426" s="67">
        <v>0</v>
      </c>
      <c r="BP426" s="67">
        <v>1920000</v>
      </c>
      <c r="BQ426" s="67">
        <v>60000</v>
      </c>
      <c r="BR426" s="67">
        <v>450000</v>
      </c>
      <c r="BS426" s="67">
        <v>270000</v>
      </c>
      <c r="BT426" s="67">
        <v>180000</v>
      </c>
      <c r="BU426" s="67">
        <v>510000</v>
      </c>
      <c r="BV426" s="67">
        <v>0</v>
      </c>
      <c r="BW426" s="67">
        <v>240000</v>
      </c>
      <c r="BX426" s="67">
        <v>0</v>
      </c>
      <c r="BY426" s="101"/>
    </row>
    <row r="427" spans="1:77">
      <c r="A427" s="65" t="s">
        <v>43</v>
      </c>
      <c r="B427" s="66" t="s">
        <v>1042</v>
      </c>
      <c r="C427" s="65" t="s">
        <v>1043</v>
      </c>
      <c r="D427" s="67">
        <v>0</v>
      </c>
      <c r="E427" s="67">
        <v>0</v>
      </c>
      <c r="F427" s="67">
        <v>0</v>
      </c>
      <c r="G427" s="67">
        <v>0</v>
      </c>
      <c r="H427" s="67">
        <v>0</v>
      </c>
      <c r="I427" s="67">
        <v>0</v>
      </c>
      <c r="J427" s="67">
        <v>0</v>
      </c>
      <c r="K427" s="67">
        <v>0</v>
      </c>
      <c r="L427" s="67">
        <v>0</v>
      </c>
      <c r="M427" s="67">
        <v>0</v>
      </c>
      <c r="N427" s="67">
        <v>0</v>
      </c>
      <c r="O427" s="67">
        <v>0</v>
      </c>
      <c r="P427" s="67">
        <v>0</v>
      </c>
      <c r="Q427" s="67">
        <v>0</v>
      </c>
      <c r="R427" s="67">
        <v>0</v>
      </c>
      <c r="S427" s="67">
        <v>0</v>
      </c>
      <c r="T427" s="67">
        <v>0</v>
      </c>
      <c r="U427" s="67">
        <v>0</v>
      </c>
      <c r="V427" s="67">
        <v>0</v>
      </c>
      <c r="W427" s="67">
        <v>0</v>
      </c>
      <c r="X427" s="67">
        <v>0</v>
      </c>
      <c r="Y427" s="67">
        <v>0</v>
      </c>
      <c r="Z427" s="67">
        <v>0</v>
      </c>
      <c r="AA427" s="67">
        <v>0</v>
      </c>
      <c r="AB427" s="67">
        <v>0</v>
      </c>
      <c r="AC427" s="67">
        <v>0</v>
      </c>
      <c r="AD427" s="67">
        <v>0</v>
      </c>
      <c r="AE427" s="67">
        <v>0</v>
      </c>
      <c r="AF427" s="67">
        <v>0</v>
      </c>
      <c r="AG427" s="67">
        <v>0</v>
      </c>
      <c r="AH427" s="67">
        <v>0</v>
      </c>
      <c r="AI427" s="67">
        <v>0</v>
      </c>
      <c r="AJ427" s="67">
        <v>0</v>
      </c>
      <c r="AK427" s="67">
        <v>0</v>
      </c>
      <c r="AL427" s="67">
        <v>0</v>
      </c>
      <c r="AM427" s="67">
        <v>0</v>
      </c>
      <c r="AN427" s="67">
        <v>0</v>
      </c>
      <c r="AO427" s="67">
        <v>0</v>
      </c>
      <c r="AP427" s="67">
        <v>0</v>
      </c>
      <c r="AQ427" s="67">
        <v>0</v>
      </c>
      <c r="AR427" s="67">
        <v>0</v>
      </c>
      <c r="AS427" s="67">
        <v>0</v>
      </c>
      <c r="AT427" s="67">
        <v>0</v>
      </c>
      <c r="AU427" s="67">
        <v>0</v>
      </c>
      <c r="AV427" s="67">
        <v>0</v>
      </c>
      <c r="AW427" s="67">
        <v>0</v>
      </c>
      <c r="AX427" s="67">
        <v>0</v>
      </c>
      <c r="AY427" s="67">
        <v>0</v>
      </c>
      <c r="AZ427" s="67">
        <v>0</v>
      </c>
      <c r="BA427" s="67">
        <v>0</v>
      </c>
      <c r="BB427" s="67">
        <v>0</v>
      </c>
      <c r="BC427" s="67">
        <v>0</v>
      </c>
      <c r="BD427" s="67">
        <v>0</v>
      </c>
      <c r="BE427" s="67">
        <v>0</v>
      </c>
      <c r="BF427" s="67">
        <v>0</v>
      </c>
      <c r="BG427" s="67">
        <v>0</v>
      </c>
      <c r="BH427" s="67">
        <v>0</v>
      </c>
      <c r="BI427" s="67">
        <v>0</v>
      </c>
      <c r="BJ427" s="67">
        <v>0</v>
      </c>
      <c r="BK427" s="67">
        <v>0</v>
      </c>
      <c r="BL427" s="67">
        <v>0</v>
      </c>
      <c r="BM427" s="67">
        <v>0</v>
      </c>
      <c r="BN427" s="67">
        <v>0</v>
      </c>
      <c r="BO427" s="67">
        <v>0</v>
      </c>
      <c r="BP427" s="67">
        <v>0</v>
      </c>
      <c r="BQ427" s="67">
        <v>0</v>
      </c>
      <c r="BR427" s="67">
        <v>0</v>
      </c>
      <c r="BS427" s="67">
        <v>0</v>
      </c>
      <c r="BT427" s="67">
        <v>0</v>
      </c>
      <c r="BU427" s="67">
        <v>0</v>
      </c>
      <c r="BV427" s="67">
        <v>0</v>
      </c>
      <c r="BW427" s="67">
        <v>0</v>
      </c>
      <c r="BX427" s="67">
        <v>0</v>
      </c>
      <c r="BY427" s="101"/>
    </row>
    <row r="428" spans="1:77">
      <c r="A428" s="65" t="s">
        <v>43</v>
      </c>
      <c r="B428" s="66" t="s">
        <v>1044</v>
      </c>
      <c r="C428" s="65" t="s">
        <v>1045</v>
      </c>
      <c r="D428" s="67">
        <v>0</v>
      </c>
      <c r="E428" s="67">
        <v>0</v>
      </c>
      <c r="F428" s="67">
        <v>0</v>
      </c>
      <c r="G428" s="67">
        <v>0</v>
      </c>
      <c r="H428" s="67">
        <v>0</v>
      </c>
      <c r="I428" s="67">
        <v>0</v>
      </c>
      <c r="J428" s="67">
        <v>0</v>
      </c>
      <c r="K428" s="67">
        <v>0</v>
      </c>
      <c r="L428" s="67">
        <v>0</v>
      </c>
      <c r="M428" s="67">
        <v>0</v>
      </c>
      <c r="N428" s="67">
        <v>0</v>
      </c>
      <c r="O428" s="67">
        <v>0</v>
      </c>
      <c r="P428" s="67">
        <v>0</v>
      </c>
      <c r="Q428" s="67">
        <v>0</v>
      </c>
      <c r="R428" s="67">
        <v>0</v>
      </c>
      <c r="S428" s="67">
        <v>0</v>
      </c>
      <c r="T428" s="67">
        <v>0</v>
      </c>
      <c r="U428" s="67">
        <v>0</v>
      </c>
      <c r="V428" s="67">
        <v>0</v>
      </c>
      <c r="W428" s="67">
        <v>0</v>
      </c>
      <c r="X428" s="67">
        <v>0</v>
      </c>
      <c r="Y428" s="67">
        <v>0</v>
      </c>
      <c r="Z428" s="67">
        <v>0</v>
      </c>
      <c r="AA428" s="67">
        <v>0</v>
      </c>
      <c r="AB428" s="67">
        <v>0</v>
      </c>
      <c r="AC428" s="67">
        <v>0</v>
      </c>
      <c r="AD428" s="67">
        <v>0</v>
      </c>
      <c r="AE428" s="67">
        <v>0</v>
      </c>
      <c r="AF428" s="67">
        <v>0</v>
      </c>
      <c r="AG428" s="67">
        <v>0</v>
      </c>
      <c r="AH428" s="67">
        <v>0</v>
      </c>
      <c r="AI428" s="67">
        <v>0</v>
      </c>
      <c r="AJ428" s="67">
        <v>0</v>
      </c>
      <c r="AK428" s="67">
        <v>0</v>
      </c>
      <c r="AL428" s="67">
        <v>0</v>
      </c>
      <c r="AM428" s="67">
        <v>0</v>
      </c>
      <c r="AN428" s="67">
        <v>0</v>
      </c>
      <c r="AO428" s="67">
        <v>0</v>
      </c>
      <c r="AP428" s="67">
        <v>0</v>
      </c>
      <c r="AQ428" s="67">
        <v>0</v>
      </c>
      <c r="AR428" s="67">
        <v>0</v>
      </c>
      <c r="AS428" s="67">
        <v>0</v>
      </c>
      <c r="AT428" s="67">
        <v>0</v>
      </c>
      <c r="AU428" s="67">
        <v>0</v>
      </c>
      <c r="AV428" s="67">
        <v>0</v>
      </c>
      <c r="AW428" s="67">
        <v>0</v>
      </c>
      <c r="AX428" s="67">
        <v>0</v>
      </c>
      <c r="AY428" s="67">
        <v>0</v>
      </c>
      <c r="AZ428" s="67">
        <v>0</v>
      </c>
      <c r="BA428" s="67">
        <v>0</v>
      </c>
      <c r="BB428" s="67">
        <v>0</v>
      </c>
      <c r="BC428" s="67">
        <v>0</v>
      </c>
      <c r="BD428" s="67">
        <v>0</v>
      </c>
      <c r="BE428" s="67">
        <v>0</v>
      </c>
      <c r="BF428" s="67">
        <v>0</v>
      </c>
      <c r="BG428" s="67">
        <v>0</v>
      </c>
      <c r="BH428" s="67">
        <v>0</v>
      </c>
      <c r="BI428" s="67">
        <v>0</v>
      </c>
      <c r="BJ428" s="67">
        <v>0</v>
      </c>
      <c r="BK428" s="67">
        <v>0</v>
      </c>
      <c r="BL428" s="67">
        <v>0</v>
      </c>
      <c r="BM428" s="67">
        <v>0</v>
      </c>
      <c r="BN428" s="67">
        <v>0</v>
      </c>
      <c r="BO428" s="67">
        <v>0</v>
      </c>
      <c r="BP428" s="67">
        <v>0</v>
      </c>
      <c r="BQ428" s="67">
        <v>0</v>
      </c>
      <c r="BR428" s="67">
        <v>0</v>
      </c>
      <c r="BS428" s="67">
        <v>0</v>
      </c>
      <c r="BT428" s="67">
        <v>0</v>
      </c>
      <c r="BU428" s="67">
        <v>0</v>
      </c>
      <c r="BV428" s="67">
        <v>0</v>
      </c>
      <c r="BW428" s="67">
        <v>0</v>
      </c>
      <c r="BX428" s="67">
        <v>0</v>
      </c>
      <c r="BY428" s="101"/>
    </row>
    <row r="429" spans="1:77">
      <c r="A429" s="65" t="s">
        <v>43</v>
      </c>
      <c r="B429" s="66" t="s">
        <v>1046</v>
      </c>
      <c r="C429" s="65" t="s">
        <v>1047</v>
      </c>
      <c r="D429" s="67">
        <v>0</v>
      </c>
      <c r="E429" s="67">
        <v>0</v>
      </c>
      <c r="F429" s="67">
        <v>0</v>
      </c>
      <c r="G429" s="67">
        <v>0</v>
      </c>
      <c r="H429" s="67">
        <v>0</v>
      </c>
      <c r="I429" s="67">
        <v>0</v>
      </c>
      <c r="J429" s="67">
        <v>0</v>
      </c>
      <c r="K429" s="67">
        <v>0</v>
      </c>
      <c r="L429" s="67">
        <v>0</v>
      </c>
      <c r="M429" s="67">
        <v>0</v>
      </c>
      <c r="N429" s="67">
        <v>0</v>
      </c>
      <c r="O429" s="67">
        <v>0</v>
      </c>
      <c r="P429" s="67">
        <v>0</v>
      </c>
      <c r="Q429" s="67">
        <v>0</v>
      </c>
      <c r="R429" s="67">
        <v>0</v>
      </c>
      <c r="S429" s="67">
        <v>0</v>
      </c>
      <c r="T429" s="67">
        <v>0</v>
      </c>
      <c r="U429" s="67">
        <v>0</v>
      </c>
      <c r="V429" s="67">
        <v>0</v>
      </c>
      <c r="W429" s="67">
        <v>0</v>
      </c>
      <c r="X429" s="67">
        <v>77700</v>
      </c>
      <c r="Y429" s="67">
        <v>0</v>
      </c>
      <c r="Z429" s="67">
        <v>0</v>
      </c>
      <c r="AA429" s="67">
        <v>0</v>
      </c>
      <c r="AB429" s="67">
        <v>0</v>
      </c>
      <c r="AC429" s="67">
        <v>0</v>
      </c>
      <c r="AD429" s="67">
        <v>0</v>
      </c>
      <c r="AE429" s="67">
        <v>0</v>
      </c>
      <c r="AF429" s="67">
        <v>0</v>
      </c>
      <c r="AG429" s="67">
        <v>0</v>
      </c>
      <c r="AH429" s="67">
        <v>0</v>
      </c>
      <c r="AI429" s="67">
        <v>10100</v>
      </c>
      <c r="AJ429" s="67">
        <v>0</v>
      </c>
      <c r="AK429" s="67">
        <v>0</v>
      </c>
      <c r="AL429" s="67">
        <v>0</v>
      </c>
      <c r="AM429" s="67">
        <v>0</v>
      </c>
      <c r="AN429" s="67">
        <v>0</v>
      </c>
      <c r="AO429" s="67">
        <v>0</v>
      </c>
      <c r="AP429" s="67">
        <v>0</v>
      </c>
      <c r="AQ429" s="67">
        <v>34419</v>
      </c>
      <c r="AR429" s="67">
        <v>0</v>
      </c>
      <c r="AS429" s="67">
        <v>0</v>
      </c>
      <c r="AT429" s="67">
        <v>0</v>
      </c>
      <c r="AU429" s="67">
        <v>0</v>
      </c>
      <c r="AV429" s="67">
        <v>0</v>
      </c>
      <c r="AW429" s="67">
        <v>0</v>
      </c>
      <c r="AX429" s="67">
        <v>0</v>
      </c>
      <c r="AY429" s="67">
        <v>0</v>
      </c>
      <c r="AZ429" s="67">
        <v>0</v>
      </c>
      <c r="BA429" s="67">
        <v>0</v>
      </c>
      <c r="BB429" s="67">
        <v>0</v>
      </c>
      <c r="BC429" s="67">
        <v>0</v>
      </c>
      <c r="BD429" s="67">
        <v>0</v>
      </c>
      <c r="BE429" s="67">
        <v>0</v>
      </c>
      <c r="BF429" s="67">
        <v>0</v>
      </c>
      <c r="BG429" s="67">
        <v>0</v>
      </c>
      <c r="BH429" s="67">
        <v>0</v>
      </c>
      <c r="BI429" s="67">
        <v>0</v>
      </c>
      <c r="BJ429" s="67">
        <v>0</v>
      </c>
      <c r="BK429" s="67">
        <v>0</v>
      </c>
      <c r="BL429" s="67">
        <v>0</v>
      </c>
      <c r="BM429" s="67">
        <v>0</v>
      </c>
      <c r="BN429" s="67">
        <v>1177</v>
      </c>
      <c r="BO429" s="67">
        <v>0</v>
      </c>
      <c r="BP429" s="67">
        <v>0</v>
      </c>
      <c r="BQ429" s="67">
        <v>75963.240000000005</v>
      </c>
      <c r="BR429" s="67">
        <v>0</v>
      </c>
      <c r="BS429" s="67">
        <v>0</v>
      </c>
      <c r="BT429" s="67">
        <v>0</v>
      </c>
      <c r="BU429" s="67">
        <v>0</v>
      </c>
      <c r="BV429" s="67">
        <v>0</v>
      </c>
      <c r="BW429" s="67">
        <v>0</v>
      </c>
      <c r="BX429" s="67">
        <v>0</v>
      </c>
      <c r="BY429" s="101">
        <v>85779</v>
      </c>
    </row>
    <row r="430" spans="1:77">
      <c r="A430" s="65" t="s">
        <v>43</v>
      </c>
      <c r="B430" s="66" t="s">
        <v>1048</v>
      </c>
      <c r="C430" s="65" t="s">
        <v>1049</v>
      </c>
      <c r="D430" s="67">
        <v>0</v>
      </c>
      <c r="E430" s="67">
        <v>0</v>
      </c>
      <c r="F430" s="67">
        <v>0</v>
      </c>
      <c r="G430" s="67">
        <v>0</v>
      </c>
      <c r="H430" s="67">
        <v>0</v>
      </c>
      <c r="I430" s="67">
        <v>0</v>
      </c>
      <c r="J430" s="67">
        <v>0</v>
      </c>
      <c r="K430" s="67">
        <v>0</v>
      </c>
      <c r="L430" s="67">
        <v>0</v>
      </c>
      <c r="M430" s="67">
        <v>0</v>
      </c>
      <c r="N430" s="67">
        <v>0</v>
      </c>
      <c r="O430" s="67">
        <v>0</v>
      </c>
      <c r="P430" s="67">
        <v>0</v>
      </c>
      <c r="Q430" s="67">
        <v>0</v>
      </c>
      <c r="R430" s="67">
        <v>0</v>
      </c>
      <c r="S430" s="67">
        <v>0</v>
      </c>
      <c r="T430" s="67">
        <v>0</v>
      </c>
      <c r="U430" s="67">
        <v>0</v>
      </c>
      <c r="V430" s="67">
        <v>0</v>
      </c>
      <c r="W430" s="67">
        <v>0</v>
      </c>
      <c r="X430" s="67">
        <v>0</v>
      </c>
      <c r="Y430" s="67">
        <v>0</v>
      </c>
      <c r="Z430" s="67">
        <v>0</v>
      </c>
      <c r="AA430" s="67">
        <v>0</v>
      </c>
      <c r="AB430" s="67">
        <v>0</v>
      </c>
      <c r="AC430" s="67">
        <v>0</v>
      </c>
      <c r="AD430" s="67">
        <v>0</v>
      </c>
      <c r="AE430" s="67">
        <v>0</v>
      </c>
      <c r="AF430" s="67">
        <v>0</v>
      </c>
      <c r="AG430" s="67">
        <v>0</v>
      </c>
      <c r="AH430" s="67">
        <v>0</v>
      </c>
      <c r="AI430" s="67">
        <v>0</v>
      </c>
      <c r="AJ430" s="67">
        <v>0</v>
      </c>
      <c r="AK430" s="67">
        <v>0</v>
      </c>
      <c r="AL430" s="67">
        <v>1</v>
      </c>
      <c r="AM430" s="67">
        <v>0</v>
      </c>
      <c r="AN430" s="67">
        <v>0</v>
      </c>
      <c r="AO430" s="67">
        <v>0</v>
      </c>
      <c r="AP430" s="67">
        <v>0</v>
      </c>
      <c r="AQ430" s="67">
        <v>0</v>
      </c>
      <c r="AR430" s="67">
        <v>0</v>
      </c>
      <c r="AS430" s="67">
        <v>0</v>
      </c>
      <c r="AT430" s="67">
        <v>0</v>
      </c>
      <c r="AU430" s="67">
        <v>0</v>
      </c>
      <c r="AV430" s="67">
        <v>0</v>
      </c>
      <c r="AW430" s="67">
        <v>0</v>
      </c>
      <c r="AX430" s="67">
        <v>0</v>
      </c>
      <c r="AY430" s="67">
        <v>0</v>
      </c>
      <c r="AZ430" s="67">
        <v>0</v>
      </c>
      <c r="BA430" s="67">
        <v>0</v>
      </c>
      <c r="BB430" s="67">
        <v>0</v>
      </c>
      <c r="BC430" s="67">
        <v>0</v>
      </c>
      <c r="BD430" s="67">
        <v>0</v>
      </c>
      <c r="BE430" s="67">
        <v>0</v>
      </c>
      <c r="BF430" s="67">
        <v>0</v>
      </c>
      <c r="BG430" s="67">
        <v>0</v>
      </c>
      <c r="BH430" s="67">
        <v>0</v>
      </c>
      <c r="BI430" s="67">
        <v>0</v>
      </c>
      <c r="BJ430" s="67">
        <v>0</v>
      </c>
      <c r="BK430" s="67">
        <v>0</v>
      </c>
      <c r="BL430" s="67">
        <v>0</v>
      </c>
      <c r="BM430" s="67">
        <v>0</v>
      </c>
      <c r="BN430" s="67">
        <v>0</v>
      </c>
      <c r="BO430" s="67">
        <v>0</v>
      </c>
      <c r="BP430" s="67">
        <v>0</v>
      </c>
      <c r="BQ430" s="67">
        <v>0</v>
      </c>
      <c r="BR430" s="67">
        <v>0</v>
      </c>
      <c r="BS430" s="67">
        <v>0</v>
      </c>
      <c r="BT430" s="67">
        <v>0</v>
      </c>
      <c r="BU430" s="67">
        <v>0</v>
      </c>
      <c r="BV430" s="67">
        <v>0</v>
      </c>
      <c r="BW430" s="67">
        <v>0</v>
      </c>
      <c r="BX430" s="67">
        <v>0</v>
      </c>
      <c r="BY430" s="101">
        <v>1628585</v>
      </c>
    </row>
    <row r="431" spans="1:77">
      <c r="A431" s="65" t="s">
        <v>43</v>
      </c>
      <c r="B431" s="66" t="s">
        <v>1050</v>
      </c>
      <c r="C431" s="65" t="s">
        <v>1051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  <c r="Z431" s="67">
        <v>0</v>
      </c>
      <c r="AA431" s="67">
        <v>0</v>
      </c>
      <c r="AB431" s="67">
        <v>0</v>
      </c>
      <c r="AC431" s="67">
        <v>0</v>
      </c>
      <c r="AD431" s="67">
        <v>0</v>
      </c>
      <c r="AE431" s="67">
        <v>0</v>
      </c>
      <c r="AF431" s="67">
        <v>0</v>
      </c>
      <c r="AG431" s="67">
        <v>0</v>
      </c>
      <c r="AH431" s="67">
        <v>0</v>
      </c>
      <c r="AI431" s="67">
        <v>0</v>
      </c>
      <c r="AJ431" s="67">
        <v>0</v>
      </c>
      <c r="AK431" s="67">
        <v>0</v>
      </c>
      <c r="AL431" s="67">
        <v>0</v>
      </c>
      <c r="AM431" s="67">
        <v>0</v>
      </c>
      <c r="AN431" s="67">
        <v>0</v>
      </c>
      <c r="AO431" s="67">
        <v>0</v>
      </c>
      <c r="AP431" s="67">
        <v>0</v>
      </c>
      <c r="AQ431" s="67">
        <v>0</v>
      </c>
      <c r="AR431" s="67">
        <v>0</v>
      </c>
      <c r="AS431" s="67">
        <v>0</v>
      </c>
      <c r="AT431" s="67">
        <v>0</v>
      </c>
      <c r="AU431" s="67">
        <v>0</v>
      </c>
      <c r="AV431" s="67">
        <v>0</v>
      </c>
      <c r="AW431" s="67">
        <v>0</v>
      </c>
      <c r="AX431" s="67">
        <v>0</v>
      </c>
      <c r="AY431" s="67">
        <v>0</v>
      </c>
      <c r="AZ431" s="67">
        <v>0</v>
      </c>
      <c r="BA431" s="67">
        <v>0</v>
      </c>
      <c r="BB431" s="67">
        <v>0</v>
      </c>
      <c r="BC431" s="67">
        <v>0</v>
      </c>
      <c r="BD431" s="67">
        <v>0</v>
      </c>
      <c r="BE431" s="67">
        <v>0</v>
      </c>
      <c r="BF431" s="67">
        <v>0</v>
      </c>
      <c r="BG431" s="67">
        <v>0</v>
      </c>
      <c r="BH431" s="67">
        <v>0</v>
      </c>
      <c r="BI431" s="67">
        <v>0</v>
      </c>
      <c r="BJ431" s="67">
        <v>0</v>
      </c>
      <c r="BK431" s="67">
        <v>380000</v>
      </c>
      <c r="BL431" s="67">
        <v>0</v>
      </c>
      <c r="BM431" s="67">
        <v>0</v>
      </c>
      <c r="BN431" s="67">
        <v>0</v>
      </c>
      <c r="BO431" s="67">
        <v>0</v>
      </c>
      <c r="BP431" s="67">
        <v>0</v>
      </c>
      <c r="BQ431" s="67">
        <v>0</v>
      </c>
      <c r="BR431" s="67">
        <v>0</v>
      </c>
      <c r="BS431" s="67">
        <v>0</v>
      </c>
      <c r="BT431" s="67">
        <v>0</v>
      </c>
      <c r="BU431" s="67">
        <v>0</v>
      </c>
      <c r="BV431" s="67">
        <v>0</v>
      </c>
      <c r="BW431" s="67">
        <v>0</v>
      </c>
      <c r="BX431" s="67">
        <v>0</v>
      </c>
      <c r="BY431" s="101"/>
    </row>
    <row r="432" spans="1:77">
      <c r="A432" s="65" t="s">
        <v>43</v>
      </c>
      <c r="B432" s="66" t="s">
        <v>1052</v>
      </c>
      <c r="C432" s="65" t="s">
        <v>1053</v>
      </c>
      <c r="D432" s="67">
        <v>0</v>
      </c>
      <c r="E432" s="67">
        <v>0</v>
      </c>
      <c r="F432" s="67">
        <v>0</v>
      </c>
      <c r="G432" s="67">
        <v>0</v>
      </c>
      <c r="H432" s="67">
        <v>0</v>
      </c>
      <c r="I432" s="67">
        <v>0</v>
      </c>
      <c r="J432" s="67">
        <v>0</v>
      </c>
      <c r="K432" s="67">
        <v>0</v>
      </c>
      <c r="L432" s="67">
        <v>0</v>
      </c>
      <c r="M432" s="67">
        <v>0</v>
      </c>
      <c r="N432" s="67">
        <v>0</v>
      </c>
      <c r="O432" s="67">
        <v>0</v>
      </c>
      <c r="P432" s="67">
        <v>0</v>
      </c>
      <c r="Q432" s="67">
        <v>0</v>
      </c>
      <c r="R432" s="67">
        <v>0</v>
      </c>
      <c r="S432" s="67">
        <v>0</v>
      </c>
      <c r="T432" s="67">
        <v>0</v>
      </c>
      <c r="U432" s="67">
        <v>0</v>
      </c>
      <c r="V432" s="67">
        <v>0</v>
      </c>
      <c r="W432" s="67">
        <v>0</v>
      </c>
      <c r="X432" s="67">
        <v>0</v>
      </c>
      <c r="Y432" s="67">
        <v>0</v>
      </c>
      <c r="Z432" s="67">
        <v>0</v>
      </c>
      <c r="AA432" s="67">
        <v>0</v>
      </c>
      <c r="AB432" s="67">
        <v>0</v>
      </c>
      <c r="AC432" s="67">
        <v>0</v>
      </c>
      <c r="AD432" s="67">
        <v>0</v>
      </c>
      <c r="AE432" s="67">
        <v>0</v>
      </c>
      <c r="AF432" s="67">
        <v>0</v>
      </c>
      <c r="AG432" s="67">
        <v>0</v>
      </c>
      <c r="AH432" s="67">
        <v>0</v>
      </c>
      <c r="AI432" s="67">
        <v>0</v>
      </c>
      <c r="AJ432" s="67">
        <v>0</v>
      </c>
      <c r="AK432" s="67">
        <v>0</v>
      </c>
      <c r="AL432" s="67">
        <v>0</v>
      </c>
      <c r="AM432" s="67">
        <v>0</v>
      </c>
      <c r="AN432" s="67">
        <v>0</v>
      </c>
      <c r="AO432" s="67">
        <v>0</v>
      </c>
      <c r="AP432" s="67">
        <v>0</v>
      </c>
      <c r="AQ432" s="67">
        <v>0</v>
      </c>
      <c r="AR432" s="67">
        <v>0</v>
      </c>
      <c r="AS432" s="67">
        <v>0</v>
      </c>
      <c r="AT432" s="67">
        <v>0</v>
      </c>
      <c r="AU432" s="67">
        <v>0</v>
      </c>
      <c r="AV432" s="67">
        <v>10260</v>
      </c>
      <c r="AW432" s="67">
        <v>0</v>
      </c>
      <c r="AX432" s="67">
        <v>0</v>
      </c>
      <c r="AY432" s="67">
        <v>0</v>
      </c>
      <c r="AZ432" s="67">
        <v>0</v>
      </c>
      <c r="BA432" s="67">
        <v>0</v>
      </c>
      <c r="BB432" s="67">
        <v>0</v>
      </c>
      <c r="BC432" s="67">
        <v>0</v>
      </c>
      <c r="BD432" s="67">
        <v>0</v>
      </c>
      <c r="BE432" s="67">
        <v>0</v>
      </c>
      <c r="BF432" s="67">
        <v>0</v>
      </c>
      <c r="BG432" s="67">
        <v>0</v>
      </c>
      <c r="BH432" s="67">
        <v>0</v>
      </c>
      <c r="BI432" s="67">
        <v>0</v>
      </c>
      <c r="BJ432" s="67">
        <v>24440</v>
      </c>
      <c r="BK432" s="67">
        <v>17600</v>
      </c>
      <c r="BL432" s="67">
        <v>0</v>
      </c>
      <c r="BM432" s="67">
        <v>0</v>
      </c>
      <c r="BN432" s="67">
        <v>0</v>
      </c>
      <c r="BO432" s="67">
        <v>0</v>
      </c>
      <c r="BP432" s="67">
        <v>0</v>
      </c>
      <c r="BQ432" s="67">
        <v>0</v>
      </c>
      <c r="BR432" s="67">
        <v>0</v>
      </c>
      <c r="BS432" s="67">
        <v>0</v>
      </c>
      <c r="BT432" s="67">
        <v>0</v>
      </c>
      <c r="BU432" s="67">
        <v>0</v>
      </c>
      <c r="BV432" s="67">
        <v>0</v>
      </c>
      <c r="BW432" s="67">
        <v>0</v>
      </c>
      <c r="BX432" s="67">
        <v>0</v>
      </c>
      <c r="BY432" s="101">
        <v>7096857.6399999997</v>
      </c>
    </row>
    <row r="433" spans="1:77">
      <c r="A433" s="65" t="s">
        <v>43</v>
      </c>
      <c r="B433" s="66" t="s">
        <v>1054</v>
      </c>
      <c r="C433" s="65" t="s">
        <v>1055</v>
      </c>
      <c r="D433" s="67">
        <v>0</v>
      </c>
      <c r="E433" s="67">
        <v>0</v>
      </c>
      <c r="F433" s="67">
        <v>0</v>
      </c>
      <c r="G433" s="67">
        <v>0</v>
      </c>
      <c r="H433" s="67">
        <v>0</v>
      </c>
      <c r="I433" s="67">
        <v>0</v>
      </c>
      <c r="J433" s="67">
        <v>0</v>
      </c>
      <c r="K433" s="67">
        <v>0</v>
      </c>
      <c r="L433" s="67">
        <v>0</v>
      </c>
      <c r="M433" s="67">
        <v>0</v>
      </c>
      <c r="N433" s="67">
        <v>0</v>
      </c>
      <c r="O433" s="67">
        <v>0</v>
      </c>
      <c r="P433" s="67">
        <v>0</v>
      </c>
      <c r="Q433" s="67">
        <v>0</v>
      </c>
      <c r="R433" s="67">
        <v>0</v>
      </c>
      <c r="S433" s="67">
        <v>0</v>
      </c>
      <c r="T433" s="67">
        <v>0</v>
      </c>
      <c r="U433" s="67">
        <v>0</v>
      </c>
      <c r="V433" s="67">
        <v>0</v>
      </c>
      <c r="W433" s="67">
        <v>0</v>
      </c>
      <c r="X433" s="67">
        <v>0</v>
      </c>
      <c r="Y433" s="67">
        <v>0</v>
      </c>
      <c r="Z433" s="67">
        <v>0</v>
      </c>
      <c r="AA433" s="67">
        <v>0</v>
      </c>
      <c r="AB433" s="67">
        <v>0</v>
      </c>
      <c r="AC433" s="67">
        <v>0</v>
      </c>
      <c r="AD433" s="67">
        <v>0</v>
      </c>
      <c r="AE433" s="67">
        <v>0</v>
      </c>
      <c r="AF433" s="67">
        <v>0</v>
      </c>
      <c r="AG433" s="67">
        <v>0</v>
      </c>
      <c r="AH433" s="67">
        <v>0</v>
      </c>
      <c r="AI433" s="67">
        <v>0</v>
      </c>
      <c r="AJ433" s="67">
        <v>0</v>
      </c>
      <c r="AK433" s="67">
        <v>0</v>
      </c>
      <c r="AL433" s="67">
        <v>0</v>
      </c>
      <c r="AM433" s="67">
        <v>0</v>
      </c>
      <c r="AN433" s="67">
        <v>0</v>
      </c>
      <c r="AO433" s="67">
        <v>0</v>
      </c>
      <c r="AP433" s="67">
        <v>0</v>
      </c>
      <c r="AQ433" s="67">
        <v>0</v>
      </c>
      <c r="AR433" s="67">
        <v>0</v>
      </c>
      <c r="AS433" s="67">
        <v>0</v>
      </c>
      <c r="AT433" s="67">
        <v>0</v>
      </c>
      <c r="AU433" s="67">
        <v>0</v>
      </c>
      <c r="AV433" s="67">
        <v>0</v>
      </c>
      <c r="AW433" s="67">
        <v>0</v>
      </c>
      <c r="AX433" s="67">
        <v>0</v>
      </c>
      <c r="AY433" s="67">
        <v>0</v>
      </c>
      <c r="AZ433" s="67">
        <v>0</v>
      </c>
      <c r="BA433" s="67">
        <v>0</v>
      </c>
      <c r="BB433" s="67">
        <v>0</v>
      </c>
      <c r="BC433" s="67">
        <v>0</v>
      </c>
      <c r="BD433" s="67">
        <v>0</v>
      </c>
      <c r="BE433" s="67">
        <v>0</v>
      </c>
      <c r="BF433" s="67">
        <v>0</v>
      </c>
      <c r="BG433" s="67">
        <v>0</v>
      </c>
      <c r="BH433" s="67">
        <v>0</v>
      </c>
      <c r="BI433" s="67">
        <v>0</v>
      </c>
      <c r="BJ433" s="67">
        <v>0</v>
      </c>
      <c r="BK433" s="67">
        <v>0</v>
      </c>
      <c r="BL433" s="67">
        <v>0</v>
      </c>
      <c r="BM433" s="67">
        <v>0</v>
      </c>
      <c r="BN433" s="67">
        <v>0</v>
      </c>
      <c r="BO433" s="67">
        <v>0</v>
      </c>
      <c r="BP433" s="67">
        <v>0</v>
      </c>
      <c r="BQ433" s="67">
        <v>0</v>
      </c>
      <c r="BR433" s="67">
        <v>0</v>
      </c>
      <c r="BS433" s="67">
        <v>0</v>
      </c>
      <c r="BT433" s="67">
        <v>0</v>
      </c>
      <c r="BU433" s="67">
        <v>0</v>
      </c>
      <c r="BV433" s="67">
        <v>0</v>
      </c>
      <c r="BW433" s="67">
        <v>0</v>
      </c>
      <c r="BX433" s="67">
        <v>0</v>
      </c>
      <c r="BY433" s="101">
        <v>724895990.70000005</v>
      </c>
    </row>
    <row r="434" spans="1:77">
      <c r="A434" s="65" t="s">
        <v>43</v>
      </c>
      <c r="B434" s="66" t="s">
        <v>1056</v>
      </c>
      <c r="C434" s="65" t="s">
        <v>1057</v>
      </c>
      <c r="D434" s="67">
        <v>0</v>
      </c>
      <c r="E434" s="67">
        <v>0</v>
      </c>
      <c r="F434" s="67">
        <v>0</v>
      </c>
      <c r="G434" s="67">
        <v>0</v>
      </c>
      <c r="H434" s="67">
        <v>0</v>
      </c>
      <c r="I434" s="67">
        <v>0</v>
      </c>
      <c r="J434" s="67">
        <v>0</v>
      </c>
      <c r="K434" s="67">
        <v>0</v>
      </c>
      <c r="L434" s="67">
        <v>0</v>
      </c>
      <c r="M434" s="67">
        <v>0</v>
      </c>
      <c r="N434" s="67">
        <v>0</v>
      </c>
      <c r="O434" s="67">
        <v>0</v>
      </c>
      <c r="P434" s="67">
        <v>0</v>
      </c>
      <c r="Q434" s="67">
        <v>0</v>
      </c>
      <c r="R434" s="67">
        <v>0</v>
      </c>
      <c r="S434" s="67">
        <v>0</v>
      </c>
      <c r="T434" s="67">
        <v>0</v>
      </c>
      <c r="U434" s="67">
        <v>0</v>
      </c>
      <c r="V434" s="67">
        <v>0</v>
      </c>
      <c r="W434" s="67">
        <v>0</v>
      </c>
      <c r="X434" s="67">
        <v>0</v>
      </c>
      <c r="Y434" s="67">
        <v>0</v>
      </c>
      <c r="Z434" s="67">
        <v>0</v>
      </c>
      <c r="AA434" s="67">
        <v>0</v>
      </c>
      <c r="AB434" s="67">
        <v>0</v>
      </c>
      <c r="AC434" s="67">
        <v>0</v>
      </c>
      <c r="AD434" s="67">
        <v>0</v>
      </c>
      <c r="AE434" s="67">
        <v>0</v>
      </c>
      <c r="AF434" s="67">
        <v>0</v>
      </c>
      <c r="AG434" s="67">
        <v>0</v>
      </c>
      <c r="AH434" s="67">
        <v>0</v>
      </c>
      <c r="AI434" s="67">
        <v>0</v>
      </c>
      <c r="AJ434" s="67">
        <v>0</v>
      </c>
      <c r="AK434" s="67">
        <v>0</v>
      </c>
      <c r="AL434" s="67">
        <v>0</v>
      </c>
      <c r="AM434" s="67">
        <v>0</v>
      </c>
      <c r="AN434" s="67">
        <v>0</v>
      </c>
      <c r="AO434" s="67">
        <v>0</v>
      </c>
      <c r="AP434" s="67">
        <v>0</v>
      </c>
      <c r="AQ434" s="67">
        <v>0</v>
      </c>
      <c r="AR434" s="67">
        <v>0</v>
      </c>
      <c r="AS434" s="67">
        <v>0</v>
      </c>
      <c r="AT434" s="67">
        <v>0</v>
      </c>
      <c r="AU434" s="67">
        <v>0</v>
      </c>
      <c r="AV434" s="67">
        <v>0</v>
      </c>
      <c r="AW434" s="67">
        <v>0</v>
      </c>
      <c r="AX434" s="67">
        <v>0</v>
      </c>
      <c r="AY434" s="67">
        <v>0</v>
      </c>
      <c r="AZ434" s="67">
        <v>0</v>
      </c>
      <c r="BA434" s="67">
        <v>0</v>
      </c>
      <c r="BB434" s="67">
        <v>0</v>
      </c>
      <c r="BC434" s="67">
        <v>0</v>
      </c>
      <c r="BD434" s="67">
        <v>0</v>
      </c>
      <c r="BE434" s="67">
        <v>0</v>
      </c>
      <c r="BF434" s="67">
        <v>0</v>
      </c>
      <c r="BG434" s="67">
        <v>0</v>
      </c>
      <c r="BH434" s="67">
        <v>0</v>
      </c>
      <c r="BI434" s="67">
        <v>0</v>
      </c>
      <c r="BJ434" s="67">
        <v>0</v>
      </c>
      <c r="BK434" s="67">
        <v>1000</v>
      </c>
      <c r="BL434" s="67">
        <v>0</v>
      </c>
      <c r="BM434" s="67">
        <v>0</v>
      </c>
      <c r="BN434" s="67">
        <v>0</v>
      </c>
      <c r="BO434" s="67">
        <v>0</v>
      </c>
      <c r="BP434" s="67">
        <v>0</v>
      </c>
      <c r="BQ434" s="67">
        <v>0</v>
      </c>
      <c r="BR434" s="67">
        <v>0</v>
      </c>
      <c r="BS434" s="67">
        <v>0</v>
      </c>
      <c r="BT434" s="67">
        <v>0</v>
      </c>
      <c r="BU434" s="67">
        <v>0</v>
      </c>
      <c r="BV434" s="67">
        <v>0</v>
      </c>
      <c r="BW434" s="67">
        <v>0</v>
      </c>
      <c r="BX434" s="67">
        <v>0</v>
      </c>
      <c r="BY434" s="101">
        <v>450</v>
      </c>
    </row>
    <row r="435" spans="1:77">
      <c r="A435" s="65" t="s">
        <v>43</v>
      </c>
      <c r="B435" s="66" t="s">
        <v>1058</v>
      </c>
      <c r="C435" s="65" t="s">
        <v>1059</v>
      </c>
      <c r="D435" s="67">
        <v>0</v>
      </c>
      <c r="E435" s="67">
        <v>0</v>
      </c>
      <c r="F435" s="67">
        <v>0</v>
      </c>
      <c r="G435" s="67">
        <v>0</v>
      </c>
      <c r="H435" s="67">
        <v>0</v>
      </c>
      <c r="I435" s="67">
        <v>0</v>
      </c>
      <c r="J435" s="67">
        <v>0</v>
      </c>
      <c r="K435" s="67">
        <v>0</v>
      </c>
      <c r="L435" s="67">
        <v>0</v>
      </c>
      <c r="M435" s="67">
        <v>0</v>
      </c>
      <c r="N435" s="67">
        <v>0</v>
      </c>
      <c r="O435" s="67">
        <v>0</v>
      </c>
      <c r="P435" s="67">
        <v>0</v>
      </c>
      <c r="Q435" s="67">
        <v>0</v>
      </c>
      <c r="R435" s="67">
        <v>0</v>
      </c>
      <c r="S435" s="67">
        <v>0</v>
      </c>
      <c r="T435" s="67">
        <v>0</v>
      </c>
      <c r="U435" s="67">
        <v>0</v>
      </c>
      <c r="V435" s="67">
        <v>0</v>
      </c>
      <c r="W435" s="67">
        <v>0</v>
      </c>
      <c r="X435" s="67">
        <v>0</v>
      </c>
      <c r="Y435" s="67">
        <v>0</v>
      </c>
      <c r="Z435" s="67">
        <v>0</v>
      </c>
      <c r="AA435" s="67">
        <v>0</v>
      </c>
      <c r="AB435" s="67">
        <v>0</v>
      </c>
      <c r="AC435" s="67">
        <v>0</v>
      </c>
      <c r="AD435" s="67">
        <v>0</v>
      </c>
      <c r="AE435" s="67">
        <v>0</v>
      </c>
      <c r="AF435" s="67">
        <v>0</v>
      </c>
      <c r="AG435" s="67">
        <v>0</v>
      </c>
      <c r="AH435" s="67">
        <v>0</v>
      </c>
      <c r="AI435" s="67">
        <v>0</v>
      </c>
      <c r="AJ435" s="67">
        <v>0</v>
      </c>
      <c r="AK435" s="67">
        <v>0</v>
      </c>
      <c r="AL435" s="67">
        <v>0</v>
      </c>
      <c r="AM435" s="67">
        <v>0</v>
      </c>
      <c r="AN435" s="67">
        <v>0</v>
      </c>
      <c r="AO435" s="67">
        <v>0</v>
      </c>
      <c r="AP435" s="67">
        <v>0</v>
      </c>
      <c r="AQ435" s="67">
        <v>0</v>
      </c>
      <c r="AR435" s="67">
        <v>0</v>
      </c>
      <c r="AS435" s="67">
        <v>0</v>
      </c>
      <c r="AT435" s="67">
        <v>0</v>
      </c>
      <c r="AU435" s="67">
        <v>0</v>
      </c>
      <c r="AV435" s="67">
        <v>0</v>
      </c>
      <c r="AW435" s="67">
        <v>0</v>
      </c>
      <c r="AX435" s="67">
        <v>0</v>
      </c>
      <c r="AY435" s="67">
        <v>0</v>
      </c>
      <c r="AZ435" s="67">
        <v>0</v>
      </c>
      <c r="BA435" s="67">
        <v>0</v>
      </c>
      <c r="BB435" s="67">
        <v>0</v>
      </c>
      <c r="BC435" s="67">
        <v>0</v>
      </c>
      <c r="BD435" s="67">
        <v>0</v>
      </c>
      <c r="BE435" s="67">
        <v>0</v>
      </c>
      <c r="BF435" s="67">
        <v>0</v>
      </c>
      <c r="BG435" s="67">
        <v>0</v>
      </c>
      <c r="BH435" s="67">
        <v>0</v>
      </c>
      <c r="BI435" s="67">
        <v>0</v>
      </c>
      <c r="BJ435" s="67">
        <v>0</v>
      </c>
      <c r="BK435" s="67">
        <v>0</v>
      </c>
      <c r="BL435" s="67">
        <v>0</v>
      </c>
      <c r="BM435" s="67">
        <v>0</v>
      </c>
      <c r="BN435" s="67">
        <v>0</v>
      </c>
      <c r="BO435" s="67">
        <v>0</v>
      </c>
      <c r="BP435" s="67">
        <v>0</v>
      </c>
      <c r="BQ435" s="67">
        <v>0</v>
      </c>
      <c r="BR435" s="67">
        <v>0</v>
      </c>
      <c r="BS435" s="67">
        <v>0</v>
      </c>
      <c r="BT435" s="67">
        <v>0</v>
      </c>
      <c r="BU435" s="67">
        <v>0</v>
      </c>
      <c r="BV435" s="67">
        <v>0</v>
      </c>
      <c r="BW435" s="67">
        <v>0</v>
      </c>
      <c r="BX435" s="67">
        <v>0</v>
      </c>
      <c r="BY435" s="101"/>
    </row>
    <row r="436" spans="1:77">
      <c r="A436" s="65" t="s">
        <v>43</v>
      </c>
      <c r="B436" s="66" t="s">
        <v>1060</v>
      </c>
      <c r="C436" s="65" t="s">
        <v>1061</v>
      </c>
      <c r="D436" s="67">
        <v>0</v>
      </c>
      <c r="E436" s="67">
        <v>0</v>
      </c>
      <c r="F436" s="67">
        <v>9410000</v>
      </c>
      <c r="G436" s="67">
        <v>0</v>
      </c>
      <c r="H436" s="67">
        <v>0</v>
      </c>
      <c r="I436" s="67">
        <v>0</v>
      </c>
      <c r="J436" s="67">
        <v>385540</v>
      </c>
      <c r="K436" s="67">
        <v>1282524.54</v>
      </c>
      <c r="L436" s="67">
        <v>0</v>
      </c>
      <c r="M436" s="67">
        <v>0</v>
      </c>
      <c r="N436" s="67">
        <v>0</v>
      </c>
      <c r="O436" s="67">
        <v>0</v>
      </c>
      <c r="P436" s="67">
        <v>0</v>
      </c>
      <c r="Q436" s="67">
        <v>0</v>
      </c>
      <c r="R436" s="67">
        <v>0</v>
      </c>
      <c r="S436" s="67">
        <v>0</v>
      </c>
      <c r="T436" s="67">
        <v>0</v>
      </c>
      <c r="U436" s="67">
        <v>0</v>
      </c>
      <c r="V436" s="67">
        <v>0</v>
      </c>
      <c r="W436" s="67">
        <v>0</v>
      </c>
      <c r="X436" s="67">
        <v>1055038</v>
      </c>
      <c r="Y436" s="67">
        <v>0</v>
      </c>
      <c r="Z436" s="67">
        <v>1508912.77</v>
      </c>
      <c r="AA436" s="67">
        <v>0</v>
      </c>
      <c r="AB436" s="67">
        <v>0</v>
      </c>
      <c r="AC436" s="67">
        <v>0</v>
      </c>
      <c r="AD436" s="67">
        <v>0</v>
      </c>
      <c r="AE436" s="67">
        <v>0</v>
      </c>
      <c r="AF436" s="67">
        <v>68957.23</v>
      </c>
      <c r="AG436" s="67">
        <v>0</v>
      </c>
      <c r="AH436" s="67">
        <v>0</v>
      </c>
      <c r="AI436" s="67">
        <v>0</v>
      </c>
      <c r="AJ436" s="67">
        <v>0</v>
      </c>
      <c r="AK436" s="67">
        <v>0</v>
      </c>
      <c r="AL436" s="67">
        <v>0</v>
      </c>
      <c r="AM436" s="67">
        <v>0</v>
      </c>
      <c r="AN436" s="67">
        <v>0</v>
      </c>
      <c r="AO436" s="67">
        <v>0</v>
      </c>
      <c r="AP436" s="67">
        <v>0</v>
      </c>
      <c r="AQ436" s="67">
        <v>0</v>
      </c>
      <c r="AR436" s="67">
        <v>0</v>
      </c>
      <c r="AS436" s="67">
        <v>0</v>
      </c>
      <c r="AT436" s="67">
        <v>0</v>
      </c>
      <c r="AU436" s="67">
        <v>0</v>
      </c>
      <c r="AV436" s="67">
        <v>0</v>
      </c>
      <c r="AW436" s="67">
        <v>0</v>
      </c>
      <c r="AX436" s="67">
        <v>3029240.87</v>
      </c>
      <c r="AY436" s="67">
        <v>0</v>
      </c>
      <c r="AZ436" s="67">
        <v>313703.74</v>
      </c>
      <c r="BA436" s="67">
        <v>0</v>
      </c>
      <c r="BB436" s="67">
        <v>0</v>
      </c>
      <c r="BC436" s="67">
        <v>0</v>
      </c>
      <c r="BD436" s="67">
        <v>406204</v>
      </c>
      <c r="BE436" s="67">
        <v>0</v>
      </c>
      <c r="BF436" s="67">
        <v>0</v>
      </c>
      <c r="BG436" s="67">
        <v>37113.919999999998</v>
      </c>
      <c r="BH436" s="67">
        <v>0</v>
      </c>
      <c r="BI436" s="67">
        <v>7905542</v>
      </c>
      <c r="BJ436" s="67">
        <v>199830</v>
      </c>
      <c r="BK436" s="67">
        <v>0</v>
      </c>
      <c r="BL436" s="67">
        <v>107490</v>
      </c>
      <c r="BM436" s="67">
        <v>0</v>
      </c>
      <c r="BN436" s="67">
        <v>450478.97</v>
      </c>
      <c r="BO436" s="67">
        <v>0</v>
      </c>
      <c r="BP436" s="67">
        <v>0</v>
      </c>
      <c r="BQ436" s="67">
        <v>0</v>
      </c>
      <c r="BR436" s="67">
        <v>0</v>
      </c>
      <c r="BS436" s="67">
        <v>0</v>
      </c>
      <c r="BT436" s="67">
        <v>0</v>
      </c>
      <c r="BU436" s="67">
        <v>0</v>
      </c>
      <c r="BV436" s="67">
        <v>59163.360000000001</v>
      </c>
      <c r="BW436" s="67">
        <v>0</v>
      </c>
      <c r="BX436" s="67">
        <v>0</v>
      </c>
      <c r="BY436" s="101"/>
    </row>
    <row r="437" spans="1:77">
      <c r="A437" s="65" t="s">
        <v>43</v>
      </c>
      <c r="B437" s="66" t="s">
        <v>1062</v>
      </c>
      <c r="C437" s="65" t="s">
        <v>1063</v>
      </c>
      <c r="D437" s="67">
        <v>0</v>
      </c>
      <c r="E437" s="67">
        <v>0</v>
      </c>
      <c r="F437" s="67">
        <v>0</v>
      </c>
      <c r="G437" s="67">
        <v>0</v>
      </c>
      <c r="H437" s="67">
        <v>0</v>
      </c>
      <c r="I437" s="67">
        <v>0</v>
      </c>
      <c r="J437" s="67">
        <v>0</v>
      </c>
      <c r="K437" s="67">
        <v>0</v>
      </c>
      <c r="L437" s="67">
        <v>0</v>
      </c>
      <c r="M437" s="67">
        <v>0</v>
      </c>
      <c r="N437" s="67">
        <v>0</v>
      </c>
      <c r="O437" s="67">
        <v>0</v>
      </c>
      <c r="P437" s="67">
        <v>0</v>
      </c>
      <c r="Q437" s="67">
        <v>0</v>
      </c>
      <c r="R437" s="67">
        <v>0</v>
      </c>
      <c r="S437" s="67">
        <v>0</v>
      </c>
      <c r="T437" s="67">
        <v>0</v>
      </c>
      <c r="U437" s="67">
        <v>0</v>
      </c>
      <c r="V437" s="67">
        <v>0</v>
      </c>
      <c r="W437" s="67">
        <v>0</v>
      </c>
      <c r="X437" s="67">
        <v>0</v>
      </c>
      <c r="Y437" s="67">
        <v>0</v>
      </c>
      <c r="Z437" s="67">
        <v>0</v>
      </c>
      <c r="AA437" s="67">
        <v>0</v>
      </c>
      <c r="AB437" s="67">
        <v>0</v>
      </c>
      <c r="AC437" s="67">
        <v>0</v>
      </c>
      <c r="AD437" s="67">
        <v>0</v>
      </c>
      <c r="AE437" s="67">
        <v>0</v>
      </c>
      <c r="AF437" s="67">
        <v>0</v>
      </c>
      <c r="AG437" s="67">
        <v>0</v>
      </c>
      <c r="AH437" s="67">
        <v>0</v>
      </c>
      <c r="AI437" s="67">
        <v>0</v>
      </c>
      <c r="AJ437" s="67">
        <v>0</v>
      </c>
      <c r="AK437" s="67">
        <v>0</v>
      </c>
      <c r="AL437" s="67">
        <v>0</v>
      </c>
      <c r="AM437" s="67">
        <v>0</v>
      </c>
      <c r="AN437" s="67">
        <v>0</v>
      </c>
      <c r="AO437" s="67">
        <v>0</v>
      </c>
      <c r="AP437" s="67">
        <v>0</v>
      </c>
      <c r="AQ437" s="67">
        <v>0</v>
      </c>
      <c r="AR437" s="67">
        <v>0</v>
      </c>
      <c r="AS437" s="67">
        <v>0</v>
      </c>
      <c r="AT437" s="67">
        <v>0</v>
      </c>
      <c r="AU437" s="67">
        <v>0</v>
      </c>
      <c r="AV437" s="67">
        <v>0</v>
      </c>
      <c r="AW437" s="67">
        <v>0</v>
      </c>
      <c r="AX437" s="67">
        <v>0</v>
      </c>
      <c r="AY437" s="67">
        <v>0</v>
      </c>
      <c r="AZ437" s="67">
        <v>0</v>
      </c>
      <c r="BA437" s="67">
        <v>0</v>
      </c>
      <c r="BB437" s="67">
        <v>0</v>
      </c>
      <c r="BC437" s="67">
        <v>0</v>
      </c>
      <c r="BD437" s="67">
        <v>0</v>
      </c>
      <c r="BE437" s="67">
        <v>0</v>
      </c>
      <c r="BF437" s="67">
        <v>0</v>
      </c>
      <c r="BG437" s="67">
        <v>0</v>
      </c>
      <c r="BH437" s="67">
        <v>0</v>
      </c>
      <c r="BI437" s="67">
        <v>0</v>
      </c>
      <c r="BJ437" s="67">
        <v>0</v>
      </c>
      <c r="BK437" s="67">
        <v>0</v>
      </c>
      <c r="BL437" s="67">
        <v>0</v>
      </c>
      <c r="BM437" s="67">
        <v>0</v>
      </c>
      <c r="BN437" s="67">
        <v>0</v>
      </c>
      <c r="BO437" s="67">
        <v>0</v>
      </c>
      <c r="BP437" s="67">
        <v>0</v>
      </c>
      <c r="BQ437" s="67">
        <v>0</v>
      </c>
      <c r="BR437" s="67">
        <v>0</v>
      </c>
      <c r="BS437" s="67">
        <v>0</v>
      </c>
      <c r="BT437" s="67">
        <v>0</v>
      </c>
      <c r="BU437" s="67">
        <v>0</v>
      </c>
      <c r="BV437" s="67">
        <v>0</v>
      </c>
      <c r="BW437" s="67">
        <v>0</v>
      </c>
      <c r="BX437" s="67">
        <v>0</v>
      </c>
      <c r="BY437" s="101">
        <v>20972461.759999998</v>
      </c>
    </row>
    <row r="438" spans="1:77">
      <c r="A438" s="106" t="s">
        <v>1064</v>
      </c>
      <c r="B438" s="107"/>
      <c r="C438" s="108"/>
      <c r="D438" s="70">
        <f>SUM(D244:D437)</f>
        <v>115174866.47999999</v>
      </c>
      <c r="E438" s="70">
        <f t="shared" ref="E438:BP438" si="10">SUM(E244:E437)</f>
        <v>78031848.350000024</v>
      </c>
      <c r="F438" s="70">
        <f t="shared" si="10"/>
        <v>122949723.33999996</v>
      </c>
      <c r="G438" s="70">
        <f t="shared" si="10"/>
        <v>75378557.659999996</v>
      </c>
      <c r="H438" s="70">
        <f t="shared" si="10"/>
        <v>67563426.420000017</v>
      </c>
      <c r="I438" s="70">
        <f t="shared" si="10"/>
        <v>23633132.759999998</v>
      </c>
      <c r="J438" s="70">
        <f t="shared" si="10"/>
        <v>1206568670.5800002</v>
      </c>
      <c r="K438" s="70">
        <f t="shared" si="10"/>
        <v>61178104.599999994</v>
      </c>
      <c r="L438" s="70">
        <f t="shared" si="10"/>
        <v>28299456.309999995</v>
      </c>
      <c r="M438" s="70">
        <f t="shared" si="10"/>
        <v>165936982.07999998</v>
      </c>
      <c r="N438" s="70">
        <f t="shared" si="10"/>
        <v>22795577.810000002</v>
      </c>
      <c r="O438" s="70">
        <f t="shared" si="10"/>
        <v>43350222.969999991</v>
      </c>
      <c r="P438" s="70">
        <f t="shared" si="10"/>
        <v>79164469.700000003</v>
      </c>
      <c r="Q438" s="70">
        <f t="shared" si="10"/>
        <v>89419201.86999999</v>
      </c>
      <c r="R438" s="70">
        <f t="shared" si="10"/>
        <v>20147837.350000005</v>
      </c>
      <c r="S438" s="70">
        <f t="shared" si="10"/>
        <v>74866670.300000012</v>
      </c>
      <c r="T438" s="70">
        <f t="shared" si="10"/>
        <v>44526832.690000013</v>
      </c>
      <c r="U438" s="70">
        <f t="shared" si="10"/>
        <v>28543190.570000004</v>
      </c>
      <c r="V438" s="70">
        <f t="shared" si="10"/>
        <v>193909145.77000001</v>
      </c>
      <c r="W438" s="70">
        <f t="shared" si="10"/>
        <v>65417374.310000017</v>
      </c>
      <c r="X438" s="70">
        <f t="shared" si="10"/>
        <v>45213072.089999981</v>
      </c>
      <c r="Y438" s="70">
        <f t="shared" si="10"/>
        <v>50729582.920000002</v>
      </c>
      <c r="Z438" s="70">
        <f t="shared" si="10"/>
        <v>35420281.540000007</v>
      </c>
      <c r="AA438" s="70">
        <f t="shared" si="10"/>
        <v>46341377.149999991</v>
      </c>
      <c r="AB438" s="70">
        <f t="shared" si="10"/>
        <v>34506649.009999998</v>
      </c>
      <c r="AC438" s="70">
        <f t="shared" si="10"/>
        <v>21986546.029999997</v>
      </c>
      <c r="AD438" s="70">
        <f t="shared" si="10"/>
        <v>23643992.460000001</v>
      </c>
      <c r="AE438" s="70">
        <f t="shared" si="10"/>
        <v>194845530.12999991</v>
      </c>
      <c r="AF438" s="70">
        <f t="shared" si="10"/>
        <v>46904765.332400002</v>
      </c>
      <c r="AG438" s="70">
        <f t="shared" si="10"/>
        <v>17479684.579999998</v>
      </c>
      <c r="AH438" s="70">
        <f t="shared" si="10"/>
        <v>33123225.139999997</v>
      </c>
      <c r="AI438" s="70">
        <f t="shared" si="10"/>
        <v>31318414.219999995</v>
      </c>
      <c r="AJ438" s="70">
        <f t="shared" si="10"/>
        <v>49130987.919999994</v>
      </c>
      <c r="AK438" s="70">
        <f t="shared" si="10"/>
        <v>31302383.079999998</v>
      </c>
      <c r="AL438" s="70">
        <f t="shared" si="10"/>
        <v>33070936.600000005</v>
      </c>
      <c r="AM438" s="70">
        <f t="shared" si="10"/>
        <v>57060716.690000005</v>
      </c>
      <c r="AN438" s="70">
        <f t="shared" si="10"/>
        <v>36424796.25</v>
      </c>
      <c r="AO438" s="70">
        <f t="shared" si="10"/>
        <v>29545900.670000002</v>
      </c>
      <c r="AP438" s="70">
        <f t="shared" si="10"/>
        <v>33354055.550000004</v>
      </c>
      <c r="AQ438" s="70">
        <f t="shared" si="10"/>
        <v>89190465.770000011</v>
      </c>
      <c r="AR438" s="70">
        <f t="shared" si="10"/>
        <v>20566535.900000006</v>
      </c>
      <c r="AS438" s="70">
        <f t="shared" si="10"/>
        <v>26157375.530000005</v>
      </c>
      <c r="AT438" s="70">
        <f t="shared" si="10"/>
        <v>24589735.800000004</v>
      </c>
      <c r="AU438" s="70">
        <f t="shared" si="10"/>
        <v>16803325.220000003</v>
      </c>
      <c r="AV438" s="70">
        <f t="shared" si="10"/>
        <v>17383336.750000004</v>
      </c>
      <c r="AW438" s="70">
        <f t="shared" si="10"/>
        <v>19692508.950000007</v>
      </c>
      <c r="AX438" s="70">
        <f t="shared" si="10"/>
        <v>386446295.19999993</v>
      </c>
      <c r="AY438" s="70">
        <f t="shared" si="10"/>
        <v>46535687.119999997</v>
      </c>
      <c r="AZ438" s="70">
        <f t="shared" si="10"/>
        <v>39286528.390000008</v>
      </c>
      <c r="BA438" s="70">
        <f t="shared" si="10"/>
        <v>61125189.470000006</v>
      </c>
      <c r="BB438" s="70">
        <f t="shared" si="10"/>
        <v>44016086.590000004</v>
      </c>
      <c r="BC438" s="70">
        <f t="shared" si="10"/>
        <v>24201036.809999999</v>
      </c>
      <c r="BD438" s="70">
        <f t="shared" si="10"/>
        <v>47085789.9899</v>
      </c>
      <c r="BE438" s="70">
        <f t="shared" si="10"/>
        <v>57291234.849999994</v>
      </c>
      <c r="BF438" s="70">
        <f t="shared" si="10"/>
        <v>37284322.68</v>
      </c>
      <c r="BG438" s="70">
        <f t="shared" si="10"/>
        <v>18072137.440000001</v>
      </c>
      <c r="BH438" s="70">
        <f t="shared" si="10"/>
        <v>14831128.989999996</v>
      </c>
      <c r="BI438" s="70">
        <f t="shared" si="10"/>
        <v>206496560.26999995</v>
      </c>
      <c r="BJ438" s="70">
        <f t="shared" si="10"/>
        <v>92591653.940000027</v>
      </c>
      <c r="BK438" s="70">
        <f t="shared" si="10"/>
        <v>39640730.479999989</v>
      </c>
      <c r="BL438" s="70">
        <f t="shared" si="10"/>
        <v>26738538.180000007</v>
      </c>
      <c r="BM438" s="70">
        <f t="shared" si="10"/>
        <v>47616005.690000005</v>
      </c>
      <c r="BN438" s="70">
        <f t="shared" si="10"/>
        <v>55283495.920000002</v>
      </c>
      <c r="BO438" s="70">
        <f t="shared" si="10"/>
        <v>24490159.259999994</v>
      </c>
      <c r="BP438" s="70">
        <f t="shared" si="10"/>
        <v>58945983.099999979</v>
      </c>
      <c r="BQ438" s="70">
        <f t="shared" ref="BQ438:BX438" si="11">SUM(BQ244:BQ437)</f>
        <v>17413347.080000002</v>
      </c>
      <c r="BR438" s="70">
        <f t="shared" si="11"/>
        <v>30443619.189999998</v>
      </c>
      <c r="BS438" s="70">
        <f t="shared" si="11"/>
        <v>47315414.630000003</v>
      </c>
      <c r="BT438" s="70">
        <f t="shared" si="11"/>
        <v>39328190.829999998</v>
      </c>
      <c r="BU438" s="70">
        <f t="shared" si="11"/>
        <v>66472273.480000012</v>
      </c>
      <c r="BV438" s="70">
        <f t="shared" si="11"/>
        <v>46546197.139999993</v>
      </c>
      <c r="BW438" s="70">
        <f t="shared" si="11"/>
        <v>24949874.82</v>
      </c>
      <c r="BX438" s="70">
        <f t="shared" si="11"/>
        <v>17156267.789999999</v>
      </c>
      <c r="BY438" s="70">
        <f>SUM(BY244:BY437)</f>
        <v>6285042303.1801033</v>
      </c>
    </row>
    <row r="439" spans="1:77">
      <c r="A439" s="65"/>
      <c r="B439" s="66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</row>
    <row r="440" spans="1:77" s="77" customFormat="1">
      <c r="A440" s="75"/>
      <c r="B440" s="69" t="s">
        <v>1065</v>
      </c>
      <c r="C440" s="68"/>
      <c r="D440" s="76">
        <f>SUM(D244:D363)</f>
        <v>86028582.709999993</v>
      </c>
      <c r="E440" s="76">
        <f t="shared" ref="E440:BP440" si="12">SUM(E244:E363)</f>
        <v>54069832.450000025</v>
      </c>
      <c r="F440" s="76">
        <f t="shared" si="12"/>
        <v>101025028.22999996</v>
      </c>
      <c r="G440" s="76">
        <f t="shared" si="12"/>
        <v>65133987.709999993</v>
      </c>
      <c r="H440" s="76">
        <f t="shared" si="12"/>
        <v>58037725.400000021</v>
      </c>
      <c r="I440" s="76">
        <f t="shared" si="12"/>
        <v>20726333.609999999</v>
      </c>
      <c r="J440" s="76">
        <f t="shared" si="12"/>
        <v>790812582.47000003</v>
      </c>
      <c r="K440" s="76">
        <f t="shared" si="12"/>
        <v>51695280.859999999</v>
      </c>
      <c r="L440" s="76">
        <f t="shared" si="12"/>
        <v>25997262.159999993</v>
      </c>
      <c r="M440" s="76">
        <f t="shared" si="12"/>
        <v>149435197.46999997</v>
      </c>
      <c r="N440" s="76">
        <f t="shared" si="12"/>
        <v>20503800.859999999</v>
      </c>
      <c r="O440" s="76">
        <f t="shared" si="12"/>
        <v>37530514.36999999</v>
      </c>
      <c r="P440" s="76">
        <f t="shared" si="12"/>
        <v>69025677.700000003</v>
      </c>
      <c r="Q440" s="76">
        <f t="shared" si="12"/>
        <v>85710083.519999996</v>
      </c>
      <c r="R440" s="76">
        <f t="shared" si="12"/>
        <v>19742236.850000005</v>
      </c>
      <c r="S440" s="76">
        <f t="shared" si="12"/>
        <v>69765011.460000008</v>
      </c>
      <c r="T440" s="76">
        <f t="shared" si="12"/>
        <v>44040808.190000013</v>
      </c>
      <c r="U440" s="76">
        <f t="shared" si="12"/>
        <v>25766865.870000001</v>
      </c>
      <c r="V440" s="76">
        <f t="shared" si="12"/>
        <v>192858215.52000001</v>
      </c>
      <c r="W440" s="76">
        <f t="shared" si="12"/>
        <v>62675087.500000015</v>
      </c>
      <c r="X440" s="76">
        <f t="shared" si="12"/>
        <v>41587805.389999978</v>
      </c>
      <c r="Y440" s="76">
        <f t="shared" si="12"/>
        <v>47924141</v>
      </c>
      <c r="Z440" s="76">
        <f t="shared" si="12"/>
        <v>32704467.370000005</v>
      </c>
      <c r="AA440" s="76">
        <f t="shared" si="12"/>
        <v>35172917.54999999</v>
      </c>
      <c r="AB440" s="76">
        <f t="shared" si="12"/>
        <v>31623217.209999997</v>
      </c>
      <c r="AC440" s="76">
        <f t="shared" si="12"/>
        <v>21986546.029999997</v>
      </c>
      <c r="AD440" s="76">
        <f t="shared" si="12"/>
        <v>21681595.09</v>
      </c>
      <c r="AE440" s="76">
        <f t="shared" si="12"/>
        <v>82933959.089999884</v>
      </c>
      <c r="AF440" s="76">
        <f t="shared" si="12"/>
        <v>40530153.452400006</v>
      </c>
      <c r="AG440" s="76">
        <f t="shared" si="12"/>
        <v>14331101.829999998</v>
      </c>
      <c r="AH440" s="76">
        <f t="shared" si="12"/>
        <v>30929195.139999997</v>
      </c>
      <c r="AI440" s="76">
        <f t="shared" si="12"/>
        <v>28492402.469999995</v>
      </c>
      <c r="AJ440" s="76">
        <f t="shared" si="12"/>
        <v>44395043.82</v>
      </c>
      <c r="AK440" s="76">
        <f t="shared" si="12"/>
        <v>27958965.129999999</v>
      </c>
      <c r="AL440" s="76">
        <f t="shared" si="12"/>
        <v>29813730.250000007</v>
      </c>
      <c r="AM440" s="76">
        <f t="shared" si="12"/>
        <v>52259360.790000007</v>
      </c>
      <c r="AN440" s="76">
        <f t="shared" si="12"/>
        <v>32588636.999999996</v>
      </c>
      <c r="AO440" s="76">
        <f t="shared" si="12"/>
        <v>25179757.469999999</v>
      </c>
      <c r="AP440" s="76">
        <f t="shared" si="12"/>
        <v>30921348.350000001</v>
      </c>
      <c r="AQ440" s="76">
        <f t="shared" si="12"/>
        <v>82479147.650000006</v>
      </c>
      <c r="AR440" s="76">
        <f t="shared" si="12"/>
        <v>19427438.900000006</v>
      </c>
      <c r="AS440" s="76">
        <f t="shared" si="12"/>
        <v>21705299.090000004</v>
      </c>
      <c r="AT440" s="76">
        <f t="shared" si="12"/>
        <v>22324658.040000003</v>
      </c>
      <c r="AU440" s="76">
        <f t="shared" si="12"/>
        <v>14194657.470000003</v>
      </c>
      <c r="AV440" s="76">
        <f t="shared" si="12"/>
        <v>17114713.750000004</v>
      </c>
      <c r="AW440" s="76">
        <f t="shared" si="12"/>
        <v>18042272.450000007</v>
      </c>
      <c r="AX440" s="76">
        <f t="shared" si="12"/>
        <v>204377559.08999997</v>
      </c>
      <c r="AY440" s="76">
        <f t="shared" si="12"/>
        <v>42832160.5</v>
      </c>
      <c r="AZ440" s="76">
        <f t="shared" si="12"/>
        <v>33705526.300000004</v>
      </c>
      <c r="BA440" s="76">
        <f t="shared" si="12"/>
        <v>51425790.970000006</v>
      </c>
      <c r="BB440" s="76">
        <f t="shared" si="12"/>
        <v>37442185.490000002</v>
      </c>
      <c r="BC440" s="76">
        <f t="shared" si="12"/>
        <v>22891902.760000002</v>
      </c>
      <c r="BD440" s="76">
        <f t="shared" si="12"/>
        <v>38874306.189900003</v>
      </c>
      <c r="BE440" s="76">
        <f t="shared" si="12"/>
        <v>53049120.799999997</v>
      </c>
      <c r="BF440" s="76">
        <f t="shared" si="12"/>
        <v>34540779.43</v>
      </c>
      <c r="BG440" s="76">
        <f t="shared" si="12"/>
        <v>16747509.52</v>
      </c>
      <c r="BH440" s="76">
        <f t="shared" si="12"/>
        <v>13693340.739999996</v>
      </c>
      <c r="BI440" s="76">
        <f t="shared" si="12"/>
        <v>172801236.75999999</v>
      </c>
      <c r="BJ440" s="76">
        <f t="shared" si="12"/>
        <v>85795966.330000028</v>
      </c>
      <c r="BK440" s="76">
        <f t="shared" si="12"/>
        <v>36183076.29999999</v>
      </c>
      <c r="BL440" s="76">
        <f t="shared" si="12"/>
        <v>22548866.840000007</v>
      </c>
      <c r="BM440" s="76">
        <f t="shared" si="12"/>
        <v>42115754.860000007</v>
      </c>
      <c r="BN440" s="76">
        <f t="shared" si="12"/>
        <v>50796603.560000002</v>
      </c>
      <c r="BO440" s="76">
        <f t="shared" si="12"/>
        <v>22396590.679999996</v>
      </c>
      <c r="BP440" s="76">
        <f t="shared" si="12"/>
        <v>49825853.809999987</v>
      </c>
      <c r="BQ440" s="76">
        <f t="shared" ref="BQ440:BX440" si="13">SUM(BQ244:BQ363)</f>
        <v>14686083.490000002</v>
      </c>
      <c r="BR440" s="76">
        <f t="shared" si="13"/>
        <v>27661540.289999999</v>
      </c>
      <c r="BS440" s="76">
        <f t="shared" si="13"/>
        <v>44119295.770000003</v>
      </c>
      <c r="BT440" s="76">
        <f t="shared" si="13"/>
        <v>34185327.700000003</v>
      </c>
      <c r="BU440" s="76">
        <f t="shared" si="13"/>
        <v>57875343.730000012</v>
      </c>
      <c r="BV440" s="76">
        <f t="shared" si="13"/>
        <v>41836666.379999995</v>
      </c>
      <c r="BW440" s="76">
        <f t="shared" si="13"/>
        <v>22468636.07</v>
      </c>
      <c r="BX440" s="76">
        <f t="shared" si="13"/>
        <v>16844759.640000001</v>
      </c>
      <c r="BY440" s="76">
        <f>SUM(BY244:BY365)</f>
        <v>5016301360.8701</v>
      </c>
    </row>
    <row r="441" spans="1:77" s="82" customFormat="1">
      <c r="A441" s="78"/>
      <c r="B441" s="79" t="s">
        <v>1066</v>
      </c>
      <c r="C441" s="80"/>
      <c r="D441" s="81">
        <f>SUM(D364:D437)</f>
        <v>29146283.77</v>
      </c>
      <c r="E441" s="81">
        <f t="shared" ref="E441:BP441" si="14">SUM(E364:E437)</f>
        <v>23962015.900000002</v>
      </c>
      <c r="F441" s="81">
        <f t="shared" si="14"/>
        <v>21924695.109999999</v>
      </c>
      <c r="G441" s="81">
        <f t="shared" si="14"/>
        <v>10244569.949999999</v>
      </c>
      <c r="H441" s="81">
        <f t="shared" si="14"/>
        <v>9525701.0199999996</v>
      </c>
      <c r="I441" s="81">
        <f t="shared" si="14"/>
        <v>2906799.15</v>
      </c>
      <c r="J441" s="81">
        <f t="shared" si="14"/>
        <v>415756088.10999995</v>
      </c>
      <c r="K441" s="81">
        <f t="shared" si="14"/>
        <v>9482823.7400000002</v>
      </c>
      <c r="L441" s="81">
        <f t="shared" si="14"/>
        <v>2302194.15</v>
      </c>
      <c r="M441" s="81">
        <f t="shared" si="14"/>
        <v>16501784.610000001</v>
      </c>
      <c r="N441" s="81">
        <f t="shared" si="14"/>
        <v>2291776.9500000002</v>
      </c>
      <c r="O441" s="81">
        <f t="shared" si="14"/>
        <v>5819708.5999999996</v>
      </c>
      <c r="P441" s="81">
        <f t="shared" si="14"/>
        <v>10138792</v>
      </c>
      <c r="Q441" s="81">
        <f t="shared" si="14"/>
        <v>3709118.35</v>
      </c>
      <c r="R441" s="81">
        <f t="shared" si="14"/>
        <v>405600.5</v>
      </c>
      <c r="S441" s="81">
        <f t="shared" si="14"/>
        <v>5101658.84</v>
      </c>
      <c r="T441" s="81">
        <f t="shared" si="14"/>
        <v>486024.5</v>
      </c>
      <c r="U441" s="81">
        <f t="shared" si="14"/>
        <v>2776324.7</v>
      </c>
      <c r="V441" s="81">
        <f t="shared" si="14"/>
        <v>1050930.25</v>
      </c>
      <c r="W441" s="81">
        <f t="shared" si="14"/>
        <v>2742286.81</v>
      </c>
      <c r="X441" s="81">
        <f t="shared" si="14"/>
        <v>3625266.7</v>
      </c>
      <c r="Y441" s="81">
        <f t="shared" si="14"/>
        <v>2805441.92</v>
      </c>
      <c r="Z441" s="81">
        <f t="shared" si="14"/>
        <v>2715814.17</v>
      </c>
      <c r="AA441" s="81">
        <f t="shared" si="14"/>
        <v>11168459.600000001</v>
      </c>
      <c r="AB441" s="81">
        <f t="shared" si="14"/>
        <v>2883431.8</v>
      </c>
      <c r="AC441" s="81">
        <f t="shared" si="14"/>
        <v>0</v>
      </c>
      <c r="AD441" s="81">
        <f t="shared" si="14"/>
        <v>1962397.37</v>
      </c>
      <c r="AE441" s="81">
        <f t="shared" si="14"/>
        <v>111911571.03999999</v>
      </c>
      <c r="AF441" s="81">
        <f t="shared" si="14"/>
        <v>6374611.8800000008</v>
      </c>
      <c r="AG441" s="81">
        <f t="shared" si="14"/>
        <v>3148582.75</v>
      </c>
      <c r="AH441" s="81">
        <f t="shared" si="14"/>
        <v>2194030</v>
      </c>
      <c r="AI441" s="81">
        <f t="shared" si="14"/>
        <v>2826011.75</v>
      </c>
      <c r="AJ441" s="81">
        <f t="shared" si="14"/>
        <v>4735944.0999999996</v>
      </c>
      <c r="AK441" s="81">
        <f t="shared" si="14"/>
        <v>3343417.95</v>
      </c>
      <c r="AL441" s="81">
        <f t="shared" si="14"/>
        <v>3257206.35</v>
      </c>
      <c r="AM441" s="81">
        <f t="shared" si="14"/>
        <v>4801355.9000000004</v>
      </c>
      <c r="AN441" s="81">
        <f t="shared" si="14"/>
        <v>3836159.25</v>
      </c>
      <c r="AO441" s="81">
        <f t="shared" si="14"/>
        <v>4366143.2</v>
      </c>
      <c r="AP441" s="81">
        <f t="shared" si="14"/>
        <v>2432707.2000000002</v>
      </c>
      <c r="AQ441" s="81">
        <f t="shared" si="14"/>
        <v>6711318.1199999992</v>
      </c>
      <c r="AR441" s="81">
        <f t="shared" si="14"/>
        <v>1139097</v>
      </c>
      <c r="AS441" s="81">
        <f t="shared" si="14"/>
        <v>4452076.4399999995</v>
      </c>
      <c r="AT441" s="81">
        <f t="shared" si="14"/>
        <v>2265077.7599999998</v>
      </c>
      <c r="AU441" s="81">
        <f t="shared" si="14"/>
        <v>2608667.75</v>
      </c>
      <c r="AV441" s="81">
        <f t="shared" si="14"/>
        <v>268623</v>
      </c>
      <c r="AW441" s="81">
        <f t="shared" si="14"/>
        <v>1650236.5</v>
      </c>
      <c r="AX441" s="81">
        <f t="shared" si="14"/>
        <v>182068736.11000001</v>
      </c>
      <c r="AY441" s="81">
        <f t="shared" si="14"/>
        <v>3703526.62</v>
      </c>
      <c r="AZ441" s="81">
        <f t="shared" si="14"/>
        <v>5581002.0899999999</v>
      </c>
      <c r="BA441" s="81">
        <f t="shared" si="14"/>
        <v>9699398.5</v>
      </c>
      <c r="BB441" s="81">
        <f t="shared" si="14"/>
        <v>6573901.0999999996</v>
      </c>
      <c r="BC441" s="81">
        <f t="shared" si="14"/>
        <v>1309134.05</v>
      </c>
      <c r="BD441" s="81">
        <f t="shared" si="14"/>
        <v>8211483.8000000007</v>
      </c>
      <c r="BE441" s="81">
        <f t="shared" si="14"/>
        <v>4242114.05</v>
      </c>
      <c r="BF441" s="81">
        <f t="shared" si="14"/>
        <v>2743543.25</v>
      </c>
      <c r="BG441" s="81">
        <f t="shared" si="14"/>
        <v>1324627.92</v>
      </c>
      <c r="BH441" s="81">
        <f t="shared" si="14"/>
        <v>1137788.25</v>
      </c>
      <c r="BI441" s="81">
        <f t="shared" si="14"/>
        <v>33695323.509999998</v>
      </c>
      <c r="BJ441" s="81">
        <f t="shared" si="14"/>
        <v>6795687.6099999994</v>
      </c>
      <c r="BK441" s="81">
        <f t="shared" si="14"/>
        <v>3457654.1799999997</v>
      </c>
      <c r="BL441" s="81">
        <f t="shared" si="14"/>
        <v>4189671.34</v>
      </c>
      <c r="BM441" s="81">
        <f t="shared" si="14"/>
        <v>5500250.8300000001</v>
      </c>
      <c r="BN441" s="81">
        <f t="shared" si="14"/>
        <v>4486892.3600000003</v>
      </c>
      <c r="BO441" s="81">
        <f t="shared" si="14"/>
        <v>2093568.58</v>
      </c>
      <c r="BP441" s="81">
        <f t="shared" si="14"/>
        <v>9120129.2899999991</v>
      </c>
      <c r="BQ441" s="81">
        <f t="shared" ref="BQ441:BX441" si="15">SUM(BQ364:BQ437)</f>
        <v>2727263.59</v>
      </c>
      <c r="BR441" s="81">
        <f t="shared" si="15"/>
        <v>2782078.9</v>
      </c>
      <c r="BS441" s="81">
        <f t="shared" si="15"/>
        <v>3196118.86</v>
      </c>
      <c r="BT441" s="81">
        <f t="shared" si="15"/>
        <v>5142863.13</v>
      </c>
      <c r="BU441" s="81">
        <f t="shared" si="15"/>
        <v>8596929.75</v>
      </c>
      <c r="BV441" s="81">
        <f t="shared" si="15"/>
        <v>4709530.7600000007</v>
      </c>
      <c r="BW441" s="81">
        <f t="shared" si="15"/>
        <v>2481238.75</v>
      </c>
      <c r="BX441" s="81">
        <f t="shared" si="15"/>
        <v>311508.15000000002</v>
      </c>
      <c r="BY441" s="81">
        <f>SUM(BY366:BY437)</f>
        <v>1268740942.3099999</v>
      </c>
    </row>
    <row r="442" spans="1:77" s="77" customFormat="1">
      <c r="A442" s="75"/>
      <c r="B442" s="69" t="s">
        <v>1067</v>
      </c>
      <c r="C442" s="68"/>
      <c r="D442" s="76">
        <f>SUM(D29,D47,D440)</f>
        <v>584822250.94000006</v>
      </c>
      <c r="E442" s="76">
        <f t="shared" ref="E442:BP442" si="16">SUM(E29,E47,E440)</f>
        <v>156026797.98000002</v>
      </c>
      <c r="F442" s="76">
        <f t="shared" si="16"/>
        <v>280647988.78999996</v>
      </c>
      <c r="G442" s="76">
        <f t="shared" si="16"/>
        <v>97366821.699999988</v>
      </c>
      <c r="H442" s="76">
        <f t="shared" si="16"/>
        <v>87645717.710000023</v>
      </c>
      <c r="I442" s="76">
        <f t="shared" si="16"/>
        <v>28838762.689999998</v>
      </c>
      <c r="J442" s="76">
        <f t="shared" si="16"/>
        <v>1623673749.03</v>
      </c>
      <c r="K442" s="76">
        <f t="shared" si="16"/>
        <v>139993891.13</v>
      </c>
      <c r="L442" s="76">
        <f t="shared" si="16"/>
        <v>41225248.949999988</v>
      </c>
      <c r="M442" s="76">
        <f t="shared" si="16"/>
        <v>344281819.59999996</v>
      </c>
      <c r="N442" s="76">
        <f t="shared" si="16"/>
        <v>36258922.489999995</v>
      </c>
      <c r="O442" s="76">
        <f t="shared" si="16"/>
        <v>89008858.699999988</v>
      </c>
      <c r="P442" s="76">
        <f t="shared" si="16"/>
        <v>204147062.82999998</v>
      </c>
      <c r="Q442" s="76">
        <f t="shared" si="16"/>
        <v>189966522.94999999</v>
      </c>
      <c r="R442" s="76">
        <f t="shared" si="16"/>
        <v>24026161.060000006</v>
      </c>
      <c r="S442" s="76">
        <f t="shared" si="16"/>
        <v>97594826.470000014</v>
      </c>
      <c r="T442" s="76">
        <f t="shared" si="16"/>
        <v>69819561.170000017</v>
      </c>
      <c r="U442" s="76">
        <f t="shared" si="16"/>
        <v>42033586.609999999</v>
      </c>
      <c r="V442" s="76">
        <f t="shared" si="16"/>
        <v>718760688.21000004</v>
      </c>
      <c r="W442" s="76">
        <f t="shared" si="16"/>
        <v>127433109.01000002</v>
      </c>
      <c r="X442" s="76">
        <f t="shared" si="16"/>
        <v>74627699.109999985</v>
      </c>
      <c r="Y442" s="76">
        <f t="shared" si="16"/>
        <v>152320138.80000001</v>
      </c>
      <c r="Z442" s="76">
        <f t="shared" si="16"/>
        <v>55597571.870000005</v>
      </c>
      <c r="AA442" s="76">
        <f t="shared" si="16"/>
        <v>68219671.789999992</v>
      </c>
      <c r="AB442" s="76">
        <f t="shared" si="16"/>
        <v>78203591.760000005</v>
      </c>
      <c r="AC442" s="76">
        <f t="shared" si="16"/>
        <v>36594896.18</v>
      </c>
      <c r="AD442" s="76">
        <f t="shared" si="16"/>
        <v>36801628.090000004</v>
      </c>
      <c r="AE442" s="76">
        <f t="shared" si="16"/>
        <v>752844304.28999996</v>
      </c>
      <c r="AF442" s="76">
        <f t="shared" si="16"/>
        <v>62336637.952400006</v>
      </c>
      <c r="AG442" s="76">
        <f t="shared" si="16"/>
        <v>39134717.829999998</v>
      </c>
      <c r="AH442" s="76">
        <f t="shared" si="16"/>
        <v>42859242.140000001</v>
      </c>
      <c r="AI442" s="76">
        <f t="shared" si="16"/>
        <v>42111374.469999999</v>
      </c>
      <c r="AJ442" s="76">
        <f t="shared" si="16"/>
        <v>62272022.32</v>
      </c>
      <c r="AK442" s="76">
        <f t="shared" si="16"/>
        <v>47730327.280000001</v>
      </c>
      <c r="AL442" s="76">
        <f t="shared" si="16"/>
        <v>47781816.250000007</v>
      </c>
      <c r="AM442" s="76">
        <f t="shared" si="16"/>
        <v>80663627.49000001</v>
      </c>
      <c r="AN442" s="76">
        <f t="shared" si="16"/>
        <v>52314977.5</v>
      </c>
      <c r="AO442" s="76">
        <f t="shared" si="16"/>
        <v>45548478.140000001</v>
      </c>
      <c r="AP442" s="76">
        <f t="shared" si="16"/>
        <v>48359878.210000001</v>
      </c>
      <c r="AQ442" s="76">
        <f t="shared" si="16"/>
        <v>262538479.05999997</v>
      </c>
      <c r="AR442" s="76">
        <f t="shared" si="16"/>
        <v>36666229.520000003</v>
      </c>
      <c r="AS442" s="76">
        <f t="shared" si="16"/>
        <v>36263228.090000004</v>
      </c>
      <c r="AT442" s="76">
        <f t="shared" si="16"/>
        <v>41571870.810000002</v>
      </c>
      <c r="AU442" s="76">
        <f t="shared" si="16"/>
        <v>30032306.140000001</v>
      </c>
      <c r="AV442" s="76">
        <f t="shared" si="16"/>
        <v>19619187.850000005</v>
      </c>
      <c r="AW442" s="76">
        <f t="shared" si="16"/>
        <v>26570867.800000004</v>
      </c>
      <c r="AX442" s="76">
        <f t="shared" si="16"/>
        <v>656676966.64999998</v>
      </c>
      <c r="AY442" s="76">
        <f t="shared" si="16"/>
        <v>67632268.650000006</v>
      </c>
      <c r="AZ442" s="76">
        <f t="shared" si="16"/>
        <v>62487668.300000004</v>
      </c>
      <c r="BA442" s="76">
        <f t="shared" si="16"/>
        <v>94865889.070000008</v>
      </c>
      <c r="BB442" s="76">
        <f t="shared" si="16"/>
        <v>87681547.5</v>
      </c>
      <c r="BC442" s="76">
        <f t="shared" si="16"/>
        <v>59633903.060000002</v>
      </c>
      <c r="BD442" s="76">
        <f t="shared" si="16"/>
        <v>112698830.92990002</v>
      </c>
      <c r="BE442" s="76">
        <f t="shared" si="16"/>
        <v>98148334.560000002</v>
      </c>
      <c r="BF442" s="76">
        <f t="shared" si="16"/>
        <v>62911604.259999998</v>
      </c>
      <c r="BG442" s="76">
        <f t="shared" si="16"/>
        <v>24124057.52</v>
      </c>
      <c r="BH442" s="76">
        <f t="shared" si="16"/>
        <v>18969724.739999995</v>
      </c>
      <c r="BI442" s="76">
        <f t="shared" si="16"/>
        <v>547915503.37</v>
      </c>
      <c r="BJ442" s="76">
        <f t="shared" si="16"/>
        <v>213857397.98000002</v>
      </c>
      <c r="BK442" s="76">
        <f t="shared" si="16"/>
        <v>55446575.29999999</v>
      </c>
      <c r="BL442" s="76">
        <f t="shared" si="16"/>
        <v>36136113.840000004</v>
      </c>
      <c r="BM442" s="76">
        <f t="shared" si="16"/>
        <v>57803473.200000003</v>
      </c>
      <c r="BN442" s="76">
        <f t="shared" si="16"/>
        <v>74613611.780000001</v>
      </c>
      <c r="BO442" s="76">
        <f t="shared" si="16"/>
        <v>32470074.249999996</v>
      </c>
      <c r="BP442" s="76">
        <f t="shared" si="16"/>
        <v>380093584.97000003</v>
      </c>
      <c r="BQ442" s="76">
        <f t="shared" ref="BQ442:BX442" si="17">SUM(BQ29,BQ47,BQ440)</f>
        <v>36635839.460000001</v>
      </c>
      <c r="BR442" s="76">
        <f t="shared" si="17"/>
        <v>48052187.719999999</v>
      </c>
      <c r="BS442" s="76">
        <f t="shared" si="17"/>
        <v>70895283.939999998</v>
      </c>
      <c r="BT442" s="76">
        <f t="shared" si="17"/>
        <v>80406746.180000007</v>
      </c>
      <c r="BU442" s="76">
        <f t="shared" si="17"/>
        <v>147729445.19000003</v>
      </c>
      <c r="BV442" s="76">
        <f t="shared" si="17"/>
        <v>61902331.669999994</v>
      </c>
      <c r="BW442" s="76">
        <f t="shared" si="17"/>
        <v>34931278.329999998</v>
      </c>
      <c r="BX442" s="76">
        <f t="shared" si="17"/>
        <v>26420509.060000002</v>
      </c>
      <c r="BY442" s="76">
        <f>SUM(BY29,BY47,BY440)</f>
        <v>13610195569.640299</v>
      </c>
    </row>
    <row r="443" spans="1:77" s="82" customFormat="1">
      <c r="A443" s="78"/>
      <c r="B443" s="79" t="s">
        <v>1068</v>
      </c>
      <c r="C443" s="80"/>
      <c r="D443" s="81">
        <f>SUM(D129,D179,D243,D441)</f>
        <v>520983471.14999992</v>
      </c>
      <c r="E443" s="81">
        <f t="shared" ref="E443:BP443" si="18">SUM(E129,E179,E243,E441)</f>
        <v>138079599.15000001</v>
      </c>
      <c r="F443" s="81">
        <f t="shared" si="18"/>
        <v>243549245.04000002</v>
      </c>
      <c r="G443" s="81">
        <f t="shared" si="18"/>
        <v>68573973.349999994</v>
      </c>
      <c r="H443" s="81">
        <f t="shared" si="18"/>
        <v>58703274.819999993</v>
      </c>
      <c r="I443" s="81">
        <f t="shared" si="18"/>
        <v>22513514.25</v>
      </c>
      <c r="J443" s="81">
        <f t="shared" si="18"/>
        <v>1417630862.3499999</v>
      </c>
      <c r="K443" s="81">
        <f t="shared" si="18"/>
        <v>115670099.69</v>
      </c>
      <c r="L443" s="81">
        <f t="shared" si="18"/>
        <v>32818602.769999996</v>
      </c>
      <c r="M443" s="81">
        <f t="shared" si="18"/>
        <v>285612747.50000006</v>
      </c>
      <c r="N443" s="81">
        <f t="shared" si="18"/>
        <v>28860630.739999998</v>
      </c>
      <c r="O443" s="81">
        <f t="shared" si="18"/>
        <v>78634100.929999977</v>
      </c>
      <c r="P443" s="81">
        <f t="shared" si="18"/>
        <v>159715548.94000003</v>
      </c>
      <c r="Q443" s="81">
        <f t="shared" si="18"/>
        <v>131417104.42000002</v>
      </c>
      <c r="R443" s="81">
        <f t="shared" si="18"/>
        <v>13605169.960000001</v>
      </c>
      <c r="S443" s="81">
        <f t="shared" si="18"/>
        <v>49880596.2095</v>
      </c>
      <c r="T443" s="81">
        <f t="shared" si="18"/>
        <v>38907154.619999997</v>
      </c>
      <c r="U443" s="81">
        <f t="shared" si="18"/>
        <v>25757868.629999999</v>
      </c>
      <c r="V443" s="81">
        <f t="shared" si="18"/>
        <v>521164177.52999997</v>
      </c>
      <c r="W443" s="81">
        <f t="shared" si="18"/>
        <v>98355743.11999999</v>
      </c>
      <c r="X443" s="81">
        <f t="shared" si="18"/>
        <v>60237132.579999998</v>
      </c>
      <c r="Y443" s="81">
        <f t="shared" si="18"/>
        <v>128797209.11</v>
      </c>
      <c r="Z443" s="81">
        <f t="shared" si="18"/>
        <v>35905663.990000002</v>
      </c>
      <c r="AA443" s="81">
        <f t="shared" si="18"/>
        <v>59922401.07</v>
      </c>
      <c r="AB443" s="81">
        <f t="shared" si="18"/>
        <v>50348539.849999994</v>
      </c>
      <c r="AC443" s="81">
        <f t="shared" si="18"/>
        <v>18809804.329999998</v>
      </c>
      <c r="AD443" s="81">
        <f t="shared" si="18"/>
        <v>22795535.710000005</v>
      </c>
      <c r="AE443" s="81">
        <f t="shared" si="18"/>
        <v>759172175.62000012</v>
      </c>
      <c r="AF443" s="81">
        <f t="shared" si="18"/>
        <v>42130255.509999998</v>
      </c>
      <c r="AG443" s="81">
        <f t="shared" si="18"/>
        <v>25274588.577000003</v>
      </c>
      <c r="AH443" s="81">
        <f t="shared" si="18"/>
        <v>23904722.919999998</v>
      </c>
      <c r="AI443" s="81">
        <f t="shared" si="18"/>
        <v>23627039.789999999</v>
      </c>
      <c r="AJ443" s="81">
        <f t="shared" si="18"/>
        <v>40052413.019999996</v>
      </c>
      <c r="AK443" s="81">
        <f t="shared" si="18"/>
        <v>33258915.469999995</v>
      </c>
      <c r="AL443" s="81">
        <f t="shared" si="18"/>
        <v>32267740.66</v>
      </c>
      <c r="AM443" s="81">
        <f t="shared" si="18"/>
        <v>49695921.369999997</v>
      </c>
      <c r="AN443" s="81">
        <f t="shared" si="18"/>
        <v>30499981.529999994</v>
      </c>
      <c r="AO443" s="81">
        <f t="shared" si="18"/>
        <v>30973967.159999993</v>
      </c>
      <c r="AP443" s="81">
        <f t="shared" si="18"/>
        <v>27012821.479999997</v>
      </c>
      <c r="AQ443" s="81">
        <f t="shared" si="18"/>
        <v>229081640.5</v>
      </c>
      <c r="AR443" s="81">
        <f t="shared" si="18"/>
        <v>31968841.709999997</v>
      </c>
      <c r="AS443" s="81">
        <f t="shared" si="18"/>
        <v>30707705.75</v>
      </c>
      <c r="AT443" s="81">
        <f t="shared" si="18"/>
        <v>30173935.480000004</v>
      </c>
      <c r="AU443" s="81">
        <f t="shared" si="18"/>
        <v>27594334.970000003</v>
      </c>
      <c r="AV443" s="81">
        <f t="shared" si="18"/>
        <v>10564945.09</v>
      </c>
      <c r="AW443" s="81">
        <f t="shared" si="18"/>
        <v>18520858.59</v>
      </c>
      <c r="AX443" s="81">
        <f t="shared" si="18"/>
        <v>668738600.20000005</v>
      </c>
      <c r="AY443" s="81">
        <f t="shared" si="18"/>
        <v>37452202.369999997</v>
      </c>
      <c r="AZ443" s="81">
        <f t="shared" si="18"/>
        <v>43751273.390000001</v>
      </c>
      <c r="BA443" s="81">
        <f t="shared" si="18"/>
        <v>66280872.040000007</v>
      </c>
      <c r="BB443" s="81">
        <f t="shared" si="18"/>
        <v>56721483.399999999</v>
      </c>
      <c r="BC443" s="81">
        <f t="shared" si="18"/>
        <v>46834747.849999994</v>
      </c>
      <c r="BD443" s="81">
        <f t="shared" si="18"/>
        <v>93621321.367499992</v>
      </c>
      <c r="BE443" s="81">
        <f t="shared" si="18"/>
        <v>64941747.469999999</v>
      </c>
      <c r="BF443" s="81">
        <f t="shared" si="18"/>
        <v>39668897.330000006</v>
      </c>
      <c r="BG443" s="81">
        <f t="shared" si="18"/>
        <v>16470658.560000001</v>
      </c>
      <c r="BH443" s="81">
        <f t="shared" si="18"/>
        <v>11443876.620000001</v>
      </c>
      <c r="BI443" s="81">
        <f t="shared" si="18"/>
        <v>458165425.24000001</v>
      </c>
      <c r="BJ443" s="81">
        <f t="shared" si="18"/>
        <v>156282606.09999996</v>
      </c>
      <c r="BK443" s="81">
        <f t="shared" si="18"/>
        <v>35391518.349999994</v>
      </c>
      <c r="BL443" s="81">
        <f t="shared" si="18"/>
        <v>25469401.140000001</v>
      </c>
      <c r="BM443" s="81">
        <f t="shared" si="18"/>
        <v>34856197.519999996</v>
      </c>
      <c r="BN443" s="81">
        <f t="shared" si="18"/>
        <v>48926948.989999995</v>
      </c>
      <c r="BO443" s="81">
        <f t="shared" si="18"/>
        <v>22716750.189999998</v>
      </c>
      <c r="BP443" s="81">
        <f t="shared" si="18"/>
        <v>287737460.01999992</v>
      </c>
      <c r="BQ443" s="81">
        <f t="shared" ref="BQ443:BX443" si="19">SUM(BQ129,BQ179,BQ243,BQ441)</f>
        <v>26717334.370000001</v>
      </c>
      <c r="BR443" s="81">
        <f t="shared" si="19"/>
        <v>30856212.819999993</v>
      </c>
      <c r="BS443" s="81">
        <f t="shared" si="19"/>
        <v>47317702.179999992</v>
      </c>
      <c r="BT443" s="81">
        <f t="shared" si="19"/>
        <v>46268995.220000006</v>
      </c>
      <c r="BU443" s="81">
        <f t="shared" si="19"/>
        <v>103253217.5</v>
      </c>
      <c r="BV443" s="81">
        <f t="shared" si="19"/>
        <v>34622752.909999996</v>
      </c>
      <c r="BW443" s="81">
        <f t="shared" si="19"/>
        <v>18486515.490000002</v>
      </c>
      <c r="BX443" s="81">
        <f t="shared" si="19"/>
        <v>17226152.199999999</v>
      </c>
      <c r="BY443" s="81">
        <f>SUM(BY129,BY179,BY243,BY441)</f>
        <v>11526859009.255198</v>
      </c>
    </row>
    <row r="444" spans="1:77">
      <c r="B444" s="83"/>
      <c r="C444" s="84"/>
    </row>
    <row r="445" spans="1:77">
      <c r="B445" s="83"/>
      <c r="C445" s="85" t="s">
        <v>1069</v>
      </c>
      <c r="D445" s="86">
        <f t="shared" ref="D445:BO445" si="20">SUM(D29)</f>
        <v>224755101.52000001</v>
      </c>
      <c r="E445" s="86">
        <f t="shared" si="20"/>
        <v>48576373.530000001</v>
      </c>
      <c r="F445" s="86">
        <f t="shared" si="20"/>
        <v>59214967.079999998</v>
      </c>
      <c r="G445" s="86">
        <f t="shared" si="20"/>
        <v>19720970.789999999</v>
      </c>
      <c r="H445" s="86">
        <f t="shared" si="20"/>
        <v>20865284.25</v>
      </c>
      <c r="I445" s="86">
        <f t="shared" si="20"/>
        <v>6198044.71</v>
      </c>
      <c r="J445" s="86">
        <f t="shared" si="20"/>
        <v>336467554.64999998</v>
      </c>
      <c r="K445" s="86">
        <f t="shared" si="20"/>
        <v>51306193.019999996</v>
      </c>
      <c r="L445" s="86">
        <f t="shared" si="20"/>
        <v>11528169.789999999</v>
      </c>
      <c r="M445" s="86">
        <f t="shared" si="20"/>
        <v>91866350.020000011</v>
      </c>
      <c r="N445" s="86">
        <f t="shared" si="20"/>
        <v>12020729.129999999</v>
      </c>
      <c r="O445" s="86">
        <f t="shared" si="20"/>
        <v>37008118.329999998</v>
      </c>
      <c r="P445" s="86">
        <f t="shared" si="20"/>
        <v>71708965.299999997</v>
      </c>
      <c r="Q445" s="86">
        <f t="shared" si="20"/>
        <v>53134600.660000004</v>
      </c>
      <c r="R445" s="86">
        <f t="shared" si="20"/>
        <v>3660361.35</v>
      </c>
      <c r="S445" s="86">
        <f t="shared" si="20"/>
        <v>20957979.370000001</v>
      </c>
      <c r="T445" s="86">
        <f t="shared" si="20"/>
        <v>18681152.579999998</v>
      </c>
      <c r="U445" s="86">
        <f t="shared" si="20"/>
        <v>13203971.569999998</v>
      </c>
      <c r="V445" s="86">
        <f t="shared" si="20"/>
        <v>224819806.21999997</v>
      </c>
      <c r="W445" s="86">
        <f t="shared" si="20"/>
        <v>34090505.409999996</v>
      </c>
      <c r="X445" s="86">
        <f t="shared" si="20"/>
        <v>24962868.399999999</v>
      </c>
      <c r="Y445" s="86">
        <f t="shared" si="20"/>
        <v>51195747.570000008</v>
      </c>
      <c r="Z445" s="86">
        <f t="shared" si="20"/>
        <v>19744641</v>
      </c>
      <c r="AA445" s="86">
        <f t="shared" si="20"/>
        <v>25703097.890000001</v>
      </c>
      <c r="AB445" s="86">
        <f t="shared" si="20"/>
        <v>31203531.550000004</v>
      </c>
      <c r="AC445" s="86">
        <f t="shared" si="20"/>
        <v>11207800.15</v>
      </c>
      <c r="AD445" s="86">
        <f t="shared" si="20"/>
        <v>12386469</v>
      </c>
      <c r="AE445" s="86">
        <f t="shared" si="20"/>
        <v>238267499.51000002</v>
      </c>
      <c r="AF445" s="86">
        <f t="shared" si="20"/>
        <v>18361361.5</v>
      </c>
      <c r="AG445" s="86">
        <f t="shared" si="20"/>
        <v>22362061</v>
      </c>
      <c r="AH445" s="86">
        <f t="shared" si="20"/>
        <v>8860704</v>
      </c>
      <c r="AI445" s="86">
        <f t="shared" si="20"/>
        <v>11176092</v>
      </c>
      <c r="AJ445" s="86">
        <f t="shared" si="20"/>
        <v>10877565.5</v>
      </c>
      <c r="AK445" s="86">
        <f t="shared" si="20"/>
        <v>15290602.65</v>
      </c>
      <c r="AL445" s="86">
        <f t="shared" si="20"/>
        <v>14384385</v>
      </c>
      <c r="AM445" s="86">
        <f t="shared" si="20"/>
        <v>19732863.75</v>
      </c>
      <c r="AN445" s="86">
        <f t="shared" si="20"/>
        <v>14751982.5</v>
      </c>
      <c r="AO445" s="86">
        <f t="shared" si="20"/>
        <v>15461348.17</v>
      </c>
      <c r="AP445" s="86">
        <f t="shared" si="20"/>
        <v>14355437.060000001</v>
      </c>
      <c r="AQ445" s="86">
        <f t="shared" si="20"/>
        <v>73241598.150000006</v>
      </c>
      <c r="AR445" s="86">
        <f t="shared" si="20"/>
        <v>15606667.879999999</v>
      </c>
      <c r="AS445" s="86">
        <f t="shared" si="20"/>
        <v>12119220.75</v>
      </c>
      <c r="AT445" s="86">
        <f t="shared" si="20"/>
        <v>13739110.870000001</v>
      </c>
      <c r="AU445" s="86">
        <f t="shared" si="20"/>
        <v>13271545.109999999</v>
      </c>
      <c r="AV445" s="86">
        <f t="shared" si="20"/>
        <v>2270935</v>
      </c>
      <c r="AW445" s="86">
        <f t="shared" si="20"/>
        <v>6673410.4900000002</v>
      </c>
      <c r="AX445" s="86">
        <f t="shared" si="20"/>
        <v>172976189.75</v>
      </c>
      <c r="AY445" s="86">
        <f t="shared" si="20"/>
        <v>18131325.640000001</v>
      </c>
      <c r="AZ445" s="86">
        <f t="shared" si="20"/>
        <v>21693140.5</v>
      </c>
      <c r="BA445" s="86">
        <f t="shared" si="20"/>
        <v>30174847.84</v>
      </c>
      <c r="BB445" s="86">
        <f t="shared" si="20"/>
        <v>28384707.989999998</v>
      </c>
      <c r="BC445" s="86">
        <f t="shared" si="20"/>
        <v>28624949.800000001</v>
      </c>
      <c r="BD445" s="86">
        <f t="shared" si="20"/>
        <v>38539505.350000001</v>
      </c>
      <c r="BE445" s="86">
        <f t="shared" si="20"/>
        <v>20331198.510000002</v>
      </c>
      <c r="BF445" s="86">
        <f t="shared" si="20"/>
        <v>18878780.5</v>
      </c>
      <c r="BG445" s="86">
        <f t="shared" si="20"/>
        <v>5770872</v>
      </c>
      <c r="BH445" s="86">
        <f t="shared" si="20"/>
        <v>4519018</v>
      </c>
      <c r="BI445" s="86">
        <f t="shared" si="20"/>
        <v>154447678.07999998</v>
      </c>
      <c r="BJ445" s="86">
        <f t="shared" si="20"/>
        <v>64632261.75</v>
      </c>
      <c r="BK445" s="86">
        <f t="shared" si="20"/>
        <v>13257253</v>
      </c>
      <c r="BL445" s="86">
        <f t="shared" si="20"/>
        <v>11193467</v>
      </c>
      <c r="BM445" s="86">
        <f t="shared" si="20"/>
        <v>13855795.34</v>
      </c>
      <c r="BN445" s="86">
        <f t="shared" si="20"/>
        <v>18809783.219999999</v>
      </c>
      <c r="BO445" s="86">
        <f t="shared" si="20"/>
        <v>7222183.6500000004</v>
      </c>
      <c r="BP445" s="86">
        <f t="shared" ref="BP445:BY445" si="21">SUM(BP29)</f>
        <v>108279993</v>
      </c>
      <c r="BQ445" s="86">
        <f t="shared" si="21"/>
        <v>15923360.970000001</v>
      </c>
      <c r="BR445" s="86">
        <f t="shared" si="21"/>
        <v>16103294.75</v>
      </c>
      <c r="BS445" s="86">
        <f t="shared" si="21"/>
        <v>17958058.049999997</v>
      </c>
      <c r="BT445" s="86">
        <f t="shared" si="21"/>
        <v>31099283.009999998</v>
      </c>
      <c r="BU445" s="86">
        <f t="shared" si="21"/>
        <v>48732436.740000002</v>
      </c>
      <c r="BV445" s="86">
        <f t="shared" si="21"/>
        <v>14367090.390000001</v>
      </c>
      <c r="BW445" s="86">
        <f t="shared" si="21"/>
        <v>8381699.5499999998</v>
      </c>
      <c r="BX445" s="86">
        <f t="shared" si="21"/>
        <v>7656795.8800000008</v>
      </c>
      <c r="BY445" s="86">
        <f t="shared" si="21"/>
        <v>4213953052.7898993</v>
      </c>
    </row>
    <row r="446" spans="1:77">
      <c r="B446" s="83"/>
      <c r="C446" s="85" t="s">
        <v>1070</v>
      </c>
      <c r="D446" s="86">
        <f t="shared" ref="D446:BO446" si="22">SUM(D47)</f>
        <v>274038566.71000004</v>
      </c>
      <c r="E446" s="86">
        <f t="shared" si="22"/>
        <v>53380592</v>
      </c>
      <c r="F446" s="86">
        <f t="shared" si="22"/>
        <v>120407993.47999997</v>
      </c>
      <c r="G446" s="86">
        <f t="shared" si="22"/>
        <v>12511863.199999999</v>
      </c>
      <c r="H446" s="86">
        <f t="shared" si="22"/>
        <v>8742708.0599999987</v>
      </c>
      <c r="I446" s="86">
        <f t="shared" si="22"/>
        <v>1914384.37</v>
      </c>
      <c r="J446" s="86">
        <f t="shared" si="22"/>
        <v>496393611.91000003</v>
      </c>
      <c r="K446" s="86">
        <f t="shared" si="22"/>
        <v>36992417.25</v>
      </c>
      <c r="L446" s="86">
        <f t="shared" si="22"/>
        <v>3699817</v>
      </c>
      <c r="M446" s="86">
        <f t="shared" si="22"/>
        <v>102980272.10999998</v>
      </c>
      <c r="N446" s="86">
        <f t="shared" si="22"/>
        <v>3734392.5</v>
      </c>
      <c r="O446" s="86">
        <f t="shared" si="22"/>
        <v>14470226</v>
      </c>
      <c r="P446" s="86">
        <f t="shared" si="22"/>
        <v>63412419.830000006</v>
      </c>
      <c r="Q446" s="86">
        <f t="shared" si="22"/>
        <v>51121838.769999996</v>
      </c>
      <c r="R446" s="86">
        <f t="shared" si="22"/>
        <v>623562.86</v>
      </c>
      <c r="S446" s="86">
        <f t="shared" si="22"/>
        <v>6871835.6399999997</v>
      </c>
      <c r="T446" s="86">
        <f t="shared" si="22"/>
        <v>7097600.4000000004</v>
      </c>
      <c r="U446" s="86">
        <f t="shared" si="22"/>
        <v>3062749.17</v>
      </c>
      <c r="V446" s="86">
        <f t="shared" si="22"/>
        <v>301082666.47000003</v>
      </c>
      <c r="W446" s="86">
        <f t="shared" si="22"/>
        <v>30667516.100000001</v>
      </c>
      <c r="X446" s="86">
        <f t="shared" si="22"/>
        <v>8077025.3199999994</v>
      </c>
      <c r="Y446" s="86">
        <f t="shared" si="22"/>
        <v>53200250.230000004</v>
      </c>
      <c r="Z446" s="86">
        <f t="shared" si="22"/>
        <v>3148463.5</v>
      </c>
      <c r="AA446" s="86">
        <f t="shared" si="22"/>
        <v>7343656.3500000006</v>
      </c>
      <c r="AB446" s="86">
        <f t="shared" si="22"/>
        <v>15376843</v>
      </c>
      <c r="AC446" s="86">
        <f t="shared" si="22"/>
        <v>3400550</v>
      </c>
      <c r="AD446" s="86">
        <f t="shared" si="22"/>
        <v>2733564</v>
      </c>
      <c r="AE446" s="86">
        <f t="shared" si="22"/>
        <v>431642845.69</v>
      </c>
      <c r="AF446" s="86">
        <f t="shared" si="22"/>
        <v>3445123</v>
      </c>
      <c r="AG446" s="86">
        <f t="shared" si="22"/>
        <v>2441555</v>
      </c>
      <c r="AH446" s="86">
        <f t="shared" si="22"/>
        <v>3069343</v>
      </c>
      <c r="AI446" s="86">
        <f t="shared" si="22"/>
        <v>2442880</v>
      </c>
      <c r="AJ446" s="86">
        <f t="shared" si="22"/>
        <v>6999413</v>
      </c>
      <c r="AK446" s="86">
        <f t="shared" si="22"/>
        <v>4480759.5</v>
      </c>
      <c r="AL446" s="86">
        <f t="shared" si="22"/>
        <v>3583701</v>
      </c>
      <c r="AM446" s="86">
        <f t="shared" si="22"/>
        <v>8671402.9499999993</v>
      </c>
      <c r="AN446" s="86">
        <f t="shared" si="22"/>
        <v>4974358</v>
      </c>
      <c r="AO446" s="86">
        <f t="shared" si="22"/>
        <v>4907372.5</v>
      </c>
      <c r="AP446" s="86">
        <f t="shared" si="22"/>
        <v>3083092.8</v>
      </c>
      <c r="AQ446" s="86">
        <f t="shared" si="22"/>
        <v>106817733.25999998</v>
      </c>
      <c r="AR446" s="86">
        <f t="shared" si="22"/>
        <v>1632122.74</v>
      </c>
      <c r="AS446" s="86">
        <f t="shared" si="22"/>
        <v>2438708.25</v>
      </c>
      <c r="AT446" s="86">
        <f t="shared" si="22"/>
        <v>5508101.9000000004</v>
      </c>
      <c r="AU446" s="86">
        <f t="shared" si="22"/>
        <v>2566103.56</v>
      </c>
      <c r="AV446" s="86">
        <f t="shared" si="22"/>
        <v>233539.1</v>
      </c>
      <c r="AW446" s="86">
        <f t="shared" si="22"/>
        <v>1855184.8599999999</v>
      </c>
      <c r="AX446" s="86">
        <f t="shared" si="22"/>
        <v>279323217.81</v>
      </c>
      <c r="AY446" s="86">
        <f t="shared" si="22"/>
        <v>6668782.5099999998</v>
      </c>
      <c r="AZ446" s="86">
        <f t="shared" si="22"/>
        <v>7089001.5</v>
      </c>
      <c r="BA446" s="86">
        <f t="shared" si="22"/>
        <v>13265250.26</v>
      </c>
      <c r="BB446" s="86">
        <f t="shared" si="22"/>
        <v>21854654.02</v>
      </c>
      <c r="BC446" s="86">
        <f t="shared" si="22"/>
        <v>8117050.5</v>
      </c>
      <c r="BD446" s="86">
        <f t="shared" si="22"/>
        <v>35285019.390000001</v>
      </c>
      <c r="BE446" s="86">
        <f t="shared" si="22"/>
        <v>24768015.25</v>
      </c>
      <c r="BF446" s="86">
        <f t="shared" si="22"/>
        <v>9492044.3300000001</v>
      </c>
      <c r="BG446" s="86">
        <f t="shared" si="22"/>
        <v>1605676</v>
      </c>
      <c r="BH446" s="86">
        <f t="shared" si="22"/>
        <v>757366</v>
      </c>
      <c r="BI446" s="86">
        <f t="shared" si="22"/>
        <v>220666588.53</v>
      </c>
      <c r="BJ446" s="86">
        <f t="shared" si="22"/>
        <v>63429169.899999991</v>
      </c>
      <c r="BK446" s="86">
        <f t="shared" si="22"/>
        <v>6006246</v>
      </c>
      <c r="BL446" s="86">
        <f t="shared" si="22"/>
        <v>2393780</v>
      </c>
      <c r="BM446" s="86">
        <f t="shared" si="22"/>
        <v>1831923</v>
      </c>
      <c r="BN446" s="86">
        <f t="shared" si="22"/>
        <v>5007225</v>
      </c>
      <c r="BO446" s="86">
        <f t="shared" si="22"/>
        <v>2851299.92</v>
      </c>
      <c r="BP446" s="86">
        <f t="shared" ref="BP446:BY446" si="23">SUM(BP47)</f>
        <v>221987738.16000003</v>
      </c>
      <c r="BQ446" s="86">
        <f t="shared" si="23"/>
        <v>6026395</v>
      </c>
      <c r="BR446" s="86">
        <f t="shared" si="23"/>
        <v>4287352.68</v>
      </c>
      <c r="BS446" s="86">
        <f t="shared" si="23"/>
        <v>8817930.120000001</v>
      </c>
      <c r="BT446" s="86">
        <f t="shared" si="23"/>
        <v>15122135.469999999</v>
      </c>
      <c r="BU446" s="86">
        <f t="shared" si="23"/>
        <v>41121664.719999999</v>
      </c>
      <c r="BV446" s="86">
        <f t="shared" si="23"/>
        <v>5698574.8999999994</v>
      </c>
      <c r="BW446" s="86">
        <f t="shared" si="23"/>
        <v>4080942.71</v>
      </c>
      <c r="BX446" s="86">
        <f t="shared" si="23"/>
        <v>1918953.5399999998</v>
      </c>
      <c r="BY446" s="86">
        <f t="shared" si="23"/>
        <v>4379941155.9802999</v>
      </c>
    </row>
    <row r="447" spans="1:77" ht="22.5" thickBot="1">
      <c r="B447" s="83"/>
      <c r="C447" s="87" t="s">
        <v>1071</v>
      </c>
      <c r="D447" s="88">
        <f>SUM(D445:D446)</f>
        <v>498793668.23000002</v>
      </c>
      <c r="E447" s="88">
        <f t="shared" ref="E447:BP447" si="24">SUM(E445:E446)</f>
        <v>101956965.53</v>
      </c>
      <c r="F447" s="88">
        <f t="shared" si="24"/>
        <v>179622960.55999997</v>
      </c>
      <c r="G447" s="88">
        <f t="shared" si="24"/>
        <v>32232833.989999998</v>
      </c>
      <c r="H447" s="88">
        <f t="shared" si="24"/>
        <v>29607992.309999999</v>
      </c>
      <c r="I447" s="88">
        <f t="shared" si="24"/>
        <v>8112429.0800000001</v>
      </c>
      <c r="J447" s="88">
        <f t="shared" si="24"/>
        <v>832861166.55999994</v>
      </c>
      <c r="K447" s="88">
        <f t="shared" si="24"/>
        <v>88298610.269999996</v>
      </c>
      <c r="L447" s="88">
        <f t="shared" si="24"/>
        <v>15227986.789999999</v>
      </c>
      <c r="M447" s="88">
        <f t="shared" si="24"/>
        <v>194846622.13</v>
      </c>
      <c r="N447" s="88">
        <f t="shared" si="24"/>
        <v>15755121.629999999</v>
      </c>
      <c r="O447" s="88">
        <f t="shared" si="24"/>
        <v>51478344.329999998</v>
      </c>
      <c r="P447" s="88">
        <f t="shared" si="24"/>
        <v>135121385.13</v>
      </c>
      <c r="Q447" s="88">
        <f t="shared" si="24"/>
        <v>104256439.43000001</v>
      </c>
      <c r="R447" s="88">
        <f t="shared" si="24"/>
        <v>4283924.21</v>
      </c>
      <c r="S447" s="88">
        <f t="shared" si="24"/>
        <v>27829815.010000002</v>
      </c>
      <c r="T447" s="88">
        <f t="shared" si="24"/>
        <v>25778752.979999997</v>
      </c>
      <c r="U447" s="88">
        <f t="shared" si="24"/>
        <v>16266720.739999998</v>
      </c>
      <c r="V447" s="88">
        <f t="shared" si="24"/>
        <v>525902472.69</v>
      </c>
      <c r="W447" s="88">
        <f t="shared" si="24"/>
        <v>64758021.509999998</v>
      </c>
      <c r="X447" s="88">
        <f t="shared" si="24"/>
        <v>33039893.719999999</v>
      </c>
      <c r="Y447" s="88">
        <f t="shared" si="24"/>
        <v>104395997.80000001</v>
      </c>
      <c r="Z447" s="88">
        <f t="shared" si="24"/>
        <v>22893104.5</v>
      </c>
      <c r="AA447" s="88">
        <f t="shared" si="24"/>
        <v>33046754.240000002</v>
      </c>
      <c r="AB447" s="88">
        <f t="shared" si="24"/>
        <v>46580374.550000004</v>
      </c>
      <c r="AC447" s="88">
        <f t="shared" si="24"/>
        <v>14608350.15</v>
      </c>
      <c r="AD447" s="88">
        <f t="shared" si="24"/>
        <v>15120033</v>
      </c>
      <c r="AE447" s="88">
        <f t="shared" si="24"/>
        <v>669910345.20000005</v>
      </c>
      <c r="AF447" s="88">
        <f t="shared" si="24"/>
        <v>21806484.5</v>
      </c>
      <c r="AG447" s="88">
        <f t="shared" si="24"/>
        <v>24803616</v>
      </c>
      <c r="AH447" s="88">
        <f t="shared" si="24"/>
        <v>11930047</v>
      </c>
      <c r="AI447" s="88">
        <f t="shared" si="24"/>
        <v>13618972</v>
      </c>
      <c r="AJ447" s="88">
        <f t="shared" si="24"/>
        <v>17876978.5</v>
      </c>
      <c r="AK447" s="88">
        <f t="shared" si="24"/>
        <v>19771362.149999999</v>
      </c>
      <c r="AL447" s="88">
        <f t="shared" si="24"/>
        <v>17968086</v>
      </c>
      <c r="AM447" s="88">
        <f t="shared" si="24"/>
        <v>28404266.699999999</v>
      </c>
      <c r="AN447" s="88">
        <f t="shared" si="24"/>
        <v>19726340.5</v>
      </c>
      <c r="AO447" s="88">
        <f t="shared" si="24"/>
        <v>20368720.670000002</v>
      </c>
      <c r="AP447" s="88">
        <f t="shared" si="24"/>
        <v>17438529.859999999</v>
      </c>
      <c r="AQ447" s="88">
        <f t="shared" si="24"/>
        <v>180059331.40999997</v>
      </c>
      <c r="AR447" s="88">
        <f t="shared" si="24"/>
        <v>17238790.619999997</v>
      </c>
      <c r="AS447" s="88">
        <f t="shared" si="24"/>
        <v>14557929</v>
      </c>
      <c r="AT447" s="88">
        <f t="shared" si="24"/>
        <v>19247212.770000003</v>
      </c>
      <c r="AU447" s="88">
        <f t="shared" si="24"/>
        <v>15837648.67</v>
      </c>
      <c r="AV447" s="88">
        <f t="shared" si="24"/>
        <v>2504474.1</v>
      </c>
      <c r="AW447" s="88">
        <f t="shared" si="24"/>
        <v>8528595.3499999996</v>
      </c>
      <c r="AX447" s="88">
        <f t="shared" si="24"/>
        <v>452299407.56</v>
      </c>
      <c r="AY447" s="88">
        <f t="shared" si="24"/>
        <v>24800108.149999999</v>
      </c>
      <c r="AZ447" s="88">
        <f t="shared" si="24"/>
        <v>28782142</v>
      </c>
      <c r="BA447" s="88">
        <f t="shared" si="24"/>
        <v>43440098.100000001</v>
      </c>
      <c r="BB447" s="88">
        <f t="shared" si="24"/>
        <v>50239362.009999998</v>
      </c>
      <c r="BC447" s="88">
        <f t="shared" si="24"/>
        <v>36742000.299999997</v>
      </c>
      <c r="BD447" s="88">
        <f t="shared" si="24"/>
        <v>73824524.74000001</v>
      </c>
      <c r="BE447" s="88">
        <f t="shared" si="24"/>
        <v>45099213.760000005</v>
      </c>
      <c r="BF447" s="88">
        <f t="shared" si="24"/>
        <v>28370824.829999998</v>
      </c>
      <c r="BG447" s="88">
        <f t="shared" si="24"/>
        <v>7376548</v>
      </c>
      <c r="BH447" s="88">
        <f t="shared" si="24"/>
        <v>5276384</v>
      </c>
      <c r="BI447" s="88">
        <f t="shared" si="24"/>
        <v>375114266.61000001</v>
      </c>
      <c r="BJ447" s="88">
        <f t="shared" si="24"/>
        <v>128061431.64999999</v>
      </c>
      <c r="BK447" s="88">
        <f t="shared" si="24"/>
        <v>19263499</v>
      </c>
      <c r="BL447" s="88">
        <f t="shared" si="24"/>
        <v>13587247</v>
      </c>
      <c r="BM447" s="88">
        <f t="shared" si="24"/>
        <v>15687718.34</v>
      </c>
      <c r="BN447" s="88">
        <f t="shared" si="24"/>
        <v>23817008.219999999</v>
      </c>
      <c r="BO447" s="88">
        <f t="shared" si="24"/>
        <v>10073483.57</v>
      </c>
      <c r="BP447" s="88">
        <f t="shared" si="24"/>
        <v>330267731.16000003</v>
      </c>
      <c r="BQ447" s="88">
        <f t="shared" ref="BQ447:BY447" si="25">SUM(BQ445:BQ446)</f>
        <v>21949755.969999999</v>
      </c>
      <c r="BR447" s="88">
        <f t="shared" si="25"/>
        <v>20390647.43</v>
      </c>
      <c r="BS447" s="88">
        <f t="shared" si="25"/>
        <v>26775988.169999998</v>
      </c>
      <c r="BT447" s="88">
        <f t="shared" si="25"/>
        <v>46221418.479999997</v>
      </c>
      <c r="BU447" s="88">
        <f t="shared" si="25"/>
        <v>89854101.460000008</v>
      </c>
      <c r="BV447" s="88">
        <f t="shared" si="25"/>
        <v>20065665.289999999</v>
      </c>
      <c r="BW447" s="88">
        <f t="shared" si="25"/>
        <v>12462642.26</v>
      </c>
      <c r="BX447" s="88">
        <f t="shared" si="25"/>
        <v>9575749.4199999999</v>
      </c>
      <c r="BY447" s="88">
        <f t="shared" si="25"/>
        <v>8593894208.7701988</v>
      </c>
    </row>
    <row r="448" spans="1:77" ht="22.5" thickTop="1">
      <c r="B448" s="83"/>
      <c r="C448" s="84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89"/>
      <c r="BN448" s="89"/>
      <c r="BO448" s="89"/>
      <c r="BP448" s="89"/>
      <c r="BQ448" s="89"/>
      <c r="BR448" s="89"/>
      <c r="BS448" s="89"/>
      <c r="BT448" s="89"/>
      <c r="BU448" s="89"/>
      <c r="BV448" s="89"/>
      <c r="BW448" s="89"/>
      <c r="BX448" s="89"/>
      <c r="BY448" s="89"/>
    </row>
    <row r="449" spans="2:77">
      <c r="B449" s="83"/>
      <c r="C449" s="90" t="s">
        <v>290</v>
      </c>
      <c r="D449" s="91">
        <f t="shared" ref="D449:AI449" si="26">SUM(D129)</f>
        <v>228635893.53999999</v>
      </c>
      <c r="E449" s="91">
        <f t="shared" si="26"/>
        <v>70969242.299999997</v>
      </c>
      <c r="F449" s="91">
        <f t="shared" si="26"/>
        <v>78547526.99000001</v>
      </c>
      <c r="G449" s="91">
        <f t="shared" si="26"/>
        <v>38522286.089999996</v>
      </c>
      <c r="H449" s="91">
        <f t="shared" si="26"/>
        <v>29671487.149999999</v>
      </c>
      <c r="I449" s="91">
        <f t="shared" si="26"/>
        <v>11150495.979999999</v>
      </c>
      <c r="J449" s="91">
        <f t="shared" si="26"/>
        <v>414144009.55999994</v>
      </c>
      <c r="K449" s="91">
        <f t="shared" si="26"/>
        <v>55349395.110000007</v>
      </c>
      <c r="L449" s="91">
        <f t="shared" si="26"/>
        <v>19101072.779999997</v>
      </c>
      <c r="M449" s="91">
        <f t="shared" si="26"/>
        <v>131105909.63000001</v>
      </c>
      <c r="N449" s="91">
        <f t="shared" si="26"/>
        <v>16103659.42</v>
      </c>
      <c r="O449" s="91">
        <f t="shared" si="26"/>
        <v>44460722.569999985</v>
      </c>
      <c r="P449" s="91">
        <f t="shared" si="26"/>
        <v>81280558.360000029</v>
      </c>
      <c r="Q449" s="91">
        <f t="shared" si="26"/>
        <v>70171720.980000019</v>
      </c>
      <c r="R449" s="91">
        <f t="shared" si="26"/>
        <v>10083829.48</v>
      </c>
      <c r="S449" s="91">
        <f t="shared" si="26"/>
        <v>29549989.680000003</v>
      </c>
      <c r="T449" s="91">
        <f t="shared" si="26"/>
        <v>25420886.299999997</v>
      </c>
      <c r="U449" s="91">
        <f t="shared" si="26"/>
        <v>12639133.129999997</v>
      </c>
      <c r="V449" s="91">
        <f t="shared" si="26"/>
        <v>232031925.15000001</v>
      </c>
      <c r="W449" s="91">
        <f t="shared" si="26"/>
        <v>60341572.679999992</v>
      </c>
      <c r="X449" s="91">
        <f t="shared" si="26"/>
        <v>36068738.859999999</v>
      </c>
      <c r="Y449" s="91">
        <f t="shared" si="26"/>
        <v>69587630.719999999</v>
      </c>
      <c r="Z449" s="91">
        <f t="shared" si="26"/>
        <v>18727332.43</v>
      </c>
      <c r="AA449" s="91">
        <f t="shared" si="26"/>
        <v>29201521.18</v>
      </c>
      <c r="AB449" s="91">
        <f t="shared" si="26"/>
        <v>24974335.900000002</v>
      </c>
      <c r="AC449" s="91">
        <f t="shared" si="26"/>
        <v>12094819.199999999</v>
      </c>
      <c r="AD449" s="91">
        <f t="shared" si="26"/>
        <v>13416122.120000001</v>
      </c>
      <c r="AE449" s="91">
        <f t="shared" si="26"/>
        <v>317706603.15000004</v>
      </c>
      <c r="AF449" s="91">
        <f t="shared" si="26"/>
        <v>21111839.379999995</v>
      </c>
      <c r="AG449" s="91">
        <f t="shared" si="26"/>
        <v>14673928.030000001</v>
      </c>
      <c r="AH449" s="91">
        <f t="shared" si="26"/>
        <v>14520831.249999998</v>
      </c>
      <c r="AI449" s="91">
        <f t="shared" si="26"/>
        <v>13818441.010000002</v>
      </c>
      <c r="AJ449" s="91">
        <f t="shared" ref="AJ449:BY449" si="27">SUM(AJ129)</f>
        <v>24067708.809999995</v>
      </c>
      <c r="AK449" s="91">
        <f t="shared" si="27"/>
        <v>18655679.23</v>
      </c>
      <c r="AL449" s="91">
        <f t="shared" si="27"/>
        <v>19275525.670000002</v>
      </c>
      <c r="AM449" s="91">
        <f t="shared" si="27"/>
        <v>28726217.91</v>
      </c>
      <c r="AN449" s="91">
        <f t="shared" si="27"/>
        <v>15700883.309999999</v>
      </c>
      <c r="AO449" s="91">
        <f t="shared" si="27"/>
        <v>17977809.639999997</v>
      </c>
      <c r="AP449" s="91">
        <f t="shared" si="27"/>
        <v>16432686.1</v>
      </c>
      <c r="AQ449" s="91">
        <f t="shared" si="27"/>
        <v>128293024.20000002</v>
      </c>
      <c r="AR449" s="91">
        <f t="shared" si="27"/>
        <v>21137864.709999997</v>
      </c>
      <c r="AS449" s="91">
        <f t="shared" si="27"/>
        <v>18859982.310000002</v>
      </c>
      <c r="AT449" s="91">
        <f t="shared" si="27"/>
        <v>18688124.43</v>
      </c>
      <c r="AU449" s="91">
        <f t="shared" si="27"/>
        <v>18317990.320000004</v>
      </c>
      <c r="AV449" s="91">
        <f t="shared" si="27"/>
        <v>8182209.2999999998</v>
      </c>
      <c r="AW449" s="91">
        <f t="shared" si="27"/>
        <v>12183518.73</v>
      </c>
      <c r="AX449" s="91">
        <f t="shared" si="27"/>
        <v>236053794.30000001</v>
      </c>
      <c r="AY449" s="91">
        <f t="shared" si="27"/>
        <v>20394645.169999998</v>
      </c>
      <c r="AZ449" s="91">
        <f t="shared" si="27"/>
        <v>24709535.970000003</v>
      </c>
      <c r="BA449" s="91">
        <f t="shared" si="27"/>
        <v>37962799.190000005</v>
      </c>
      <c r="BB449" s="91">
        <f t="shared" si="27"/>
        <v>31030981.379999999</v>
      </c>
      <c r="BC449" s="91">
        <f t="shared" si="27"/>
        <v>27285124.119999997</v>
      </c>
      <c r="BD449" s="91">
        <f t="shared" si="27"/>
        <v>48579981.4498</v>
      </c>
      <c r="BE449" s="91">
        <f t="shared" si="27"/>
        <v>38070060.959999993</v>
      </c>
      <c r="BF449" s="91">
        <f t="shared" si="27"/>
        <v>23834931.48</v>
      </c>
      <c r="BG449" s="91">
        <f t="shared" si="27"/>
        <v>11080348.34</v>
      </c>
      <c r="BH449" s="91">
        <f t="shared" si="27"/>
        <v>5928804.1200000001</v>
      </c>
      <c r="BI449" s="91">
        <f t="shared" si="27"/>
        <v>202418773.96000004</v>
      </c>
      <c r="BJ449" s="91">
        <f t="shared" si="27"/>
        <v>82690419.090000004</v>
      </c>
      <c r="BK449" s="91">
        <f t="shared" si="27"/>
        <v>20726890.52</v>
      </c>
      <c r="BL449" s="91">
        <f t="shared" si="27"/>
        <v>14656757.290000001</v>
      </c>
      <c r="BM449" s="91">
        <f t="shared" si="27"/>
        <v>20867315.719999999</v>
      </c>
      <c r="BN449" s="91">
        <f t="shared" si="27"/>
        <v>28959930.289999995</v>
      </c>
      <c r="BO449" s="91">
        <f t="shared" si="27"/>
        <v>15095024.01</v>
      </c>
      <c r="BP449" s="91">
        <f t="shared" si="27"/>
        <v>143875905.08999997</v>
      </c>
      <c r="BQ449" s="91">
        <f t="shared" si="27"/>
        <v>17150588.370000001</v>
      </c>
      <c r="BR449" s="91">
        <f t="shared" si="27"/>
        <v>18759480.119999997</v>
      </c>
      <c r="BS449" s="91">
        <f t="shared" si="27"/>
        <v>28991148.379999999</v>
      </c>
      <c r="BT449" s="91">
        <f t="shared" si="27"/>
        <v>29051342.500000004</v>
      </c>
      <c r="BU449" s="91">
        <f t="shared" si="27"/>
        <v>51479071.730000004</v>
      </c>
      <c r="BV449" s="91">
        <f t="shared" si="27"/>
        <v>19215666.059999999</v>
      </c>
      <c r="BW449" s="91">
        <f t="shared" si="27"/>
        <v>9609546.1900000013</v>
      </c>
      <c r="BX449" s="91">
        <f t="shared" si="27"/>
        <v>8367122.0100000007</v>
      </c>
      <c r="BY449" s="91">
        <f t="shared" si="27"/>
        <v>5401952933.6599989</v>
      </c>
    </row>
    <row r="450" spans="2:77">
      <c r="B450" s="83"/>
      <c r="C450" s="90" t="s">
        <v>552</v>
      </c>
      <c r="D450" s="91">
        <f>SUM(D243)</f>
        <v>227951031.64999995</v>
      </c>
      <c r="E450" s="91">
        <f t="shared" ref="E450:BP450" si="28">SUM(E243)</f>
        <v>34547422.870000005</v>
      </c>
      <c r="F450" s="91">
        <f t="shared" si="28"/>
        <v>135302821.04999998</v>
      </c>
      <c r="G450" s="91">
        <f t="shared" si="28"/>
        <v>15740481.309999999</v>
      </c>
      <c r="H450" s="91">
        <f t="shared" si="28"/>
        <v>16392815.890000001</v>
      </c>
      <c r="I450" s="91">
        <f t="shared" si="28"/>
        <v>5217237.9200000009</v>
      </c>
      <c r="J450" s="91">
        <f t="shared" si="28"/>
        <v>520738785.35000008</v>
      </c>
      <c r="K450" s="91">
        <f t="shared" si="28"/>
        <v>37313674.989999995</v>
      </c>
      <c r="L450" s="91">
        <f t="shared" si="28"/>
        <v>9416451</v>
      </c>
      <c r="M450" s="91">
        <f t="shared" si="28"/>
        <v>113724135.18000004</v>
      </c>
      <c r="N450" s="91">
        <f t="shared" si="28"/>
        <v>8173952.379999999</v>
      </c>
      <c r="O450" s="91">
        <f t="shared" si="28"/>
        <v>23341898.620000001</v>
      </c>
      <c r="P450" s="91">
        <f t="shared" si="28"/>
        <v>53171092.220000006</v>
      </c>
      <c r="Q450" s="91">
        <f t="shared" si="28"/>
        <v>47028706.719999991</v>
      </c>
      <c r="R450" s="91">
        <f t="shared" si="28"/>
        <v>2258373.2199999997</v>
      </c>
      <c r="S450" s="91">
        <f t="shared" si="28"/>
        <v>12001460.050000001</v>
      </c>
      <c r="T450" s="91">
        <f t="shared" si="28"/>
        <v>10158044.310000002</v>
      </c>
      <c r="U450" s="91">
        <f t="shared" si="28"/>
        <v>7496239.8100000005</v>
      </c>
      <c r="V450" s="91">
        <f t="shared" si="28"/>
        <v>246488018.63999999</v>
      </c>
      <c r="W450" s="91">
        <f t="shared" si="28"/>
        <v>33697138.159999996</v>
      </c>
      <c r="X450" s="91">
        <f t="shared" si="28"/>
        <v>14474170.26</v>
      </c>
      <c r="Y450" s="91">
        <f t="shared" si="28"/>
        <v>42996449.370000005</v>
      </c>
      <c r="Z450" s="91">
        <f t="shared" si="28"/>
        <v>13001833.08</v>
      </c>
      <c r="AA450" s="91">
        <f t="shared" si="28"/>
        <v>12353827.540000001</v>
      </c>
      <c r="AB450" s="91">
        <f t="shared" si="28"/>
        <v>21466137.27</v>
      </c>
      <c r="AC450" s="91">
        <f t="shared" si="28"/>
        <v>5541360.5299999993</v>
      </c>
      <c r="AD450" s="91">
        <f t="shared" si="28"/>
        <v>5975433.2500000009</v>
      </c>
      <c r="AE450" s="91">
        <f t="shared" si="28"/>
        <v>276439779.99000007</v>
      </c>
      <c r="AF450" s="91">
        <f t="shared" si="28"/>
        <v>11176190.1</v>
      </c>
      <c r="AG450" s="91">
        <f t="shared" si="28"/>
        <v>5445941.2270000009</v>
      </c>
      <c r="AH450" s="91">
        <f t="shared" si="28"/>
        <v>5735184.0700000003</v>
      </c>
      <c r="AI450" s="91">
        <f t="shared" si="28"/>
        <v>5508422.6799999997</v>
      </c>
      <c r="AJ450" s="91">
        <f t="shared" si="28"/>
        <v>8471969.5500000007</v>
      </c>
      <c r="AK450" s="91">
        <f t="shared" si="28"/>
        <v>9363930.3799999971</v>
      </c>
      <c r="AL450" s="91">
        <f t="shared" si="28"/>
        <v>7675008.7599999988</v>
      </c>
      <c r="AM450" s="91">
        <f t="shared" si="28"/>
        <v>12665681.039999999</v>
      </c>
      <c r="AN450" s="91">
        <f t="shared" si="28"/>
        <v>8926748.9399999958</v>
      </c>
      <c r="AO450" s="91">
        <f t="shared" si="28"/>
        <v>7147919.6699999999</v>
      </c>
      <c r="AP450" s="91">
        <f t="shared" si="28"/>
        <v>6500071.3799999999</v>
      </c>
      <c r="AQ450" s="91">
        <f t="shared" si="28"/>
        <v>74851827.25999999</v>
      </c>
      <c r="AR450" s="91">
        <f t="shared" si="28"/>
        <v>8342093.6299999999</v>
      </c>
      <c r="AS450" s="91">
        <f t="shared" si="28"/>
        <v>5703056.9500000002</v>
      </c>
      <c r="AT450" s="91">
        <f t="shared" si="28"/>
        <v>7678406.2800000012</v>
      </c>
      <c r="AU450" s="91">
        <f t="shared" si="28"/>
        <v>5600010.6100000003</v>
      </c>
      <c r="AV450" s="91">
        <f t="shared" si="28"/>
        <v>1741298.0499999998</v>
      </c>
      <c r="AW450" s="91">
        <f t="shared" si="28"/>
        <v>3491489.7199999997</v>
      </c>
      <c r="AX450" s="91">
        <f t="shared" si="28"/>
        <v>212858469.25000003</v>
      </c>
      <c r="AY450" s="91">
        <f t="shared" si="28"/>
        <v>10528281.120000003</v>
      </c>
      <c r="AZ450" s="91">
        <f t="shared" si="28"/>
        <v>10931910.5</v>
      </c>
      <c r="BA450" s="91">
        <f t="shared" si="28"/>
        <v>14767309.220000001</v>
      </c>
      <c r="BB450" s="91">
        <f t="shared" si="28"/>
        <v>16952655.759999998</v>
      </c>
      <c r="BC450" s="91">
        <f t="shared" si="28"/>
        <v>17344074.09</v>
      </c>
      <c r="BD450" s="91">
        <f t="shared" si="28"/>
        <v>26723915.729800001</v>
      </c>
      <c r="BE450" s="91">
        <f t="shared" si="28"/>
        <v>18784484.300000001</v>
      </c>
      <c r="BF450" s="91">
        <f t="shared" si="28"/>
        <v>10894952.750000002</v>
      </c>
      <c r="BG450" s="91">
        <f t="shared" si="28"/>
        <v>3432619.56</v>
      </c>
      <c r="BH450" s="91">
        <f t="shared" si="28"/>
        <v>3378588.4299999997</v>
      </c>
      <c r="BI450" s="91">
        <f t="shared" si="28"/>
        <v>173242204.87999997</v>
      </c>
      <c r="BJ450" s="91">
        <f t="shared" si="28"/>
        <v>57102377.459999979</v>
      </c>
      <c r="BK450" s="91">
        <f t="shared" si="28"/>
        <v>9283076.4800000004</v>
      </c>
      <c r="BL450" s="91">
        <f t="shared" si="28"/>
        <v>5468745.7600000007</v>
      </c>
      <c r="BM450" s="91">
        <f t="shared" si="28"/>
        <v>7826317.1600000001</v>
      </c>
      <c r="BN450" s="91">
        <f t="shared" si="28"/>
        <v>12313373.159999996</v>
      </c>
      <c r="BO450" s="91">
        <f t="shared" si="28"/>
        <v>4095016.6399999992</v>
      </c>
      <c r="BP450" s="91">
        <f t="shared" si="28"/>
        <v>109558128.46999997</v>
      </c>
      <c r="BQ450" s="91">
        <f t="shared" ref="BQ450:BY450" si="29">SUM(BQ243)</f>
        <v>5160338.5600000005</v>
      </c>
      <c r="BR450" s="91">
        <f t="shared" si="29"/>
        <v>6558412.4000000004</v>
      </c>
      <c r="BS450" s="91">
        <f t="shared" si="29"/>
        <v>10164607.58</v>
      </c>
      <c r="BT450" s="91">
        <f t="shared" si="29"/>
        <v>9482111.6199999992</v>
      </c>
      <c r="BU450" s="91">
        <f t="shared" si="29"/>
        <v>38968279.639999993</v>
      </c>
      <c r="BV450" s="91">
        <f t="shared" si="29"/>
        <v>8376241.9300000016</v>
      </c>
      <c r="BW450" s="91">
        <f t="shared" si="29"/>
        <v>4753876.8100000005</v>
      </c>
      <c r="BX450" s="91">
        <f t="shared" si="29"/>
        <v>3380601.03</v>
      </c>
      <c r="BY450" s="91">
        <f t="shared" si="29"/>
        <v>3944892669.6296</v>
      </c>
    </row>
    <row r="451" spans="2:77">
      <c r="B451" s="83"/>
      <c r="C451" s="90" t="s">
        <v>452</v>
      </c>
      <c r="D451" s="91">
        <f>SUM(D179)</f>
        <v>35250262.190000005</v>
      </c>
      <c r="E451" s="91">
        <f t="shared" ref="E451:BP451" si="30">SUM(E179)</f>
        <v>8600918.0800000001</v>
      </c>
      <c r="F451" s="91">
        <f t="shared" si="30"/>
        <v>7774201.8899999997</v>
      </c>
      <c r="G451" s="91">
        <f t="shared" si="30"/>
        <v>4066636</v>
      </c>
      <c r="H451" s="91">
        <f t="shared" si="30"/>
        <v>3113270.76</v>
      </c>
      <c r="I451" s="91">
        <f t="shared" si="30"/>
        <v>3238981.2000000007</v>
      </c>
      <c r="J451" s="91">
        <f t="shared" si="30"/>
        <v>66991979.330000006</v>
      </c>
      <c r="K451" s="91">
        <f t="shared" si="30"/>
        <v>13524205.850000001</v>
      </c>
      <c r="L451" s="91">
        <f t="shared" si="30"/>
        <v>1998884.8400000003</v>
      </c>
      <c r="M451" s="91">
        <f t="shared" si="30"/>
        <v>24280918.080000002</v>
      </c>
      <c r="N451" s="91">
        <f t="shared" si="30"/>
        <v>2291241.9900000002</v>
      </c>
      <c r="O451" s="91">
        <f t="shared" si="30"/>
        <v>5011771.1400000006</v>
      </c>
      <c r="P451" s="91">
        <f t="shared" si="30"/>
        <v>15125106.359999999</v>
      </c>
      <c r="Q451" s="91">
        <f t="shared" si="30"/>
        <v>10507558.369999999</v>
      </c>
      <c r="R451" s="91">
        <f t="shared" si="30"/>
        <v>857366.75999999989</v>
      </c>
      <c r="S451" s="91">
        <f t="shared" si="30"/>
        <v>3227487.6395</v>
      </c>
      <c r="T451" s="91">
        <f t="shared" si="30"/>
        <v>2842199.51</v>
      </c>
      <c r="U451" s="91">
        <f t="shared" si="30"/>
        <v>2846170.9900000007</v>
      </c>
      <c r="V451" s="91">
        <f t="shared" si="30"/>
        <v>41593303.490000002</v>
      </c>
      <c r="W451" s="91">
        <f t="shared" si="30"/>
        <v>1574745.47</v>
      </c>
      <c r="X451" s="91">
        <f t="shared" si="30"/>
        <v>6068956.7599999998</v>
      </c>
      <c r="Y451" s="91">
        <f t="shared" si="30"/>
        <v>13407687.1</v>
      </c>
      <c r="Z451" s="91">
        <f t="shared" si="30"/>
        <v>1460684.3099999998</v>
      </c>
      <c r="AA451" s="91">
        <f t="shared" si="30"/>
        <v>7198592.7499999991</v>
      </c>
      <c r="AB451" s="91">
        <f t="shared" si="30"/>
        <v>1024634.8799999999</v>
      </c>
      <c r="AC451" s="91">
        <f t="shared" si="30"/>
        <v>1173624.6000000003</v>
      </c>
      <c r="AD451" s="91">
        <f t="shared" si="30"/>
        <v>1441582.97</v>
      </c>
      <c r="AE451" s="91">
        <f t="shared" si="30"/>
        <v>53114221.440000005</v>
      </c>
      <c r="AF451" s="91">
        <f t="shared" si="30"/>
        <v>3467614.1499999994</v>
      </c>
      <c r="AG451" s="91">
        <f t="shared" si="30"/>
        <v>2006136.5699999996</v>
      </c>
      <c r="AH451" s="91">
        <f t="shared" si="30"/>
        <v>1454677.5999999999</v>
      </c>
      <c r="AI451" s="91">
        <f t="shared" si="30"/>
        <v>1474164.3499999999</v>
      </c>
      <c r="AJ451" s="91">
        <f t="shared" si="30"/>
        <v>2776790.5599999996</v>
      </c>
      <c r="AK451" s="91">
        <f t="shared" si="30"/>
        <v>1895887.91</v>
      </c>
      <c r="AL451" s="91">
        <f t="shared" si="30"/>
        <v>2059999.8800000001</v>
      </c>
      <c r="AM451" s="91">
        <f t="shared" si="30"/>
        <v>3502666.52</v>
      </c>
      <c r="AN451" s="91">
        <f t="shared" si="30"/>
        <v>2036190.03</v>
      </c>
      <c r="AO451" s="91">
        <f t="shared" si="30"/>
        <v>1482094.65</v>
      </c>
      <c r="AP451" s="91">
        <f t="shared" si="30"/>
        <v>1647356.7999999998</v>
      </c>
      <c r="AQ451" s="91">
        <f t="shared" si="30"/>
        <v>19225470.919999998</v>
      </c>
      <c r="AR451" s="91">
        <f t="shared" si="30"/>
        <v>1349786.37</v>
      </c>
      <c r="AS451" s="91">
        <f t="shared" si="30"/>
        <v>1692590.0499999998</v>
      </c>
      <c r="AT451" s="91">
        <f t="shared" si="30"/>
        <v>1542327.01</v>
      </c>
      <c r="AU451" s="91">
        <f t="shared" si="30"/>
        <v>1067666.29</v>
      </c>
      <c r="AV451" s="91">
        <f t="shared" si="30"/>
        <v>372814.74</v>
      </c>
      <c r="AW451" s="91">
        <f t="shared" si="30"/>
        <v>1195613.6399999999</v>
      </c>
      <c r="AX451" s="91">
        <f t="shared" si="30"/>
        <v>37757600.539999999</v>
      </c>
      <c r="AY451" s="91">
        <f t="shared" si="30"/>
        <v>2825749.46</v>
      </c>
      <c r="AZ451" s="91">
        <f t="shared" si="30"/>
        <v>2528824.83</v>
      </c>
      <c r="BA451" s="91">
        <f t="shared" si="30"/>
        <v>3851365.13</v>
      </c>
      <c r="BB451" s="91">
        <f t="shared" si="30"/>
        <v>2163945.16</v>
      </c>
      <c r="BC451" s="91">
        <f t="shared" si="30"/>
        <v>896415.58999999985</v>
      </c>
      <c r="BD451" s="91">
        <f t="shared" si="30"/>
        <v>10105940.387900002</v>
      </c>
      <c r="BE451" s="91">
        <f t="shared" si="30"/>
        <v>3845088.1600000011</v>
      </c>
      <c r="BF451" s="91">
        <f t="shared" si="30"/>
        <v>2195469.8500000006</v>
      </c>
      <c r="BG451" s="91">
        <f t="shared" si="30"/>
        <v>633062.74</v>
      </c>
      <c r="BH451" s="91">
        <f t="shared" si="30"/>
        <v>998695.82</v>
      </c>
      <c r="BI451" s="91">
        <f t="shared" si="30"/>
        <v>48809122.890000008</v>
      </c>
      <c r="BJ451" s="91">
        <f t="shared" si="30"/>
        <v>9694121.9399999995</v>
      </c>
      <c r="BK451" s="91">
        <f t="shared" si="30"/>
        <v>1923897.17</v>
      </c>
      <c r="BL451" s="91">
        <f t="shared" si="30"/>
        <v>1154226.7499999998</v>
      </c>
      <c r="BM451" s="91">
        <f t="shared" si="30"/>
        <v>662313.80999999994</v>
      </c>
      <c r="BN451" s="91">
        <f t="shared" si="30"/>
        <v>3166753.1799999997</v>
      </c>
      <c r="BO451" s="91">
        <f t="shared" si="30"/>
        <v>1433140.96</v>
      </c>
      <c r="BP451" s="91">
        <f t="shared" si="30"/>
        <v>25183297.169999998</v>
      </c>
      <c r="BQ451" s="91">
        <f t="shared" ref="BQ451:BY451" si="31">SUM(BQ179)</f>
        <v>1679143.85</v>
      </c>
      <c r="BR451" s="91">
        <f t="shared" si="31"/>
        <v>2756241.4</v>
      </c>
      <c r="BS451" s="91">
        <f t="shared" si="31"/>
        <v>4965827.3599999994</v>
      </c>
      <c r="BT451" s="91">
        <f t="shared" si="31"/>
        <v>2592677.9699999997</v>
      </c>
      <c r="BU451" s="91">
        <f t="shared" si="31"/>
        <v>4208936.379999998</v>
      </c>
      <c r="BV451" s="91">
        <f t="shared" si="31"/>
        <v>2321314.1599999997</v>
      </c>
      <c r="BW451" s="91">
        <f t="shared" si="31"/>
        <v>1641853.7400000005</v>
      </c>
      <c r="BX451" s="91">
        <f t="shared" si="31"/>
        <v>5166921.0100000007</v>
      </c>
      <c r="BY451" s="91">
        <f t="shared" si="31"/>
        <v>911272463.65559995</v>
      </c>
    </row>
    <row r="452" spans="2:77" ht="22.5" thickBot="1">
      <c r="B452" s="83"/>
      <c r="C452" s="92" t="s">
        <v>1072</v>
      </c>
      <c r="D452" s="93">
        <f>SUM(D449:D451)</f>
        <v>491837187.37999994</v>
      </c>
      <c r="E452" s="93">
        <f t="shared" ref="E452:BP452" si="32">SUM(E449:E451)</f>
        <v>114117583.25</v>
      </c>
      <c r="F452" s="93">
        <f t="shared" si="32"/>
        <v>221624549.92999998</v>
      </c>
      <c r="G452" s="93">
        <f t="shared" si="32"/>
        <v>58329403.399999991</v>
      </c>
      <c r="H452" s="93">
        <f t="shared" si="32"/>
        <v>49177573.799999997</v>
      </c>
      <c r="I452" s="93">
        <f t="shared" si="32"/>
        <v>19606715.099999998</v>
      </c>
      <c r="J452" s="93">
        <f t="shared" si="32"/>
        <v>1001874774.2400001</v>
      </c>
      <c r="K452" s="93">
        <f t="shared" si="32"/>
        <v>106187275.94999999</v>
      </c>
      <c r="L452" s="93">
        <f t="shared" si="32"/>
        <v>30516408.619999997</v>
      </c>
      <c r="M452" s="93">
        <f t="shared" si="32"/>
        <v>269110962.89000005</v>
      </c>
      <c r="N452" s="93">
        <f t="shared" si="32"/>
        <v>26568853.789999999</v>
      </c>
      <c r="O452" s="93">
        <f t="shared" si="32"/>
        <v>72814392.329999983</v>
      </c>
      <c r="P452" s="93">
        <f t="shared" si="32"/>
        <v>149576756.94000006</v>
      </c>
      <c r="Q452" s="93">
        <f t="shared" si="32"/>
        <v>127707986.07000002</v>
      </c>
      <c r="R452" s="93">
        <f t="shared" si="32"/>
        <v>13199569.459999999</v>
      </c>
      <c r="S452" s="93">
        <f t="shared" si="32"/>
        <v>44778937.369500004</v>
      </c>
      <c r="T452" s="93">
        <f t="shared" si="32"/>
        <v>38421130.119999997</v>
      </c>
      <c r="U452" s="93">
        <f t="shared" si="32"/>
        <v>22981543.93</v>
      </c>
      <c r="V452" s="93">
        <f t="shared" si="32"/>
        <v>520113247.27999997</v>
      </c>
      <c r="W452" s="93">
        <f t="shared" si="32"/>
        <v>95613456.309999987</v>
      </c>
      <c r="X452" s="93">
        <f t="shared" si="32"/>
        <v>56611865.879999995</v>
      </c>
      <c r="Y452" s="93">
        <f t="shared" si="32"/>
        <v>125991767.19</v>
      </c>
      <c r="Z452" s="93">
        <f t="shared" si="32"/>
        <v>33189849.819999997</v>
      </c>
      <c r="AA452" s="93">
        <f t="shared" si="32"/>
        <v>48753941.469999999</v>
      </c>
      <c r="AB452" s="93">
        <f t="shared" si="32"/>
        <v>47465108.050000004</v>
      </c>
      <c r="AC452" s="93">
        <f t="shared" si="32"/>
        <v>18809804.329999998</v>
      </c>
      <c r="AD452" s="93">
        <f t="shared" si="32"/>
        <v>20833138.34</v>
      </c>
      <c r="AE452" s="93">
        <f t="shared" si="32"/>
        <v>647260604.58000016</v>
      </c>
      <c r="AF452" s="93">
        <f t="shared" si="32"/>
        <v>35755643.629999995</v>
      </c>
      <c r="AG452" s="93">
        <f t="shared" si="32"/>
        <v>22126005.827000003</v>
      </c>
      <c r="AH452" s="93">
        <f t="shared" si="32"/>
        <v>21710692.920000002</v>
      </c>
      <c r="AI452" s="93">
        <f t="shared" si="32"/>
        <v>20801028.040000003</v>
      </c>
      <c r="AJ452" s="93">
        <f t="shared" si="32"/>
        <v>35316468.919999994</v>
      </c>
      <c r="AK452" s="93">
        <f t="shared" si="32"/>
        <v>29915497.52</v>
      </c>
      <c r="AL452" s="93">
        <f t="shared" si="32"/>
        <v>29010534.309999999</v>
      </c>
      <c r="AM452" s="93">
        <f t="shared" si="32"/>
        <v>44894565.470000006</v>
      </c>
      <c r="AN452" s="93">
        <f t="shared" si="32"/>
        <v>26663822.279999994</v>
      </c>
      <c r="AO452" s="93">
        <f t="shared" si="32"/>
        <v>26607823.959999993</v>
      </c>
      <c r="AP452" s="93">
        <f t="shared" si="32"/>
        <v>24580114.280000001</v>
      </c>
      <c r="AQ452" s="93">
        <f t="shared" si="32"/>
        <v>222370322.38</v>
      </c>
      <c r="AR452" s="93">
        <f t="shared" si="32"/>
        <v>30829744.709999997</v>
      </c>
      <c r="AS452" s="93">
        <f t="shared" si="32"/>
        <v>26255629.310000002</v>
      </c>
      <c r="AT452" s="93">
        <f t="shared" si="32"/>
        <v>27908857.720000003</v>
      </c>
      <c r="AU452" s="93">
        <f t="shared" si="32"/>
        <v>24985667.220000003</v>
      </c>
      <c r="AV452" s="93">
        <f t="shared" si="32"/>
        <v>10296322.09</v>
      </c>
      <c r="AW452" s="93">
        <f t="shared" si="32"/>
        <v>16870622.09</v>
      </c>
      <c r="AX452" s="93">
        <f t="shared" si="32"/>
        <v>486669864.09000009</v>
      </c>
      <c r="AY452" s="93">
        <f t="shared" si="32"/>
        <v>33748675.75</v>
      </c>
      <c r="AZ452" s="93">
        <f t="shared" si="32"/>
        <v>38170271.299999997</v>
      </c>
      <c r="BA452" s="93">
        <f t="shared" si="32"/>
        <v>56581473.540000007</v>
      </c>
      <c r="BB452" s="93">
        <f t="shared" si="32"/>
        <v>50147582.299999997</v>
      </c>
      <c r="BC452" s="93">
        <f t="shared" si="32"/>
        <v>45525613.799999997</v>
      </c>
      <c r="BD452" s="93">
        <f t="shared" si="32"/>
        <v>85409837.567499995</v>
      </c>
      <c r="BE452" s="93">
        <f t="shared" si="32"/>
        <v>60699633.419999994</v>
      </c>
      <c r="BF452" s="93">
        <f t="shared" si="32"/>
        <v>36925354.080000006</v>
      </c>
      <c r="BG452" s="93">
        <f t="shared" si="32"/>
        <v>15146030.640000001</v>
      </c>
      <c r="BH452" s="93">
        <f t="shared" si="32"/>
        <v>10306088.370000001</v>
      </c>
      <c r="BI452" s="93">
        <f t="shared" si="32"/>
        <v>424470101.73000002</v>
      </c>
      <c r="BJ452" s="93">
        <f t="shared" si="32"/>
        <v>149486918.48999998</v>
      </c>
      <c r="BK452" s="93">
        <f t="shared" si="32"/>
        <v>31933864.170000002</v>
      </c>
      <c r="BL452" s="93">
        <f t="shared" si="32"/>
        <v>21279729.800000001</v>
      </c>
      <c r="BM452" s="93">
        <f t="shared" si="32"/>
        <v>29355946.689999998</v>
      </c>
      <c r="BN452" s="93">
        <f t="shared" si="32"/>
        <v>44440056.629999988</v>
      </c>
      <c r="BO452" s="93">
        <f t="shared" si="32"/>
        <v>20623181.609999999</v>
      </c>
      <c r="BP452" s="93">
        <f t="shared" si="32"/>
        <v>278617330.72999996</v>
      </c>
      <c r="BQ452" s="93">
        <f t="shared" ref="BQ452:BY452" si="33">SUM(BQ449:BQ451)</f>
        <v>23990070.780000001</v>
      </c>
      <c r="BR452" s="93">
        <f t="shared" si="33"/>
        <v>28074133.919999994</v>
      </c>
      <c r="BS452" s="93">
        <f t="shared" si="33"/>
        <v>44121583.32</v>
      </c>
      <c r="BT452" s="93">
        <f t="shared" si="33"/>
        <v>41126132.090000004</v>
      </c>
      <c r="BU452" s="93">
        <f t="shared" si="33"/>
        <v>94656287.75</v>
      </c>
      <c r="BV452" s="93">
        <f t="shared" si="33"/>
        <v>29913222.150000002</v>
      </c>
      <c r="BW452" s="93">
        <f t="shared" si="33"/>
        <v>16005276.740000002</v>
      </c>
      <c r="BX452" s="93">
        <f t="shared" si="33"/>
        <v>16914644.050000001</v>
      </c>
      <c r="BY452" s="93">
        <f t="shared" si="33"/>
        <v>10258118066.945198</v>
      </c>
    </row>
    <row r="453" spans="2:77" ht="22.5" thickTop="1">
      <c r="B453" s="83"/>
      <c r="C453" s="46" t="s">
        <v>1073</v>
      </c>
      <c r="D453" s="94">
        <f>SUM(D449/D443)</f>
        <v>0.43885440940250459</v>
      </c>
      <c r="E453" s="89">
        <f t="shared" ref="E453:BP453" si="34">SUM(E449/E443)</f>
        <v>0.51397340908343736</v>
      </c>
      <c r="F453" s="89">
        <f t="shared" si="34"/>
        <v>0.32251188862071622</v>
      </c>
      <c r="G453" s="89">
        <f t="shared" si="34"/>
        <v>0.56176249104573728</v>
      </c>
      <c r="H453" s="89">
        <f t="shared" si="34"/>
        <v>0.50544858427371808</v>
      </c>
      <c r="I453" s="89">
        <f t="shared" si="34"/>
        <v>0.49528011736328542</v>
      </c>
      <c r="J453" s="89">
        <f t="shared" si="34"/>
        <v>0.29213811617607943</v>
      </c>
      <c r="K453" s="89">
        <f t="shared" si="34"/>
        <v>0.47851082741640549</v>
      </c>
      <c r="L453" s="89">
        <f t="shared" si="34"/>
        <v>0.58201968297872175</v>
      </c>
      <c r="M453" s="89">
        <f t="shared" si="34"/>
        <v>0.45903381686421396</v>
      </c>
      <c r="N453" s="89">
        <f t="shared" si="34"/>
        <v>0.55798016214804325</v>
      </c>
      <c r="O453" s="89">
        <f t="shared" si="34"/>
        <v>0.56541274134460939</v>
      </c>
      <c r="P453" s="89">
        <f t="shared" si="34"/>
        <v>0.5089082365458012</v>
      </c>
      <c r="Q453" s="89">
        <f t="shared" si="34"/>
        <v>0.53396185595244916</v>
      </c>
      <c r="R453" s="89">
        <f t="shared" si="34"/>
        <v>0.74117629619086356</v>
      </c>
      <c r="S453" s="89">
        <f t="shared" si="34"/>
        <v>0.59241452439520093</v>
      </c>
      <c r="T453" s="89">
        <f t="shared" si="34"/>
        <v>0.6533730504911438</v>
      </c>
      <c r="U453" s="89">
        <f t="shared" si="34"/>
        <v>0.49069017749703453</v>
      </c>
      <c r="V453" s="89">
        <f t="shared" si="34"/>
        <v>0.44521848422063404</v>
      </c>
      <c r="W453" s="89">
        <f t="shared" si="34"/>
        <v>0.61350329696944694</v>
      </c>
      <c r="X453" s="89">
        <f t="shared" si="34"/>
        <v>0.59877914693395584</v>
      </c>
      <c r="Y453" s="89">
        <f t="shared" si="34"/>
        <v>0.54028834320911634</v>
      </c>
      <c r="Z453" s="89">
        <f t="shared" si="34"/>
        <v>0.52157042507877593</v>
      </c>
      <c r="AA453" s="89">
        <f t="shared" si="34"/>
        <v>0.48732228112634274</v>
      </c>
      <c r="AB453" s="89">
        <f t="shared" si="34"/>
        <v>0.49602900053118432</v>
      </c>
      <c r="AC453" s="89">
        <f t="shared" si="34"/>
        <v>0.64300611467338964</v>
      </c>
      <c r="AD453" s="89">
        <f t="shared" si="34"/>
        <v>0.58854164651697927</v>
      </c>
      <c r="AE453" s="89">
        <f t="shared" si="34"/>
        <v>0.41849084219997351</v>
      </c>
      <c r="AF453" s="89">
        <f t="shared" si="34"/>
        <v>0.50110874297899544</v>
      </c>
      <c r="AG453" s="89">
        <f t="shared" si="34"/>
        <v>0.58058029254542831</v>
      </c>
      <c r="AH453" s="89">
        <f t="shared" si="34"/>
        <v>0.6074461226175133</v>
      </c>
      <c r="AI453" s="89">
        <f t="shared" si="34"/>
        <v>0.58485705923467279</v>
      </c>
      <c r="AJ453" s="89">
        <f t="shared" si="34"/>
        <v>0.6009053386616654</v>
      </c>
      <c r="AK453" s="89">
        <f t="shared" si="34"/>
        <v>0.56092265686858256</v>
      </c>
      <c r="AL453" s="89">
        <f t="shared" si="34"/>
        <v>0.59736211075647094</v>
      </c>
      <c r="AM453" s="89">
        <f t="shared" si="34"/>
        <v>0.57803974889861276</v>
      </c>
      <c r="AN453" s="89">
        <f t="shared" si="34"/>
        <v>0.51478337108356942</v>
      </c>
      <c r="AO453" s="89">
        <f t="shared" si="34"/>
        <v>0.58041675924602487</v>
      </c>
      <c r="AP453" s="89">
        <f t="shared" si="34"/>
        <v>0.60832912667662586</v>
      </c>
      <c r="AQ453" s="89">
        <f t="shared" si="34"/>
        <v>0.56003189046483193</v>
      </c>
      <c r="AR453" s="89">
        <f t="shared" si="34"/>
        <v>0.66120208238223344</v>
      </c>
      <c r="AS453" s="89">
        <f t="shared" si="34"/>
        <v>0.6141775117797591</v>
      </c>
      <c r="AT453" s="89">
        <f t="shared" si="34"/>
        <v>0.61934660271236175</v>
      </c>
      <c r="AU453" s="89">
        <f t="shared" si="34"/>
        <v>0.6638315560028879</v>
      </c>
      <c r="AV453" s="89">
        <f t="shared" si="34"/>
        <v>0.77446775447462357</v>
      </c>
      <c r="AW453" s="89">
        <f t="shared" si="34"/>
        <v>0.65782688587548899</v>
      </c>
      <c r="AX453" s="89">
        <f t="shared" si="34"/>
        <v>0.35298365344755522</v>
      </c>
      <c r="AY453" s="89">
        <f t="shared" si="34"/>
        <v>0.54455129149725356</v>
      </c>
      <c r="AZ453" s="89">
        <f t="shared" si="34"/>
        <v>0.56477295528609073</v>
      </c>
      <c r="BA453" s="89">
        <f t="shared" si="34"/>
        <v>0.57275648345558494</v>
      </c>
      <c r="BB453" s="89">
        <f t="shared" si="34"/>
        <v>0.54707633721723148</v>
      </c>
      <c r="BC453" s="89">
        <f t="shared" si="34"/>
        <v>0.58258291914771143</v>
      </c>
      <c r="BD453" s="89">
        <f t="shared" si="34"/>
        <v>0.51889869465850347</v>
      </c>
      <c r="BE453" s="89">
        <f t="shared" si="34"/>
        <v>0.58621861041830681</v>
      </c>
      <c r="BF453" s="89">
        <f t="shared" si="34"/>
        <v>0.60084683679812279</v>
      </c>
      <c r="BG453" s="89">
        <f t="shared" si="34"/>
        <v>0.67273256255273861</v>
      </c>
      <c r="BH453" s="89">
        <f t="shared" si="34"/>
        <v>0.51807655018217069</v>
      </c>
      <c r="BI453" s="89">
        <f t="shared" si="34"/>
        <v>0.44180281358849233</v>
      </c>
      <c r="BJ453" s="89">
        <f t="shared" si="34"/>
        <v>0.52910826837050051</v>
      </c>
      <c r="BK453" s="89">
        <f t="shared" si="34"/>
        <v>0.58564569948720502</v>
      </c>
      <c r="BL453" s="89">
        <f t="shared" si="34"/>
        <v>0.57546532835361364</v>
      </c>
      <c r="BM453" s="89">
        <f t="shared" si="34"/>
        <v>0.59866873625634653</v>
      </c>
      <c r="BN453" s="89">
        <f t="shared" si="34"/>
        <v>0.59190141400231211</v>
      </c>
      <c r="BO453" s="89">
        <f t="shared" si="34"/>
        <v>0.66448870915721425</v>
      </c>
      <c r="BP453" s="89">
        <f t="shared" si="34"/>
        <v>0.5000249362039948</v>
      </c>
      <c r="BQ453" s="89">
        <f t="shared" ref="BQ453:BY453" si="35">SUM(BQ449/BQ443)</f>
        <v>0.64192737690395574</v>
      </c>
      <c r="BR453" s="89">
        <f t="shared" si="35"/>
        <v>0.60796443910448772</v>
      </c>
      <c r="BS453" s="89">
        <f t="shared" si="35"/>
        <v>0.61269138280881763</v>
      </c>
      <c r="BT453" s="89">
        <f t="shared" si="35"/>
        <v>0.62787926043923281</v>
      </c>
      <c r="BU453" s="89">
        <f t="shared" si="35"/>
        <v>0.49857111455146669</v>
      </c>
      <c r="BV453" s="89">
        <f t="shared" si="35"/>
        <v>0.55500110317484286</v>
      </c>
      <c r="BW453" s="89">
        <f t="shared" si="35"/>
        <v>0.51981381754707312</v>
      </c>
      <c r="BX453" s="89">
        <f t="shared" si="35"/>
        <v>0.48572205289118492</v>
      </c>
      <c r="BY453" s="89">
        <f t="shared" si="35"/>
        <v>0.46864049688840981</v>
      </c>
    </row>
    <row r="454" spans="2:77">
      <c r="B454" s="83"/>
      <c r="C454" s="46" t="s">
        <v>1074</v>
      </c>
      <c r="D454" s="89">
        <f>SUM(D449/D447)</f>
        <v>0.45837769824009295</v>
      </c>
      <c r="E454" s="89">
        <f t="shared" ref="E454:BP454" si="36">SUM(E449/E447)</f>
        <v>0.696070562036469</v>
      </c>
      <c r="F454" s="89">
        <f t="shared" si="36"/>
        <v>0.43729112773287443</v>
      </c>
      <c r="G454" s="89">
        <f t="shared" si="36"/>
        <v>1.1951256318929715</v>
      </c>
      <c r="H454" s="89">
        <f t="shared" si="36"/>
        <v>1.0021445169039225</v>
      </c>
      <c r="I454" s="89">
        <f t="shared" si="36"/>
        <v>1.3744953416591221</v>
      </c>
      <c r="J454" s="89">
        <f t="shared" si="36"/>
        <v>0.49725455596705948</v>
      </c>
      <c r="K454" s="89">
        <f t="shared" si="36"/>
        <v>0.6268433324233792</v>
      </c>
      <c r="L454" s="89">
        <f t="shared" si="36"/>
        <v>1.2543399888252726</v>
      </c>
      <c r="M454" s="89">
        <f t="shared" si="36"/>
        <v>0.67286724397268372</v>
      </c>
      <c r="N454" s="89">
        <f t="shared" si="36"/>
        <v>1.0221221897351993</v>
      </c>
      <c r="O454" s="89">
        <f t="shared" si="36"/>
        <v>0.86367817669088554</v>
      </c>
      <c r="P454" s="89">
        <f t="shared" si="36"/>
        <v>0.60153733831103184</v>
      </c>
      <c r="Q454" s="89">
        <f t="shared" si="36"/>
        <v>0.67306845853981812</v>
      </c>
      <c r="R454" s="89">
        <f t="shared" si="36"/>
        <v>2.3538767227630295</v>
      </c>
      <c r="S454" s="89">
        <f t="shared" si="36"/>
        <v>1.0618104960231283</v>
      </c>
      <c r="T454" s="89">
        <f t="shared" si="36"/>
        <v>0.98611776604253731</v>
      </c>
      <c r="U454" s="89">
        <f t="shared" si="36"/>
        <v>0.77699330627348051</v>
      </c>
      <c r="V454" s="89">
        <f t="shared" si="36"/>
        <v>0.44120713858437061</v>
      </c>
      <c r="W454" s="89">
        <f t="shared" si="36"/>
        <v>0.93180074488041587</v>
      </c>
      <c r="X454" s="89">
        <f t="shared" si="36"/>
        <v>1.0916723632850718</v>
      </c>
      <c r="Y454" s="89">
        <f t="shared" si="36"/>
        <v>0.66657374024351723</v>
      </c>
      <c r="Z454" s="89">
        <f t="shared" si="36"/>
        <v>0.81803376339805722</v>
      </c>
      <c r="AA454" s="89">
        <f t="shared" si="36"/>
        <v>0.88364264060324238</v>
      </c>
      <c r="AB454" s="89">
        <f t="shared" si="36"/>
        <v>0.53615575532120752</v>
      </c>
      <c r="AC454" s="89">
        <f t="shared" si="36"/>
        <v>0.82793875254968463</v>
      </c>
      <c r="AD454" s="89">
        <f t="shared" si="36"/>
        <v>0.88730772743683839</v>
      </c>
      <c r="AE454" s="89">
        <f t="shared" si="36"/>
        <v>0.47425242112830712</v>
      </c>
      <c r="AF454" s="89">
        <f t="shared" si="36"/>
        <v>0.96814502034933669</v>
      </c>
      <c r="AG454" s="89">
        <f t="shared" si="36"/>
        <v>0.59160438663459403</v>
      </c>
      <c r="AH454" s="89">
        <f t="shared" si="36"/>
        <v>1.2171646306171298</v>
      </c>
      <c r="AI454" s="89">
        <f t="shared" si="36"/>
        <v>1.014646407232499</v>
      </c>
      <c r="AJ454" s="89">
        <f t="shared" si="36"/>
        <v>1.3462962328896908</v>
      </c>
      <c r="AK454" s="89">
        <f t="shared" si="36"/>
        <v>0.94357076100596349</v>
      </c>
      <c r="AL454" s="89">
        <f t="shared" si="36"/>
        <v>1.0727645487671866</v>
      </c>
      <c r="AM454" s="89">
        <f t="shared" si="36"/>
        <v>1.0113346073461562</v>
      </c>
      <c r="AN454" s="89">
        <f t="shared" si="36"/>
        <v>0.7959349231551589</v>
      </c>
      <c r="AO454" s="89">
        <f t="shared" si="36"/>
        <v>0.88261849780671553</v>
      </c>
      <c r="AP454" s="89">
        <f t="shared" si="36"/>
        <v>0.94232061027649039</v>
      </c>
      <c r="AQ454" s="89">
        <f t="shared" si="36"/>
        <v>0.71250416846141307</v>
      </c>
      <c r="AR454" s="89">
        <f t="shared" si="36"/>
        <v>1.22618025683753</v>
      </c>
      <c r="AS454" s="89">
        <f t="shared" si="36"/>
        <v>1.2955127278062699</v>
      </c>
      <c r="AT454" s="89">
        <f t="shared" si="36"/>
        <v>0.97095224401158819</v>
      </c>
      <c r="AU454" s="89">
        <f t="shared" si="36"/>
        <v>1.1566104730368416</v>
      </c>
      <c r="AV454" s="89">
        <f t="shared" si="36"/>
        <v>3.2670369000821369</v>
      </c>
      <c r="AW454" s="89">
        <f t="shared" si="36"/>
        <v>1.428549278047293</v>
      </c>
      <c r="AX454" s="89">
        <f t="shared" si="36"/>
        <v>0.52189719985137539</v>
      </c>
      <c r="AY454" s="89">
        <f t="shared" si="36"/>
        <v>0.82236113837269698</v>
      </c>
      <c r="AZ454" s="89">
        <f t="shared" si="36"/>
        <v>0.85850233002116394</v>
      </c>
      <c r="BA454" s="89">
        <f t="shared" si="36"/>
        <v>0.8739114516410359</v>
      </c>
      <c r="BB454" s="89">
        <f t="shared" si="36"/>
        <v>0.61766272775962749</v>
      </c>
      <c r="BC454" s="89">
        <f t="shared" si="36"/>
        <v>0.74261400841586733</v>
      </c>
      <c r="BD454" s="89">
        <f t="shared" si="36"/>
        <v>0.65804665347853064</v>
      </c>
      <c r="BE454" s="89">
        <f t="shared" si="36"/>
        <v>0.84414023629311241</v>
      </c>
      <c r="BF454" s="89">
        <f t="shared" si="36"/>
        <v>0.84012120277857993</v>
      </c>
      <c r="BG454" s="89">
        <f t="shared" si="36"/>
        <v>1.5021048246415531</v>
      </c>
      <c r="BH454" s="89">
        <f t="shared" si="36"/>
        <v>1.1236490975637861</v>
      </c>
      <c r="BI454" s="89">
        <f t="shared" si="36"/>
        <v>0.5396189694124629</v>
      </c>
      <c r="BJ454" s="89">
        <f t="shared" si="36"/>
        <v>0.64570900094259576</v>
      </c>
      <c r="BK454" s="89">
        <f t="shared" si="36"/>
        <v>1.0759670670421817</v>
      </c>
      <c r="BL454" s="89">
        <f t="shared" si="36"/>
        <v>1.0787142744957827</v>
      </c>
      <c r="BM454" s="89">
        <f t="shared" si="36"/>
        <v>1.3301689428470449</v>
      </c>
      <c r="BN454" s="89">
        <f t="shared" si="36"/>
        <v>1.2159348488481143</v>
      </c>
      <c r="BO454" s="89">
        <f t="shared" si="36"/>
        <v>1.4984909545050262</v>
      </c>
      <c r="BP454" s="89">
        <f t="shared" si="36"/>
        <v>0.43563415833773506</v>
      </c>
      <c r="BQ454" s="89">
        <f t="shared" ref="BQ454:BY454" si="37">SUM(BQ449/BQ447)</f>
        <v>0.78135667628563621</v>
      </c>
      <c r="BR454" s="89">
        <f t="shared" si="37"/>
        <v>0.92000414329168745</v>
      </c>
      <c r="BS454" s="89">
        <f t="shared" si="37"/>
        <v>1.0827293542234935</v>
      </c>
      <c r="BT454" s="89">
        <f t="shared" si="37"/>
        <v>0.62852555060746385</v>
      </c>
      <c r="BU454" s="89">
        <f t="shared" si="37"/>
        <v>0.57291844104541778</v>
      </c>
      <c r="BV454" s="89">
        <f t="shared" si="37"/>
        <v>0.95763912047194322</v>
      </c>
      <c r="BW454" s="89">
        <f t="shared" si="37"/>
        <v>0.77106812420049375</v>
      </c>
      <c r="BX454" s="89">
        <f t="shared" si="37"/>
        <v>0.87378247310067991</v>
      </c>
      <c r="BY454" s="89">
        <f t="shared" si="37"/>
        <v>0.62858033883489328</v>
      </c>
    </row>
    <row r="455" spans="2:77">
      <c r="B455" s="83"/>
      <c r="C455" s="84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  <c r="BL455" s="89"/>
      <c r="BM455" s="89"/>
      <c r="BN455" s="89"/>
      <c r="BO455" s="89"/>
      <c r="BP455" s="89"/>
      <c r="BQ455" s="89"/>
      <c r="BR455" s="89"/>
      <c r="BS455" s="89"/>
      <c r="BT455" s="89"/>
      <c r="BU455" s="89"/>
      <c r="BV455" s="89"/>
      <c r="BW455" s="89"/>
      <c r="BX455" s="89"/>
      <c r="BY455" s="89"/>
    </row>
    <row r="456" spans="2:77">
      <c r="B456" s="83"/>
      <c r="C456" s="95" t="s">
        <v>1075</v>
      </c>
      <c r="D456" s="96">
        <f t="shared" ref="D456:AQ456" si="38">SUM(D445/D447*D452)</f>
        <v>221620529.73361006</v>
      </c>
      <c r="E456" s="96">
        <f t="shared" si="38"/>
        <v>54370177.863539554</v>
      </c>
      <c r="F456" s="96">
        <f t="shared" si="38"/>
        <v>73061319.039116323</v>
      </c>
      <c r="G456" s="96">
        <f t="shared" si="38"/>
        <v>35687599.204165623</v>
      </c>
      <c r="H456" s="96">
        <f t="shared" si="38"/>
        <v>34656320.000319287</v>
      </c>
      <c r="I456" s="96">
        <f t="shared" si="38"/>
        <v>14979890.191660339</v>
      </c>
      <c r="J456" s="96">
        <f t="shared" si="38"/>
        <v>404747356.32876796</v>
      </c>
      <c r="K456" s="96">
        <f t="shared" si="38"/>
        <v>61700460.058199994</v>
      </c>
      <c r="L456" s="96">
        <f t="shared" si="38"/>
        <v>23102091.222156856</v>
      </c>
      <c r="M456" s="96">
        <f t="shared" si="38"/>
        <v>126880526.03025118</v>
      </c>
      <c r="N456" s="96">
        <f t="shared" si="38"/>
        <v>20271312.542330649</v>
      </c>
      <c r="O456" s="96">
        <f t="shared" si="38"/>
        <v>52346742.742953405</v>
      </c>
      <c r="P456" s="96">
        <f t="shared" si="38"/>
        <v>79380436.063303679</v>
      </c>
      <c r="Q456" s="96">
        <f t="shared" si="38"/>
        <v>65086750.305513427</v>
      </c>
      <c r="R456" s="96">
        <f t="shared" si="38"/>
        <v>11278255.991373939</v>
      </c>
      <c r="S456" s="96">
        <f t="shared" si="38"/>
        <v>33721964.923708022</v>
      </c>
      <c r="T456" s="96">
        <f t="shared" si="38"/>
        <v>27842735.241095968</v>
      </c>
      <c r="U456" s="96">
        <f t="shared" si="38"/>
        <v>18654506.80174559</v>
      </c>
      <c r="V456" s="96">
        <f t="shared" si="38"/>
        <v>222344950.89524224</v>
      </c>
      <c r="W456" s="96">
        <f t="shared" si="38"/>
        <v>50333703.433195777</v>
      </c>
      <c r="X456" s="96">
        <f t="shared" si="38"/>
        <v>42772369.966355026</v>
      </c>
      <c r="Y456" s="96">
        <f t="shared" si="38"/>
        <v>61786302.587142363</v>
      </c>
      <c r="Z456" s="96">
        <f t="shared" si="38"/>
        <v>28625286.253326394</v>
      </c>
      <c r="AA456" s="96">
        <f t="shared" si="38"/>
        <v>37919830.825925626</v>
      </c>
      <c r="AB456" s="96">
        <f t="shared" si="38"/>
        <v>31796201.959958997</v>
      </c>
      <c r="AC456" s="96">
        <f t="shared" si="38"/>
        <v>14431234.576564735</v>
      </c>
      <c r="AD456" s="96">
        <f t="shared" si="38"/>
        <v>17066697.025140189</v>
      </c>
      <c r="AE456" s="96">
        <f t="shared" si="38"/>
        <v>230211649.79705629</v>
      </c>
      <c r="AF456" s="96">
        <f t="shared" si="38"/>
        <v>30106746.383425634</v>
      </c>
      <c r="AG456" s="96">
        <f t="shared" si="38"/>
        <v>19948022.578229301</v>
      </c>
      <c r="AH456" s="96">
        <f t="shared" si="38"/>
        <v>16125001.318017919</v>
      </c>
      <c r="AI456" s="96">
        <f t="shared" si="38"/>
        <v>17069878.921083011</v>
      </c>
      <c r="AJ456" s="96">
        <f t="shared" si="38"/>
        <v>21488933.5972527</v>
      </c>
      <c r="AK456" s="96">
        <f t="shared" si="38"/>
        <v>23135785.090830501</v>
      </c>
      <c r="AL456" s="96">
        <f t="shared" si="38"/>
        <v>23224437.737594828</v>
      </c>
      <c r="AM456" s="96">
        <f t="shared" si="38"/>
        <v>31188917.949955907</v>
      </c>
      <c r="AN456" s="96">
        <f t="shared" si="38"/>
        <v>19940051.205020517</v>
      </c>
      <c r="AO456" s="96">
        <f t="shared" si="38"/>
        <v>20197283.715395369</v>
      </c>
      <c r="AP456" s="96">
        <f t="shared" si="38"/>
        <v>20234405.44053679</v>
      </c>
      <c r="AQ456" s="96">
        <f t="shared" si="38"/>
        <v>90452172.984895319</v>
      </c>
      <c r="AR456" s="96">
        <f t="shared" ref="AR456:BY456" si="39">SUM(AR445/AR447*AR452)</f>
        <v>27910866.668102551</v>
      </c>
      <c r="AS456" s="96">
        <f t="shared" si="39"/>
        <v>21857351.24398946</v>
      </c>
      <c r="AT456" s="96">
        <f t="shared" si="39"/>
        <v>19921995.72229987</v>
      </c>
      <c r="AU456" s="96">
        <f t="shared" si="39"/>
        <v>20937351.024953526</v>
      </c>
      <c r="AV456" s="96">
        <f t="shared" si="39"/>
        <v>9336202.8401308488</v>
      </c>
      <c r="AW456" s="96">
        <f t="shared" si="39"/>
        <v>13200835.754064908</v>
      </c>
      <c r="AX456" s="96">
        <f t="shared" si="39"/>
        <v>186120736.28522566</v>
      </c>
      <c r="AY456" s="96">
        <f t="shared" si="39"/>
        <v>24673611.350441683</v>
      </c>
      <c r="AZ456" s="96">
        <f t="shared" si="39"/>
        <v>28768986.624901567</v>
      </c>
      <c r="BA456" s="96">
        <f t="shared" si="39"/>
        <v>39303257.343069546</v>
      </c>
      <c r="BB456" s="96">
        <f t="shared" si="39"/>
        <v>28332853.424903445</v>
      </c>
      <c r="BC456" s="96">
        <f t="shared" si="39"/>
        <v>35468085.542397305</v>
      </c>
      <c r="BD456" s="96">
        <f t="shared" si="39"/>
        <v>44587525.669390403</v>
      </c>
      <c r="BE456" s="96">
        <f t="shared" si="39"/>
        <v>27364031.29140161</v>
      </c>
      <c r="BF456" s="96">
        <f t="shared" si="39"/>
        <v>24571215.632192802</v>
      </c>
      <c r="BG456" s="96">
        <f t="shared" si="39"/>
        <v>11849147.342567021</v>
      </c>
      <c r="BH456" s="96">
        <f t="shared" si="39"/>
        <v>8826764.4761299901</v>
      </c>
      <c r="BI456" s="96">
        <f t="shared" si="39"/>
        <v>174769203.57907867</v>
      </c>
      <c r="BJ456" s="96">
        <f t="shared" si="39"/>
        <v>75445647.604913324</v>
      </c>
      <c r="BK456" s="96">
        <f t="shared" si="39"/>
        <v>21977072.626801863</v>
      </c>
      <c r="BL456" s="96">
        <f t="shared" si="39"/>
        <v>17530700.169446882</v>
      </c>
      <c r="BM456" s="96">
        <f t="shared" si="39"/>
        <v>25927925.306478344</v>
      </c>
      <c r="BN456" s="96">
        <f t="shared" si="39"/>
        <v>35097096.317617327</v>
      </c>
      <c r="BO456" s="96">
        <f t="shared" si="39"/>
        <v>14785789.245569065</v>
      </c>
      <c r="BP456" s="96">
        <f t="shared" si="39"/>
        <v>91346140.645232141</v>
      </c>
      <c r="BQ456" s="96">
        <f t="shared" si="39"/>
        <v>17403499.02968828</v>
      </c>
      <c r="BR456" s="96">
        <f t="shared" si="39"/>
        <v>22171245.661361173</v>
      </c>
      <c r="BS456" s="96">
        <f t="shared" si="39"/>
        <v>29591361.838373251</v>
      </c>
      <c r="BT456" s="96">
        <f t="shared" si="39"/>
        <v>27671007.576865543</v>
      </c>
      <c r="BU456" s="96">
        <f t="shared" si="39"/>
        <v>51336905.938273594</v>
      </c>
      <c r="BV456" s="96">
        <f t="shared" si="39"/>
        <v>21417977.439271849</v>
      </c>
      <c r="BW456" s="96">
        <f t="shared" si="39"/>
        <v>10764284.013820635</v>
      </c>
      <c r="BX456" s="96">
        <f t="shared" si="39"/>
        <v>13524996.446043856</v>
      </c>
      <c r="BY456" s="96">
        <f t="shared" si="39"/>
        <v>5029993026.9061146</v>
      </c>
    </row>
    <row r="457" spans="2:77">
      <c r="B457" s="83"/>
      <c r="C457" s="95" t="s">
        <v>1076</v>
      </c>
      <c r="D457" s="96">
        <f t="shared" ref="D457:BO457" si="40">SUM(D446/D447*D452)</f>
        <v>270216657.6463899</v>
      </c>
      <c r="E457" s="96">
        <f t="shared" si="40"/>
        <v>59747405.386460446</v>
      </c>
      <c r="F457" s="96">
        <f t="shared" si="40"/>
        <v>148563230.89088365</v>
      </c>
      <c r="G457" s="96">
        <f t="shared" si="40"/>
        <v>22641804.195834372</v>
      </c>
      <c r="H457" s="96">
        <f t="shared" si="40"/>
        <v>14521253.79968071</v>
      </c>
      <c r="I457" s="96">
        <f t="shared" si="40"/>
        <v>4626824.9083396588</v>
      </c>
      <c r="J457" s="96">
        <f t="shared" si="40"/>
        <v>597127417.91123223</v>
      </c>
      <c r="K457" s="96">
        <f t="shared" si="40"/>
        <v>44486815.891799994</v>
      </c>
      <c r="L457" s="96">
        <f t="shared" si="40"/>
        <v>7414317.397843142</v>
      </c>
      <c r="M457" s="96">
        <f t="shared" si="40"/>
        <v>142230436.8597489</v>
      </c>
      <c r="N457" s="96">
        <f t="shared" si="40"/>
        <v>6297541.2476693513</v>
      </c>
      <c r="O457" s="96">
        <f t="shared" si="40"/>
        <v>20467649.587046586</v>
      </c>
      <c r="P457" s="96">
        <f t="shared" si="40"/>
        <v>70196320.876696378</v>
      </c>
      <c r="Q457" s="96">
        <f t="shared" si="40"/>
        <v>62621235.764486589</v>
      </c>
      <c r="R457" s="96">
        <f t="shared" si="40"/>
        <v>1921313.4686260601</v>
      </c>
      <c r="S457" s="96">
        <f t="shared" si="40"/>
        <v>11056972.445791977</v>
      </c>
      <c r="T457" s="96">
        <f t="shared" si="40"/>
        <v>10578394.878904033</v>
      </c>
      <c r="U457" s="96">
        <f t="shared" si="40"/>
        <v>4327037.1282544089</v>
      </c>
      <c r="V457" s="96">
        <f t="shared" si="40"/>
        <v>297768296.38475776</v>
      </c>
      <c r="W457" s="96">
        <f t="shared" si="40"/>
        <v>45279752.87680421</v>
      </c>
      <c r="X457" s="96">
        <f t="shared" si="40"/>
        <v>13839495.913644968</v>
      </c>
      <c r="Y457" s="96">
        <f t="shared" si="40"/>
        <v>64205464.602857642</v>
      </c>
      <c r="Z457" s="96">
        <f t="shared" si="40"/>
        <v>4564563.5666736048</v>
      </c>
      <c r="AA457" s="96">
        <f t="shared" si="40"/>
        <v>10834110.644074371</v>
      </c>
      <c r="AB457" s="96">
        <f t="shared" si="40"/>
        <v>15668906.090041008</v>
      </c>
      <c r="AC457" s="96">
        <f t="shared" si="40"/>
        <v>4378569.7534352634</v>
      </c>
      <c r="AD457" s="96">
        <f t="shared" si="40"/>
        <v>3766441.3148598131</v>
      </c>
      <c r="AE457" s="96">
        <f t="shared" si="40"/>
        <v>417048954.78294384</v>
      </c>
      <c r="AF457" s="96">
        <f t="shared" si="40"/>
        <v>5648897.2465743609</v>
      </c>
      <c r="AG457" s="96">
        <f t="shared" si="40"/>
        <v>2177983.2487707031</v>
      </c>
      <c r="AH457" s="96">
        <f t="shared" si="40"/>
        <v>5585691.601982085</v>
      </c>
      <c r="AI457" s="96">
        <f t="shared" si="40"/>
        <v>3731149.1189169935</v>
      </c>
      <c r="AJ457" s="96">
        <f t="shared" si="40"/>
        <v>13827535.322747294</v>
      </c>
      <c r="AK457" s="96">
        <f t="shared" si="40"/>
        <v>6779712.4291695021</v>
      </c>
      <c r="AL457" s="96">
        <f t="shared" si="40"/>
        <v>5786096.5724051688</v>
      </c>
      <c r="AM457" s="96">
        <f t="shared" si="40"/>
        <v>13705647.520044098</v>
      </c>
      <c r="AN457" s="96">
        <f t="shared" si="40"/>
        <v>6723771.0749794785</v>
      </c>
      <c r="AO457" s="96">
        <f t="shared" si="40"/>
        <v>6410540.2446046239</v>
      </c>
      <c r="AP457" s="96">
        <f t="shared" si="40"/>
        <v>4345708.8394632125</v>
      </c>
      <c r="AQ457" s="96">
        <f t="shared" si="40"/>
        <v>131918149.39510469</v>
      </c>
      <c r="AR457" s="96">
        <f t="shared" si="40"/>
        <v>2918878.0418974492</v>
      </c>
      <c r="AS457" s="96">
        <f t="shared" si="40"/>
        <v>4398278.0660105441</v>
      </c>
      <c r="AT457" s="96">
        <f t="shared" si="40"/>
        <v>7986861.9977001315</v>
      </c>
      <c r="AU457" s="96">
        <f t="shared" si="40"/>
        <v>4048316.195046478</v>
      </c>
      <c r="AV457" s="96">
        <f t="shared" si="40"/>
        <v>960119.24986915174</v>
      </c>
      <c r="AW457" s="96">
        <f t="shared" si="40"/>
        <v>3669786.3359350911</v>
      </c>
      <c r="AX457" s="96">
        <f t="shared" si="40"/>
        <v>300549127.8047744</v>
      </c>
      <c r="AY457" s="96">
        <f t="shared" si="40"/>
        <v>9075064.3995583206</v>
      </c>
      <c r="AZ457" s="96">
        <f t="shared" si="40"/>
        <v>9401284.6750984322</v>
      </c>
      <c r="BA457" s="96">
        <f t="shared" si="40"/>
        <v>17278216.196930461</v>
      </c>
      <c r="BB457" s="96">
        <f t="shared" si="40"/>
        <v>21814728.875096552</v>
      </c>
      <c r="BC457" s="96">
        <f t="shared" si="40"/>
        <v>10057528.257602701</v>
      </c>
      <c r="BD457" s="96">
        <f t="shared" si="40"/>
        <v>40822311.898109585</v>
      </c>
      <c r="BE457" s="96">
        <f t="shared" si="40"/>
        <v>33335602.128598377</v>
      </c>
      <c r="BF457" s="96">
        <f t="shared" si="40"/>
        <v>12354138.44780721</v>
      </c>
      <c r="BG457" s="96">
        <f t="shared" si="40"/>
        <v>3296883.2974329782</v>
      </c>
      <c r="BH457" s="96">
        <f t="shared" si="40"/>
        <v>1479323.8938700105</v>
      </c>
      <c r="BI457" s="96">
        <f t="shared" si="40"/>
        <v>249700898.15092131</v>
      </c>
      <c r="BJ457" s="96">
        <f t="shared" si="40"/>
        <v>74041270.885086656</v>
      </c>
      <c r="BK457" s="96">
        <f t="shared" si="40"/>
        <v>9956791.5431981403</v>
      </c>
      <c r="BL457" s="96">
        <f t="shared" si="40"/>
        <v>3749029.6305531212</v>
      </c>
      <c r="BM457" s="96">
        <f t="shared" si="40"/>
        <v>3428021.3835216565</v>
      </c>
      <c r="BN457" s="96">
        <f t="shared" si="40"/>
        <v>9342960.3123826645</v>
      </c>
      <c r="BO457" s="96">
        <f t="shared" si="40"/>
        <v>5837392.3644309333</v>
      </c>
      <c r="BP457" s="96">
        <f t="shared" ref="BP457:BY457" si="41">SUM(BP446/BP447*BP452)</f>
        <v>187271190.08476782</v>
      </c>
      <c r="BQ457" s="96">
        <f t="shared" si="41"/>
        <v>6586571.7503117239</v>
      </c>
      <c r="BR457" s="96">
        <f t="shared" si="41"/>
        <v>5902888.2586388225</v>
      </c>
      <c r="BS457" s="96">
        <f t="shared" si="41"/>
        <v>14530221.481626747</v>
      </c>
      <c r="BT457" s="96">
        <f t="shared" si="41"/>
        <v>13455124.513134465</v>
      </c>
      <c r="BU457" s="96">
        <f t="shared" si="41"/>
        <v>43319381.811726399</v>
      </c>
      <c r="BV457" s="96">
        <f t="shared" si="41"/>
        <v>8495244.7107281554</v>
      </c>
      <c r="BW457" s="96">
        <f t="shared" si="41"/>
        <v>5240992.726179366</v>
      </c>
      <c r="BX457" s="96">
        <f t="shared" si="41"/>
        <v>3389647.6039561438</v>
      </c>
      <c r="BY457" s="96">
        <f t="shared" si="41"/>
        <v>5228125040.0390844</v>
      </c>
    </row>
    <row r="458" spans="2:77" ht="22.5" thickBot="1">
      <c r="B458" s="83"/>
      <c r="C458" s="97" t="s">
        <v>1077</v>
      </c>
      <c r="D458" s="98">
        <f t="shared" ref="D458:BO458" si="42">SUM(D456:D457)</f>
        <v>491837187.38</v>
      </c>
      <c r="E458" s="98">
        <f t="shared" si="42"/>
        <v>114117583.25</v>
      </c>
      <c r="F458" s="98">
        <f t="shared" si="42"/>
        <v>221624549.92999998</v>
      </c>
      <c r="G458" s="98">
        <f t="shared" si="42"/>
        <v>58329403.399999991</v>
      </c>
      <c r="H458" s="98">
        <f t="shared" si="42"/>
        <v>49177573.799999997</v>
      </c>
      <c r="I458" s="98">
        <f t="shared" si="42"/>
        <v>19606715.099999998</v>
      </c>
      <c r="J458" s="98">
        <f t="shared" si="42"/>
        <v>1001874774.2400002</v>
      </c>
      <c r="K458" s="98">
        <f t="shared" si="42"/>
        <v>106187275.94999999</v>
      </c>
      <c r="L458" s="98">
        <f t="shared" si="42"/>
        <v>30516408.619999997</v>
      </c>
      <c r="M458" s="98">
        <f t="shared" si="42"/>
        <v>269110962.8900001</v>
      </c>
      <c r="N458" s="98">
        <f t="shared" si="42"/>
        <v>26568853.789999999</v>
      </c>
      <c r="O458" s="98">
        <f t="shared" si="42"/>
        <v>72814392.329999983</v>
      </c>
      <c r="P458" s="98">
        <f t="shared" si="42"/>
        <v>149576756.94000006</v>
      </c>
      <c r="Q458" s="98">
        <f t="shared" si="42"/>
        <v>127707986.07000002</v>
      </c>
      <c r="R458" s="98">
        <f t="shared" si="42"/>
        <v>13199569.459999999</v>
      </c>
      <c r="S458" s="98">
        <f t="shared" si="42"/>
        <v>44778937.369499996</v>
      </c>
      <c r="T458" s="98">
        <f t="shared" si="42"/>
        <v>38421130.120000005</v>
      </c>
      <c r="U458" s="98">
        <f t="shared" si="42"/>
        <v>22981543.93</v>
      </c>
      <c r="V458" s="98">
        <f t="shared" si="42"/>
        <v>520113247.27999997</v>
      </c>
      <c r="W458" s="98">
        <f t="shared" si="42"/>
        <v>95613456.309999987</v>
      </c>
      <c r="X458" s="98">
        <f t="shared" si="42"/>
        <v>56611865.879999995</v>
      </c>
      <c r="Y458" s="98">
        <f t="shared" si="42"/>
        <v>125991767.19</v>
      </c>
      <c r="Z458" s="98">
        <f t="shared" si="42"/>
        <v>33189849.82</v>
      </c>
      <c r="AA458" s="98">
        <f t="shared" si="42"/>
        <v>48753941.469999999</v>
      </c>
      <c r="AB458" s="98">
        <f t="shared" si="42"/>
        <v>47465108.050000004</v>
      </c>
      <c r="AC458" s="98">
        <f t="shared" si="42"/>
        <v>18809804.329999998</v>
      </c>
      <c r="AD458" s="98">
        <f t="shared" si="42"/>
        <v>20833138.340000004</v>
      </c>
      <c r="AE458" s="98">
        <f t="shared" si="42"/>
        <v>647260604.58000016</v>
      </c>
      <c r="AF458" s="98">
        <f t="shared" si="42"/>
        <v>35755643.629999995</v>
      </c>
      <c r="AG458" s="98">
        <f t="shared" si="42"/>
        <v>22126005.827000003</v>
      </c>
      <c r="AH458" s="98">
        <f t="shared" si="42"/>
        <v>21710692.920000002</v>
      </c>
      <c r="AI458" s="98">
        <f t="shared" si="42"/>
        <v>20801028.040000003</v>
      </c>
      <c r="AJ458" s="98">
        <f t="shared" si="42"/>
        <v>35316468.919999994</v>
      </c>
      <c r="AK458" s="98">
        <f t="shared" si="42"/>
        <v>29915497.520000003</v>
      </c>
      <c r="AL458" s="98">
        <f t="shared" si="42"/>
        <v>29010534.309999995</v>
      </c>
      <c r="AM458" s="98">
        <f t="shared" si="42"/>
        <v>44894565.470000006</v>
      </c>
      <c r="AN458" s="98">
        <f t="shared" si="42"/>
        <v>26663822.279999994</v>
      </c>
      <c r="AO458" s="98">
        <f t="shared" si="42"/>
        <v>26607823.959999993</v>
      </c>
      <c r="AP458" s="98">
        <f t="shared" si="42"/>
        <v>24580114.280000001</v>
      </c>
      <c r="AQ458" s="98">
        <f t="shared" si="42"/>
        <v>222370322.38</v>
      </c>
      <c r="AR458" s="98">
        <f t="shared" si="42"/>
        <v>30829744.710000001</v>
      </c>
      <c r="AS458" s="98">
        <f t="shared" si="42"/>
        <v>26255629.310000002</v>
      </c>
      <c r="AT458" s="98">
        <f t="shared" si="42"/>
        <v>27908857.720000003</v>
      </c>
      <c r="AU458" s="98">
        <f t="shared" si="42"/>
        <v>24985667.220000003</v>
      </c>
      <c r="AV458" s="98">
        <f t="shared" si="42"/>
        <v>10296322.09</v>
      </c>
      <c r="AW458" s="98">
        <f t="shared" si="42"/>
        <v>16870622.09</v>
      </c>
      <c r="AX458" s="98">
        <f t="shared" si="42"/>
        <v>486669864.09000003</v>
      </c>
      <c r="AY458" s="98">
        <f t="shared" si="42"/>
        <v>33748675.75</v>
      </c>
      <c r="AZ458" s="98">
        <f t="shared" si="42"/>
        <v>38170271.299999997</v>
      </c>
      <c r="BA458" s="98">
        <f t="shared" si="42"/>
        <v>56581473.540000007</v>
      </c>
      <c r="BB458" s="98">
        <f t="shared" si="42"/>
        <v>50147582.299999997</v>
      </c>
      <c r="BC458" s="98">
        <f t="shared" si="42"/>
        <v>45525613.800000004</v>
      </c>
      <c r="BD458" s="98">
        <f t="shared" si="42"/>
        <v>85409837.567499995</v>
      </c>
      <c r="BE458" s="98">
        <f t="shared" si="42"/>
        <v>60699633.419999987</v>
      </c>
      <c r="BF458" s="98">
        <f t="shared" si="42"/>
        <v>36925354.080000013</v>
      </c>
      <c r="BG458" s="98">
        <f t="shared" si="42"/>
        <v>15146030.639999999</v>
      </c>
      <c r="BH458" s="98">
        <f t="shared" si="42"/>
        <v>10306088.370000001</v>
      </c>
      <c r="BI458" s="98">
        <f t="shared" si="42"/>
        <v>424470101.73000002</v>
      </c>
      <c r="BJ458" s="98">
        <f t="shared" si="42"/>
        <v>149486918.48999998</v>
      </c>
      <c r="BK458" s="98">
        <f t="shared" si="42"/>
        <v>31933864.170000002</v>
      </c>
      <c r="BL458" s="98">
        <f t="shared" si="42"/>
        <v>21279729.800000004</v>
      </c>
      <c r="BM458" s="98">
        <f t="shared" si="42"/>
        <v>29355946.690000001</v>
      </c>
      <c r="BN458" s="98">
        <f t="shared" si="42"/>
        <v>44440056.629999995</v>
      </c>
      <c r="BO458" s="98">
        <f t="shared" si="42"/>
        <v>20623181.609999999</v>
      </c>
      <c r="BP458" s="98">
        <f t="shared" ref="BP458:BY458" si="43">SUM(BP456:BP457)</f>
        <v>278617330.72999996</v>
      </c>
      <c r="BQ458" s="98">
        <f t="shared" si="43"/>
        <v>23990070.780000005</v>
      </c>
      <c r="BR458" s="98">
        <f t="shared" si="43"/>
        <v>28074133.919999994</v>
      </c>
      <c r="BS458" s="98">
        <f t="shared" si="43"/>
        <v>44121583.32</v>
      </c>
      <c r="BT458" s="98">
        <f t="shared" si="43"/>
        <v>41126132.090000004</v>
      </c>
      <c r="BU458" s="98">
        <f t="shared" si="43"/>
        <v>94656287.75</v>
      </c>
      <c r="BV458" s="98">
        <f t="shared" si="43"/>
        <v>29913222.150000006</v>
      </c>
      <c r="BW458" s="98">
        <f t="shared" si="43"/>
        <v>16005276.740000002</v>
      </c>
      <c r="BX458" s="98">
        <f t="shared" si="43"/>
        <v>16914644.050000001</v>
      </c>
      <c r="BY458" s="98">
        <f t="shared" si="43"/>
        <v>10258118066.945198</v>
      </c>
    </row>
    <row r="459" spans="2:77" ht="22.5" thickTop="1"/>
    <row r="462" spans="2:77">
      <c r="C462" s="46" t="s">
        <v>1078</v>
      </c>
      <c r="D462" s="100">
        <f t="shared" ref="D462:BO462" si="44">SUM(D443-D451)</f>
        <v>485733208.95999992</v>
      </c>
      <c r="E462" s="100">
        <f t="shared" si="44"/>
        <v>129478681.07000001</v>
      </c>
      <c r="F462" s="100">
        <f t="shared" si="44"/>
        <v>235775043.15000004</v>
      </c>
      <c r="G462" s="100">
        <f t="shared" si="44"/>
        <v>64507337.349999994</v>
      </c>
      <c r="H462" s="100">
        <f t="shared" si="44"/>
        <v>55590004.059999995</v>
      </c>
      <c r="I462" s="100">
        <f t="shared" si="44"/>
        <v>19274533.050000001</v>
      </c>
      <c r="J462" s="100">
        <f t="shared" si="44"/>
        <v>1350638883.02</v>
      </c>
      <c r="K462" s="100">
        <f t="shared" si="44"/>
        <v>102145893.84</v>
      </c>
      <c r="L462" s="100">
        <f t="shared" si="44"/>
        <v>30819717.929999996</v>
      </c>
      <c r="M462" s="100">
        <f t="shared" si="44"/>
        <v>261331829.42000005</v>
      </c>
      <c r="N462" s="100">
        <f t="shared" si="44"/>
        <v>26569388.75</v>
      </c>
      <c r="O462" s="100">
        <f t="shared" si="44"/>
        <v>73622329.789999977</v>
      </c>
      <c r="P462" s="100">
        <f t="shared" si="44"/>
        <v>144590442.58000004</v>
      </c>
      <c r="Q462" s="100">
        <f t="shared" si="44"/>
        <v>120909546.05000001</v>
      </c>
      <c r="R462" s="100">
        <f t="shared" si="44"/>
        <v>12747803.200000001</v>
      </c>
      <c r="S462" s="100">
        <f t="shared" si="44"/>
        <v>46653108.57</v>
      </c>
      <c r="T462" s="100">
        <f t="shared" si="44"/>
        <v>36064955.109999999</v>
      </c>
      <c r="U462" s="100">
        <f t="shared" si="44"/>
        <v>22911697.639999997</v>
      </c>
      <c r="V462" s="100">
        <f t="shared" si="44"/>
        <v>479570874.03999996</v>
      </c>
      <c r="W462" s="100">
        <f t="shared" si="44"/>
        <v>96780997.649999991</v>
      </c>
      <c r="X462" s="100">
        <f t="shared" si="44"/>
        <v>54168175.82</v>
      </c>
      <c r="Y462" s="100">
        <f t="shared" si="44"/>
        <v>115389522.01000001</v>
      </c>
      <c r="Z462" s="100">
        <f t="shared" si="44"/>
        <v>34444979.68</v>
      </c>
      <c r="AA462" s="100">
        <f t="shared" si="44"/>
        <v>52723808.32</v>
      </c>
      <c r="AB462" s="100">
        <f t="shared" si="44"/>
        <v>49323904.969999991</v>
      </c>
      <c r="AC462" s="100">
        <f t="shared" si="44"/>
        <v>17636179.729999997</v>
      </c>
      <c r="AD462" s="100">
        <f t="shared" si="44"/>
        <v>21353952.740000006</v>
      </c>
      <c r="AE462" s="100">
        <f t="shared" si="44"/>
        <v>706057954.18000007</v>
      </c>
      <c r="AF462" s="100">
        <f t="shared" si="44"/>
        <v>38662641.359999999</v>
      </c>
      <c r="AG462" s="100">
        <f t="shared" si="44"/>
        <v>23268452.007000003</v>
      </c>
      <c r="AH462" s="100">
        <f t="shared" si="44"/>
        <v>22450045.319999997</v>
      </c>
      <c r="AI462" s="100">
        <f t="shared" si="44"/>
        <v>22152875.439999998</v>
      </c>
      <c r="AJ462" s="100">
        <f t="shared" si="44"/>
        <v>37275622.459999993</v>
      </c>
      <c r="AK462" s="100">
        <f t="shared" si="44"/>
        <v>31363027.559999995</v>
      </c>
      <c r="AL462" s="100">
        <f t="shared" si="44"/>
        <v>30207740.780000001</v>
      </c>
      <c r="AM462" s="100">
        <f t="shared" si="44"/>
        <v>46193254.849999994</v>
      </c>
      <c r="AN462" s="100">
        <f t="shared" si="44"/>
        <v>28463791.499999993</v>
      </c>
      <c r="AO462" s="100">
        <f t="shared" si="44"/>
        <v>29491872.509999994</v>
      </c>
      <c r="AP462" s="100">
        <f t="shared" si="44"/>
        <v>25365464.679999996</v>
      </c>
      <c r="AQ462" s="100">
        <f t="shared" si="44"/>
        <v>209856169.58000001</v>
      </c>
      <c r="AR462" s="100">
        <f t="shared" si="44"/>
        <v>30619055.339999996</v>
      </c>
      <c r="AS462" s="100">
        <f t="shared" si="44"/>
        <v>29015115.699999999</v>
      </c>
      <c r="AT462" s="100">
        <f t="shared" si="44"/>
        <v>28631608.470000003</v>
      </c>
      <c r="AU462" s="100">
        <f t="shared" si="44"/>
        <v>26526668.680000003</v>
      </c>
      <c r="AV462" s="100">
        <f t="shared" si="44"/>
        <v>10192130.35</v>
      </c>
      <c r="AW462" s="100">
        <f t="shared" si="44"/>
        <v>17325244.949999999</v>
      </c>
      <c r="AX462" s="100">
        <f t="shared" si="44"/>
        <v>630980999.66000009</v>
      </c>
      <c r="AY462" s="100">
        <f t="shared" si="44"/>
        <v>34626452.909999996</v>
      </c>
      <c r="AZ462" s="100">
        <f t="shared" si="44"/>
        <v>41222448.560000002</v>
      </c>
      <c r="BA462" s="100">
        <f t="shared" si="44"/>
        <v>62429506.910000004</v>
      </c>
      <c r="BB462" s="100">
        <f t="shared" si="44"/>
        <v>54557538.239999995</v>
      </c>
      <c r="BC462" s="100">
        <f t="shared" si="44"/>
        <v>45938332.25999999</v>
      </c>
      <c r="BD462" s="100">
        <f t="shared" si="44"/>
        <v>83515380.979599983</v>
      </c>
      <c r="BE462" s="100">
        <f t="shared" si="44"/>
        <v>61096659.309999995</v>
      </c>
      <c r="BF462" s="100">
        <f t="shared" si="44"/>
        <v>37473427.480000004</v>
      </c>
      <c r="BG462" s="100">
        <f t="shared" si="44"/>
        <v>15837595.82</v>
      </c>
      <c r="BH462" s="100">
        <f t="shared" si="44"/>
        <v>10445180.800000001</v>
      </c>
      <c r="BI462" s="100">
        <f t="shared" si="44"/>
        <v>409356302.35000002</v>
      </c>
      <c r="BJ462" s="100">
        <f t="shared" si="44"/>
        <v>146588484.15999997</v>
      </c>
      <c r="BK462" s="100">
        <f t="shared" si="44"/>
        <v>33467621.179999992</v>
      </c>
      <c r="BL462" s="100">
        <f t="shared" si="44"/>
        <v>24315174.390000001</v>
      </c>
      <c r="BM462" s="100">
        <f t="shared" si="44"/>
        <v>34193883.709999993</v>
      </c>
      <c r="BN462" s="100">
        <f t="shared" si="44"/>
        <v>45760195.809999995</v>
      </c>
      <c r="BO462" s="100">
        <f t="shared" si="44"/>
        <v>21283609.229999997</v>
      </c>
      <c r="BP462" s="100">
        <f t="shared" ref="BP462:BY462" si="45">SUM(BP443-BP451)</f>
        <v>262554162.84999993</v>
      </c>
      <c r="BQ462" s="100">
        <f t="shared" si="45"/>
        <v>25038190.52</v>
      </c>
      <c r="BR462" s="100">
        <f t="shared" si="45"/>
        <v>28099971.419999994</v>
      </c>
      <c r="BS462" s="100">
        <f t="shared" si="45"/>
        <v>42351874.819999993</v>
      </c>
      <c r="BT462" s="100">
        <f t="shared" si="45"/>
        <v>43676317.250000007</v>
      </c>
      <c r="BU462" s="100">
        <f t="shared" si="45"/>
        <v>99044281.120000005</v>
      </c>
      <c r="BV462" s="100">
        <f t="shared" si="45"/>
        <v>32301438.749999996</v>
      </c>
      <c r="BW462" s="100">
        <f t="shared" si="45"/>
        <v>16844661.75</v>
      </c>
      <c r="BX462" s="100">
        <f t="shared" si="45"/>
        <v>12059231.189999998</v>
      </c>
      <c r="BY462" s="100">
        <f t="shared" si="45"/>
        <v>10615586545.599598</v>
      </c>
    </row>
  </sheetData>
  <mergeCells count="19">
    <mergeCell ref="BY2:BY4"/>
    <mergeCell ref="A1:BX1"/>
    <mergeCell ref="A2:A4"/>
    <mergeCell ref="B2:C2"/>
    <mergeCell ref="D2:I2"/>
    <mergeCell ref="J2:U2"/>
    <mergeCell ref="V2:AD2"/>
    <mergeCell ref="AE2:AP2"/>
    <mergeCell ref="AQ2:AW2"/>
    <mergeCell ref="AX2:BH2"/>
    <mergeCell ref="BI2:BO2"/>
    <mergeCell ref="A243:C243"/>
    <mergeCell ref="A438:C438"/>
    <mergeCell ref="BP2:BX2"/>
    <mergeCell ref="B3:B4"/>
    <mergeCell ref="C3:C4"/>
    <mergeCell ref="A47:C47"/>
    <mergeCell ref="A129:C129"/>
    <mergeCell ref="A179:C179"/>
  </mergeCells>
  <pageMargins left="0.12" right="0.19685039370078741" top="0.46" bottom="0.35433070866141736" header="0.31496062992125984" footer="0.15748031496062992"/>
  <pageSetup paperSize="5" scale="75" orientation="landscape" horizontalDpi="4294967293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ม.ค.62 pop UC</vt:lpstr>
      <vt:lpstr>คำนวณUnit Cost ม.ค.62</vt:lpstr>
      <vt:lpstr>'คำนวณUnit Cost ม.ค.62'!Print_Titles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2019-02-25T02:27:23Z</cp:lastPrinted>
  <dcterms:created xsi:type="dcterms:W3CDTF">2019-02-22T14:44:33Z</dcterms:created>
  <dcterms:modified xsi:type="dcterms:W3CDTF">2019-02-25T03:40:00Z</dcterms:modified>
</cp:coreProperties>
</file>