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A0F0647-7F8F-4653-B254-CF28207741A3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ข้อมูล 2563 31 ตัว" sheetId="4" r:id="rId1"/>
    <sheet name="ข้อมูล 2563" sheetId="1" r:id="rId2"/>
    <sheet name="พัฒนาการเด็ก" sheetId="2" r:id="rId3"/>
    <sheet name="0-5สูงดี" sheetId="3" r:id="rId4"/>
  </sheets>
  <definedNames>
    <definedName name="_xlnm.Print_Area" localSheetId="1">'ข้อมูล 2563'!$A$1:$N$117</definedName>
    <definedName name="_xlnm.Print_Area" localSheetId="0">'ข้อมูล 2563 31 ตัว'!$A$1:$U$68</definedName>
    <definedName name="_xlnm.Print_Titles" localSheetId="1">'ข้อมูล 2563'!$2:$2</definedName>
    <definedName name="_xlnm.Print_Titles" localSheetId="0">'ข้อมูล 2563 31 ตัว'!$2:$2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4" l="1"/>
  <c r="L10" i="4"/>
  <c r="K10" i="4"/>
  <c r="J10" i="4"/>
  <c r="I10" i="4"/>
  <c r="H10" i="4"/>
  <c r="G10" i="4"/>
  <c r="F10" i="4"/>
  <c r="E10" i="4"/>
  <c r="D10" i="4"/>
  <c r="M8" i="4"/>
  <c r="L8" i="4"/>
  <c r="K8" i="4"/>
  <c r="J8" i="4"/>
  <c r="I8" i="4"/>
  <c r="H8" i="4"/>
  <c r="G8" i="4"/>
  <c r="F8" i="4"/>
  <c r="E8" i="4"/>
  <c r="D8" i="4"/>
  <c r="M7" i="4"/>
  <c r="L7" i="4"/>
  <c r="K7" i="4"/>
  <c r="J7" i="4"/>
  <c r="I7" i="4"/>
  <c r="H7" i="4"/>
  <c r="G7" i="4"/>
  <c r="F7" i="4"/>
  <c r="E7" i="4"/>
  <c r="D7" i="4"/>
  <c r="M6" i="4"/>
  <c r="L6" i="4"/>
  <c r="K6" i="4"/>
  <c r="J6" i="4"/>
  <c r="I6" i="4"/>
  <c r="H6" i="4"/>
  <c r="G6" i="4"/>
  <c r="F6" i="4"/>
  <c r="E6" i="4"/>
  <c r="D6" i="4"/>
  <c r="M14" i="1" l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H13" i="3"/>
  <c r="I13" i="3" s="1"/>
  <c r="D13" i="1" s="1"/>
  <c r="K13" i="3"/>
  <c r="L13" i="3" s="1"/>
  <c r="D14" i="1" s="1"/>
  <c r="J13" i="3"/>
  <c r="G13" i="3"/>
  <c r="E13" i="3"/>
  <c r="F13" i="3" s="1"/>
  <c r="D12" i="1" s="1"/>
  <c r="C13" i="3"/>
  <c r="D13" i="3" s="1"/>
  <c r="B13" i="3"/>
  <c r="J10" i="1"/>
  <c r="F10" i="1"/>
  <c r="H8" i="1"/>
  <c r="F7" i="1"/>
  <c r="U134" i="2"/>
  <c r="T134" i="2"/>
  <c r="S134" i="2"/>
  <c r="R134" i="2"/>
  <c r="Q134" i="2"/>
  <c r="P134" i="2"/>
  <c r="O134" i="2"/>
  <c r="N134" i="2"/>
  <c r="M134" i="2"/>
  <c r="L134" i="2"/>
  <c r="J134" i="2"/>
  <c r="H134" i="2"/>
  <c r="K134" i="2" s="1"/>
  <c r="M8" i="1" s="1"/>
  <c r="G134" i="2"/>
  <c r="F134" i="2"/>
  <c r="E134" i="2"/>
  <c r="D134" i="2"/>
  <c r="M6" i="1" s="1"/>
  <c r="C134" i="2"/>
  <c r="B134" i="2"/>
  <c r="U133" i="2"/>
  <c r="T133" i="2"/>
  <c r="S133" i="2"/>
  <c r="R133" i="2"/>
  <c r="Q133" i="2"/>
  <c r="P133" i="2"/>
  <c r="O133" i="2"/>
  <c r="N133" i="2"/>
  <c r="M133" i="2"/>
  <c r="L133" i="2"/>
  <c r="J133" i="2"/>
  <c r="H133" i="2"/>
  <c r="I133" i="2" s="1"/>
  <c r="L7" i="1" s="1"/>
  <c r="G133" i="2"/>
  <c r="F133" i="2"/>
  <c r="E133" i="2"/>
  <c r="C133" i="2"/>
  <c r="B133" i="2"/>
  <c r="D133" i="2" s="1"/>
  <c r="L6" i="1" s="1"/>
  <c r="U132" i="2"/>
  <c r="T132" i="2"/>
  <c r="S132" i="2"/>
  <c r="R132" i="2"/>
  <c r="Q132" i="2"/>
  <c r="P132" i="2"/>
  <c r="O132" i="2"/>
  <c r="N132" i="2"/>
  <c r="M132" i="2"/>
  <c r="L132" i="2"/>
  <c r="J132" i="2"/>
  <c r="K132" i="2" s="1"/>
  <c r="K8" i="1" s="1"/>
  <c r="H132" i="2"/>
  <c r="G132" i="2"/>
  <c r="F132" i="2"/>
  <c r="E132" i="2"/>
  <c r="C132" i="2"/>
  <c r="I132" i="2" s="1"/>
  <c r="K7" i="1" s="1"/>
  <c r="B132" i="2"/>
  <c r="U131" i="2"/>
  <c r="T131" i="2"/>
  <c r="S131" i="2"/>
  <c r="R131" i="2"/>
  <c r="Q131" i="2"/>
  <c r="P131" i="2"/>
  <c r="O131" i="2"/>
  <c r="N131" i="2"/>
  <c r="M131" i="2"/>
  <c r="L131" i="2"/>
  <c r="K131" i="2"/>
  <c r="J8" i="1" s="1"/>
  <c r="J131" i="2"/>
  <c r="H131" i="2"/>
  <c r="G131" i="2"/>
  <c r="F131" i="2"/>
  <c r="E131" i="2"/>
  <c r="C131" i="2"/>
  <c r="V131" i="2" s="1"/>
  <c r="B131" i="2"/>
  <c r="U130" i="2"/>
  <c r="T130" i="2"/>
  <c r="S130" i="2"/>
  <c r="R130" i="2"/>
  <c r="Q130" i="2"/>
  <c r="P130" i="2"/>
  <c r="O130" i="2"/>
  <c r="N130" i="2"/>
  <c r="M130" i="2"/>
  <c r="L130" i="2"/>
  <c r="J130" i="2"/>
  <c r="H130" i="2"/>
  <c r="K130" i="2" s="1"/>
  <c r="I8" i="1" s="1"/>
  <c r="G130" i="2"/>
  <c r="F130" i="2"/>
  <c r="E130" i="2"/>
  <c r="D130" i="2"/>
  <c r="I6" i="1" s="1"/>
  <c r="C130" i="2"/>
  <c r="B130" i="2"/>
  <c r="U129" i="2"/>
  <c r="T129" i="2"/>
  <c r="S129" i="2"/>
  <c r="R129" i="2"/>
  <c r="Q129" i="2"/>
  <c r="P129" i="2"/>
  <c r="O129" i="2"/>
  <c r="N129" i="2"/>
  <c r="M129" i="2"/>
  <c r="L129" i="2"/>
  <c r="J129" i="2"/>
  <c r="K129" i="2" s="1"/>
  <c r="H129" i="2"/>
  <c r="I129" i="2" s="1"/>
  <c r="H7" i="1" s="1"/>
  <c r="G129" i="2"/>
  <c r="F129" i="2"/>
  <c r="E129" i="2"/>
  <c r="C129" i="2"/>
  <c r="B129" i="2"/>
  <c r="D129" i="2" s="1"/>
  <c r="H6" i="1" s="1"/>
  <c r="U128" i="2"/>
  <c r="T128" i="2"/>
  <c r="S128" i="2"/>
  <c r="R128" i="2"/>
  <c r="Q128" i="2"/>
  <c r="P128" i="2"/>
  <c r="O128" i="2"/>
  <c r="N128" i="2"/>
  <c r="M128" i="2"/>
  <c r="L128" i="2"/>
  <c r="J128" i="2"/>
  <c r="K128" i="2" s="1"/>
  <c r="G8" i="1" s="1"/>
  <c r="H128" i="2"/>
  <c r="G128" i="2"/>
  <c r="F128" i="2"/>
  <c r="E128" i="2"/>
  <c r="C128" i="2"/>
  <c r="I128" i="2" s="1"/>
  <c r="G7" i="1" s="1"/>
  <c r="B128" i="2"/>
  <c r="U127" i="2"/>
  <c r="T127" i="2"/>
  <c r="S127" i="2"/>
  <c r="R127" i="2"/>
  <c r="Q127" i="2"/>
  <c r="P127" i="2"/>
  <c r="O127" i="2"/>
  <c r="N127" i="2"/>
  <c r="M127" i="2"/>
  <c r="L127" i="2"/>
  <c r="K127" i="2"/>
  <c r="F8" i="1" s="1"/>
  <c r="J127" i="2"/>
  <c r="H127" i="2"/>
  <c r="G127" i="2"/>
  <c r="G135" i="2" s="1"/>
  <c r="F127" i="2"/>
  <c r="E127" i="2"/>
  <c r="C127" i="2"/>
  <c r="V127" i="2" s="1"/>
  <c r="B127" i="2"/>
  <c r="U126" i="2"/>
  <c r="U135" i="2" s="1"/>
  <c r="T126" i="2"/>
  <c r="S126" i="2"/>
  <c r="R126" i="2"/>
  <c r="R135" i="2" s="1"/>
  <c r="Q126" i="2"/>
  <c r="Q135" i="2" s="1"/>
  <c r="P126" i="2"/>
  <c r="O126" i="2"/>
  <c r="N126" i="2"/>
  <c r="N135" i="2" s="1"/>
  <c r="M126" i="2"/>
  <c r="M135" i="2" s="1"/>
  <c r="L126" i="2"/>
  <c r="J126" i="2"/>
  <c r="H126" i="2"/>
  <c r="K126" i="2" s="1"/>
  <c r="E8" i="1" s="1"/>
  <c r="G126" i="2"/>
  <c r="F126" i="2"/>
  <c r="F135" i="2" s="1"/>
  <c r="E126" i="2"/>
  <c r="D126" i="2"/>
  <c r="E6" i="1" s="1"/>
  <c r="C126" i="2"/>
  <c r="B126" i="2"/>
  <c r="E135" i="2" l="1"/>
  <c r="J135" i="2"/>
  <c r="I127" i="2"/>
  <c r="V129" i="2"/>
  <c r="H10" i="1" s="1"/>
  <c r="I131" i="2"/>
  <c r="J7" i="1" s="1"/>
  <c r="V133" i="2"/>
  <c r="L10" i="1" s="1"/>
  <c r="B135" i="2"/>
  <c r="L135" i="2"/>
  <c r="P135" i="2"/>
  <c r="T135" i="2"/>
  <c r="O135" i="2"/>
  <c r="S135" i="2"/>
  <c r="V128" i="2"/>
  <c r="G10" i="1" s="1"/>
  <c r="V130" i="2"/>
  <c r="I10" i="1" s="1"/>
  <c r="V132" i="2"/>
  <c r="K10" i="1" s="1"/>
  <c r="K133" i="2"/>
  <c r="L8" i="1" s="1"/>
  <c r="V134" i="2"/>
  <c r="M10" i="1" s="1"/>
  <c r="I134" i="2"/>
  <c r="M7" i="1" s="1"/>
  <c r="H135" i="2"/>
  <c r="I135" i="2" s="1"/>
  <c r="D7" i="1" s="1"/>
  <c r="C135" i="2"/>
  <c r="D135" i="2" s="1"/>
  <c r="D6" i="1" s="1"/>
  <c r="I126" i="2"/>
  <c r="E7" i="1" s="1"/>
  <c r="D127" i="2"/>
  <c r="F6" i="1" s="1"/>
  <c r="I130" i="2"/>
  <c r="I7" i="1" s="1"/>
  <c r="D131" i="2"/>
  <c r="J6" i="1" s="1"/>
  <c r="V126" i="2"/>
  <c r="E10" i="1" s="1"/>
  <c r="D128" i="2"/>
  <c r="G6" i="1" s="1"/>
  <c r="D132" i="2"/>
  <c r="K6" i="1" s="1"/>
  <c r="V135" i="2" l="1"/>
  <c r="D10" i="1" s="1"/>
  <c r="K135" i="2"/>
  <c r="D8" i="1" s="1"/>
</calcChain>
</file>

<file path=xl/sharedStrings.xml><?xml version="1.0" encoding="utf-8"?>
<sst xmlns="http://schemas.openxmlformats.org/spreadsheetml/2006/main" count="791" uniqueCount="262">
  <si>
    <t>ลำดับ</t>
  </si>
  <si>
    <t>ชื่อตัวชี้วัด</t>
  </si>
  <si>
    <t>เกณฑ์ 63</t>
  </si>
  <si>
    <t xml:space="preserve">รวม
</t>
  </si>
  <si>
    <t>เมือง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</si>
  <si>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</si>
  <si>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</si>
  <si>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</si>
  <si>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</si>
  <si>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</si>
  <si>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</si>
  <si>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</si>
  <si>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</si>
  <si>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กลุ่มงานผู้รับผิดชอบ</t>
  </si>
  <si>
    <t>PP&amp;P Excellence</t>
  </si>
  <si>
    <t>อัตราส่วนการตายมารดาไทยต่อการเกิดมีชีพแสนคน</t>
  </si>
  <si>
    <t>&lt;17:แสน</t>
  </si>
  <si>
    <t>ส่งเสริมสุขภาพ</t>
  </si>
  <si>
    <t>ร้อยละของเด็กอายุ 0-5 ปี ทั้งหมดตามช่วงอายุที่กำหนดมีพัฒนาการสมวัย</t>
  </si>
  <si>
    <t xml:space="preserve">ร้อยละของเด็กอายุ 0-5 ปี ได้รับการคัดกรองพัฒนาการ </t>
  </si>
  <si>
    <t>&gt;90%</t>
  </si>
  <si>
    <t>ร้อยละของเด็กอายุ 0-5 ปี ที่ได้รับการคัดกรองพัฒนาการ พบสงสัยล่าช้า</t>
  </si>
  <si>
    <t>&gt;20%</t>
  </si>
  <si>
    <t xml:space="preserve">ร้อยละของเด็กอายุ 0-5 ปี ที่มีพัฒนาการสงสัยล่าช้าได้รับการติดตาม </t>
  </si>
  <si>
    <t>ร้อยละของเด็กพัฒนาการล่าช้าได้รับการกระตุ้นพัฒนาการด้วยเครื่องมือมาตรฐาน</t>
  </si>
  <si>
    <t>&gt;65%</t>
  </si>
  <si>
    <t>&gt;60%</t>
  </si>
  <si>
    <t>ร้อยละของเด็กอายุ 0-5 ปี มีพัฒนาการสมวัย</t>
  </si>
  <si>
    <t>&gt;85%</t>
  </si>
  <si>
    <t>ร้อยละของเด็กอายุ 0-5 ปี สูงดีสมส่วน และส่วนสูงเฉลี่ยที่อายุ 5 ปี</t>
  </si>
  <si>
    <t>ร้อยละของเด็กอายุ 0-5 ปี สูงดีสมส่วน</t>
  </si>
  <si>
    <t>ส่วนสูงเฉลี่ยชาย (ปี 64 113 ซม.)</t>
  </si>
  <si>
    <t>ส่วนสูงเฉลี่ยหญิง (ปี 64 112 ซม.)</t>
  </si>
  <si>
    <t>เด็กไทยมีระดับสติปัญญาเฉลี่ยไม่ต่ำกว่า 100</t>
  </si>
  <si>
    <t>ส่งเสริมสุขภาพ และงานสุขภาพจิต</t>
  </si>
  <si>
    <t xml:space="preserve">เด็กปฐมวัยที่ได้รับการคัดกรองแล้วพบว่ามีพัฒนาการล่าช้าได้รับการกระตุ้นพัฒนาการด้วยเครื่องมือมาตรฐาน 
</t>
  </si>
  <si>
    <t xml:space="preserve">ร้อยละของเด็กอายุ 6-14 ปี สูงดีสมส่วน   </t>
  </si>
  <si>
    <t>&gt;66%</t>
  </si>
  <si>
    <t xml:space="preserve">ร้อยละเด็กอายุ 6-14 ปี มีภาวะผอม   </t>
  </si>
  <si>
    <t>&lt;5%</t>
  </si>
  <si>
    <t xml:space="preserve">ร้อยละเด็กอายุ 6-14 ปี มีภาวะเริ่มอ้วนและอ้วน </t>
  </si>
  <si>
    <t>&lt;10%</t>
  </si>
  <si>
    <t xml:space="preserve">ร้อยละเด็กอายุ 6-14 ปี มีภาวะเตี้ย    </t>
  </si>
  <si>
    <t>ส่วนสูงเฉลี่ยชายที่อายุ 12 ปี (ปี 154 ซม.)</t>
  </si>
  <si>
    <t>ส่วนสูงเฉลี่ยหญิงที่อายุ 12 ปี (ปี 155 ซม.)</t>
  </si>
  <si>
    <t>อัตราการคลอดมีชีพในหญิงอายุ 15-19 ปี</t>
  </si>
  <si>
    <t>&lt;37:พัน</t>
  </si>
  <si>
    <t xml:space="preserve">ร้อยละของผู้สูงอายุที่มีภาวะพึ่งพิงได้รับการดูแลตาม care plan  </t>
  </si>
  <si>
    <t>&gt;80%</t>
  </si>
  <si>
    <t xml:space="preserve">ร้อยละของประชากรสูงอายุที่มีพฤติกรรมสุขภาพที่พึงประสงค์ </t>
  </si>
  <si>
    <t>ร้อยละของตำบลที่มีระบบการส่งเสริมสุขภาพดูแลผู้สูงอายุระยะยาว (Long Term Care) ในชุมชนผ่านเกณฑ์</t>
  </si>
  <si>
    <t>&gt;70%</t>
  </si>
  <si>
    <t>จำนวนครอบครัวไทยมีความรอบรู้สุขภาพเรื่องกิจกรรมทางกาย</t>
  </si>
  <si>
    <t>9,048 ครอบครัว</t>
  </si>
  <si>
    <t>ร้อยละของอำเภอผ่านเกณฑ์การประเมินการพัฒนาคุณภาพชีวิตที่มีคุณภาพ</t>
  </si>
  <si>
    <t>พัฒนาคุณภาพและรูปแบบบริการ</t>
  </si>
  <si>
    <t>ระดับความสำเร็จในการจัดการภาวะฉุกเฉินทางสาธารณสุขของหน่วยงานระดับจังหวัด</t>
  </si>
  <si>
    <t>5 ขั้นตอน</t>
  </si>
  <si>
    <t>ควบคุมโรคติดต่อ</t>
  </si>
  <si>
    <t xml:space="preserve">ร้อยละการตรวจติดตามกลุ่มสงสัยป่วยโรคเบาหวาน และ/หรือความดันโลหิตสูง </t>
  </si>
  <si>
    <t>ควบคุมโรคไม่ติดต่อ</t>
  </si>
  <si>
    <t>ร้อยละการตรวจติดตามกลุ่มสงสัยป่วยโรคเบาหวาน</t>
  </si>
  <si>
    <t>ร้อยละการตรวจติดตามกลุ่มสงสัยป่วยโรคความดันโลหิตสูง(วัดที่บ้าน)</t>
  </si>
  <si>
    <t>&gt;30%</t>
  </si>
  <si>
    <t>ร้อยละของจังหวัดมีการขับเคลื่อนมาตรการยุติการใช้สารเคมีทางการเกษตรที่มีอันตรายสูงร่วมกับหน่วยงานที่เกี่ยวข้องในระดับส่วนกลาง และภูมิภาค อย่างน้อยจังหวัดละ 1 เรื่อง</t>
  </si>
  <si>
    <t>คุ้มครองผู้บริโภค</t>
  </si>
  <si>
    <t xml:space="preserve">ร้อยละของจังหวัดมีระบบรับแจ้งข่าว การใช้/ป่วยจากการสัมผัส สารเคมีทางการเกษตร 3 ชนิด (พาราควอต คลอร์ไพริฟอส ไกลโฟเสต) โดยประชาชน/อสม. ผ่าน Mobile Application สู่หน่วยบริการ (คลินิกสารเคมีเกษตร/คลินิกโรคจากการทำงาน) </t>
  </si>
  <si>
    <t>ร้อยละของจังหวัดมีการจัดทำฐานข้อมูลอาชีวอนามัยและสิ่งแวดล้อม (Occupational and Environmental Health Profile : OEHP) ด้านเกษตรกรรม และมีการรายงานการเจ็บป่วยหรือเสียชีวิตจากสารเคมีทางการเกษตร (รหัสโรค T60)</t>
  </si>
  <si>
    <t>ร้อยละของผลิตภัณฑ์สุขภาพกลุ่มเสี่ยงที่ได้รับการตรวจสอบได้มาตรฐานตามเกณฑ์ที่กำหนด</t>
  </si>
  <si>
    <t>ร้อยละของโรงพยาบาลที่พัฒนาอนามัยสิ่งแวดล้อมได้ตามเกณฑ์ GREEN&amp;CLEAN Hospital</t>
  </si>
  <si>
    <t>ดีมาก 75%
Plus 30%</t>
  </si>
  <si>
    <t>อนามัยสิ่งแวดล้อมและอาชีวอนามัย</t>
  </si>
  <si>
    <t>ร้อยละของจังหวัดมีระบบจัดการปัจจัยเสี่ยงด้านสิ่งแวดล้อมที่ส่งผลกระทบต่อสุขภาพ</t>
  </si>
  <si>
    <t>ระดับดี</t>
  </si>
  <si>
    <t>Service Excellence</t>
  </si>
  <si>
    <t xml:space="preserve">ร้อยละของหน่วยบริการปฐมภูมิและเครือข่ายหน่วยบริการปฐมภูมิที่เปิดดำเนินการในพื้นที่ </t>
  </si>
  <si>
    <t>&gt;25%</t>
  </si>
  <si>
    <t>100
(6 แห่ง)</t>
  </si>
  <si>
    <t>100
(3 แห่ง)</t>
  </si>
  <si>
    <t>100
(1 แห่ง)</t>
  </si>
  <si>
    <t xml:space="preserve">ร้อยละของประชาชนในอำเภอที่เป็นที่ตั้งของ รพศ./รพท. มีแพทย์เวชศาสตร์ครอบครัวหรือแพทย์ที่ผ่านการอบรมและคณะผู้ให้บริการสุขภาพปฐมภูมิดูแลด้วยหลักเวชศาสตร์ครอบครัว </t>
  </si>
  <si>
    <t>&gt;40%</t>
  </si>
  <si>
    <t xml:space="preserve">ร้อยละของผู้ป่วยกลุ่มเป้าหมายที่ได้รับการดูแลจาก อสม. หมอประจำบ้าน มีคุณภาพชีวิตที่ดี </t>
  </si>
  <si>
    <t>จำนวน อสม. ที่ได้รับการพัฒนาศักยภาพเป็น อสม. หมอประจำบ้าน</t>
  </si>
  <si>
    <t>80,000 คน</t>
  </si>
  <si>
    <t xml:space="preserve">ร้อยละอัตราตายของผู้ป่วยโรคหลอดเลือดสมอง และระยะเวลาที่ได้รับการรักษาที่เหมาะสม </t>
  </si>
  <si>
    <t>รพร.สระแก้ว</t>
  </si>
  <si>
    <t>อัตราตายผู้ป่วยโรคหลอดเลือดสมองตีบ/อุดตัน (Ischemic Stroke ;I63) (&lt;5%)</t>
  </si>
  <si>
    <t>อัตราตายผู้ป่วยโรคหลอดเลือดสมองแตก (Hemorrhagic ;I60-I62) (&lt;25%)</t>
  </si>
  <si>
    <t>&lt;25%</t>
  </si>
  <si>
    <t>อัตราตายของผู้ป่วยโรคหลอดเลือดสมอง (Stroke ;I60-I69) (&lt;7%)</t>
  </si>
  <si>
    <t>&lt;7%</t>
  </si>
  <si>
    <t>ร้อยละผู้ป่วยโรคหลอดเลือดสมองตีบ/อุดตันระยะเฉียบพลัน (I63) ที่มีอาการไม่เกิน 4.5 ชั่วโมงได้รับการรักษาด้วยยาละลายลิ่มเลือดทางหลอดเลือดภายใน 60 นาที (door to needle time) (&gt;50%)</t>
  </si>
  <si>
    <t>&gt;50%</t>
  </si>
  <si>
    <t>ร้อยละผู้ป่วยโรคหลอดเลือดสมอง (I60-I69) ที่มีอาการไม่เกิน 72 ชั่วโมงได้รับการรักษาใน Stroke Unit (&gt;40%)</t>
  </si>
  <si>
    <t>อัตราสำเร็จของการรักษาวัณโรคปอดรายใหม่</t>
  </si>
  <si>
    <t xml:space="preserve">ร้อยละของโรงพยาบาลที่ใช้ยาอย่างสมเหตุผล (RDU) </t>
  </si>
  <si>
    <t>RDU ขั้น 2</t>
  </si>
  <si>
    <t>RDU ขั้น 3</t>
  </si>
  <si>
    <t>RDU Community</t>
  </si>
  <si>
    <t>อำเภอละ 1</t>
  </si>
  <si>
    <t>ร้อยละของโรงพยาบาลมีระบบจัดการการดื้อยาต้านจุลชีพอย่างบูรณาการ (AMR)</t>
  </si>
  <si>
    <t>รพ.ระดับ A,S,M1 ทุกแห่งมีระบบการจัดการ AMR อย่างบูรณาการ ระดับIntermediate</t>
  </si>
  <si>
    <t>การติดเชื้อดื้อยาในกระแสเลือด ลดลง</t>
  </si>
  <si>
    <t>ลดลง 7.5%</t>
  </si>
  <si>
    <t>ร้อยละการส่งต่อผู้ป่วยนอกเขตสุขภาพลดลง</t>
  </si>
  <si>
    <t>ลดลง 10%</t>
  </si>
  <si>
    <t xml:space="preserve">อัตราตายทารกแรกเกิด </t>
  </si>
  <si>
    <t>&lt;3.7:พัน</t>
  </si>
  <si>
    <t>ร้อยละการบรรเทาอาการปวดและจัดการอาการต่าง ๆ ด้วย Opioid ในผู้ป่วยประคับประคองระยะท้ายอย่างมีคุณภาพ</t>
  </si>
  <si>
    <t>ร้อยละของผู้ป่วยนอกทั้งหมดที่ได้รับบริการ ตรวจ วินิจฉัย รักษาโรค และฟื้นฟูสภาพด้วยศาสตร์การแพทย์แผนไทยและการแพทย์ทางเลือก</t>
  </si>
  <si>
    <t>&gt;19.5%</t>
  </si>
  <si>
    <t>การแพทย์แผนไทยและการแพทย์ทางเลือก</t>
  </si>
  <si>
    <t>รอยละของผูปวยโรคซึมเศราเขาถึงบริการสุขภาพจิต</t>
  </si>
  <si>
    <t>&gt;55%</t>
  </si>
  <si>
    <t>งานสุขภาพจิต และยาเสพติด</t>
  </si>
  <si>
    <t>อัตราการฆ่าตัวตายสำเร็จ</t>
  </si>
  <si>
    <t>&lt;6.3:แสน</t>
  </si>
  <si>
    <t>อัตราตายผู้ป่วยติดเชื้อในกระแสเลือดแบบรุนแรงชนิด community-acquired</t>
  </si>
  <si>
    <t>&lt;28%</t>
  </si>
  <si>
    <t xml:space="preserve">ร้อยละของโรงพยาบาลที่มีทีม Refracture Prevention ในโรงพยาบาลตั้งแต่ระดับM1 ขึ้นไป ที่มีแพทย์ออร์โธปิดิกส์เพิ่มขึ้น ให้ได้อย่างน้อย 1 ทีมต่อ 1 เขตสุขภาพ
</t>
  </si>
  <si>
    <t>1 ทีมต่อ 1 เขต</t>
  </si>
  <si>
    <t>1 แห่ง (รพร.สระแก้ว)</t>
  </si>
  <si>
    <t xml:space="preserve">การผ่าตัดภายใน 72 ชั่วโมง (Early surgery) </t>
  </si>
  <si>
    <t>Rate Refracture (กรณีที่โรงพยาบาลนั้น ทำโครงการ มาแล้ว 1 ปี)</t>
  </si>
  <si>
    <t xml:space="preserve">อัตราตายของผู้ป่วยโรคกล้ามเนื้อหัวใจตายเฉียบพลันชนิด STEMI และการให้การรักษาตามมาตรฐานเวลาที่กำหนด </t>
  </si>
  <si>
    <t>อัตราตายของผู้ป่วยโรคกล้ามเนื้อหัวใจตายเฉียบพลันชนิด STEMI (ที่รับการรักษาในรพ.)</t>
  </si>
  <si>
    <t>&lt;9%</t>
  </si>
  <si>
    <t>ร้อยละของการให้การรักษาผู้ป่วย STEMI ได้ตามมาตรฐานเวลาที่กำหนด</t>
  </si>
  <si>
    <t>ร้อยละผู้ป่วยมะเร็ง 5 อันดับแรกได้รับการรักษาภายในระยะเวลาที่กำหนด</t>
  </si>
  <si>
    <t xml:space="preserve">ร้อยละของผู้ป่วยที่ได้รับการรักษาด้วยการผ่าตัดภายในระยะเวลา 4 สัปดาห์ </t>
  </si>
  <si>
    <t>ร้อยละของผู้ป่วยที่ได้รับการรักษาด้วยเคมีบำบัดภายในระยะเวลา 6 สัปดาห์</t>
  </si>
  <si>
    <t xml:space="preserve">ร้อยละของผู้ป่วยที่ได้รับการรักษาด้วยรังสีรักษาภายในระยะเวลา 6 สัปดาห์ </t>
  </si>
  <si>
    <t>ร้อยละของผู้ป่วย CKD ที่มีอัตราการลดลงของ eGFR&lt;5 ml/min/1.73m2/yr</t>
  </si>
  <si>
    <t>ร้อยละผู้ป่วยต้อกระจกชนิดบอด (Blinding Cataract) ได้รับการผ่าตัดภายใน 30 วัน</t>
  </si>
  <si>
    <t>อัตราส่วนของจำนวนผู้ยินยอมบริจาคอวัยวะจากผู้ป่วยสมองตาย ต่อจำนวนผู้ป่วยเสียชีวิตในโรงพยาบาล (โรงพยาบาล A, S)</t>
  </si>
  <si>
    <t>ร้อยละของผู้ป่วยยาเสพติดเข้ารับการบำบัดรักษา และ ติดตามดูแลอย่างต่อเนื่อง 1 ปี (Retention Rate)</t>
  </si>
  <si>
    <t>ร้อยละของผู้ป่วยยาเสพติดกลุ่มเสี่ยงก่อความรุนแรงได้รับการประเมิน บำบัดรักษาและติดตามดูแลช่วยเหลือตามระดับความรุนแรง อย่างต่อเนื่อง</t>
  </si>
  <si>
    <t>ร้อยละของโรงพยาบาลระดับ M และ F ในจังหวัดที่ให้การบริบาลฟื้นสภาพระยะกลางแบบผู้ป่วยใน (intermediate bed/ward)</t>
  </si>
  <si>
    <t>พัฒนาคุณภาพและรูปแบบบริการ+
รพร.สระแก้ว</t>
  </si>
  <si>
    <t>ผู้ป่วย Stroke, Traumatic Brain Injury และ Spinal Cord Injury ที่รอดชีวิตและมีคะแนน Barthel index &lt;15 รวมทั้งคะแนน Barthel index &gt;15 with multiple impairment ได้รับการบริบาลฟื้นสภาพระยะกลางและติดตามจนครบ 6 เดือน หรือจน Barthel index = 20</t>
  </si>
  <si>
    <t xml:space="preserve">ร้อยละของผู้ป่วยที่เข้ารับการผ่าตัดแบบ One Day Surgery </t>
  </si>
  <si>
    <t xml:space="preserve">จำนวนคลินิกการให้บริการกัญชาทางการแพทย์นำร่องอย่างน้อยเขตสุขภาพละ 1 แห่ง
</t>
  </si>
  <si>
    <t xml:space="preserve">เขต 1 แห่ง
</t>
  </si>
  <si>
    <t>อัตราการเสียชีวิตของผู้ป่วยวิกฤตฉุกเฉิน (triage level 1) ภายใน 24 ชั่วโมง ในโรงพยาบาลระดับ A, S, M1 (ทั้งที่ ER และ Admit) น้อยกว่าร้อยละ 12 (Trauma&lt;12%, Non-trauma&lt;12%)</t>
  </si>
  <si>
    <t>&lt;12%</t>
  </si>
  <si>
    <t xml:space="preserve">อัตราของผู้ป่วย trauma triage level 1 และมีข้อบ่งชี้ในการผ่าตัด (Registration-to-incision time) ในโรงพยาบาลระดับ A, S, M1 สามารถเข้าห้องผ่าตัดได้ภายใน 60 นาที </t>
  </si>
  <si>
    <t xml:space="preserve">อัตราของผู้ป่วย triage level 1, 2 ที่มีข้อบ่งชี้ในการ Admit ได้รับ Admit ภายใน 2 ชม. ในโรงพยาบาลระดับ A, S, M1 </t>
  </si>
  <si>
    <t xml:space="preserve">อัตราตายของผู้ป่วยบาดเจ็บรุนแรงต่อสมอง (Mortality rate Severe traumatic brain injury) (GCS≤8) ในโรงพยาบาลระดับ A, S, M1 </t>
  </si>
  <si>
    <t>&gt;45%</t>
  </si>
  <si>
    <t>อัตราของ TEA unit ในโรงพยาบาลระดับ A, S, M1 ที่ผ่านเกณฑ์ประเมินคุณภาพ (ไม่ต่ำกว่า 20 คะแนน)</t>
  </si>
  <si>
    <t xml:space="preserve">อัตราของโรงพยาบาลระดับ F2 ขึ้นไปที่ผ่านเกณฑ์ประเมิน ECS คุณภาพ </t>
  </si>
  <si>
    <t>ร้อยละของประชากรเข้าถึงบริการการแพทย์ฉุกเฉิน</t>
  </si>
  <si>
    <t>&gt;24%</t>
  </si>
  <si>
    <t>ร้อยละของโรงพยาบาลศูนย์ผ่านเกณฑ์ ER คุณภาพ</t>
  </si>
  <si>
    <t>จำนวนผู้ป่วยที่ไม่ฉุกเฉินในห้องฉุกเฉินระดับ 4 และ 5 (Non trauma) ลดลง</t>
  </si>
  <si>
    <t>&gt;5%</t>
  </si>
  <si>
    <t>ร้อยละของจังหวัดเป้าหมายที่มีหน่วยบริการตั้งอยู่ในพื้นที่เกาะมีการจัดระบบบริการสุขภาพสำหรับการท่องเที่ยวทางทะเลที่มีประสิทธิภาพ</t>
  </si>
  <si>
    <t>ไม่ใช่เป้าหมาย</t>
  </si>
  <si>
    <t xml:space="preserve">ร้อยละที่เพิ่มขึ้นของรายได้จากการท่องเที่ยวเชิงสุขภาพ ความงามและแพทย์แผนไทย </t>
  </si>
  <si>
    <t>People Excellence</t>
  </si>
  <si>
    <t>ระดับความสำเร็จของเขตสุขภาพที่มีการบริหารจัดการระบบการผลิตและพัฒนากำลังคนได้ตามเกณฑ์</t>
  </si>
  <si>
    <t>ผ่านองค์ประกอบที่ 5 ที่3 คะแนน</t>
  </si>
  <si>
    <t>บริหารทรัพยากรบุคคล</t>
  </si>
  <si>
    <t>ร้อยละของเขตสุขภาพที่มีการบริหารจัดการกำลังคนที่มีประสิทธิภาพ</t>
  </si>
  <si>
    <t>ตำแหน่งว่างคงเหลือ&lt;4%</t>
  </si>
  <si>
    <t>Governance Excellence</t>
  </si>
  <si>
    <t>ร้อยละของหน่วยงานในสังกัดกระทรวงสาธารณสุขผ่านเกณฑ์การประเมิน ITA</t>
  </si>
  <si>
    <t>งานตรวจสอบภายใน</t>
  </si>
  <si>
    <t xml:space="preserve">ร้อยละความสำเร็จของส่วนราชการในสังกัดสำนักงานปลัดกระทรวงสาธารณสุขที่ดำเนินการพัฒนาคุณภาพการบริหารจัดการภาครัฐผ่านเกณฑ์ที่กำหนด </t>
  </si>
  <si>
    <t>สสจ.ระดับ 5
สสอ. &gt;90%</t>
  </si>
  <si>
    <t xml:space="preserve">ร้อยละของโรงพยาบาลสังกัดกระทรวงสาธารณสุขมีคุณภาพมาตรฐานผ่านการรับรอง HA ขั้น 3
</t>
  </si>
  <si>
    <t>รพศ./รพท.100%
รพช.90%</t>
  </si>
  <si>
    <t>รพท. 100
รพช. 40</t>
  </si>
  <si>
    <t>ขั้น 1</t>
  </si>
  <si>
    <t>เตรียมขั้น1</t>
  </si>
  <si>
    <t>ร้อยละของ รพ.สต. ที่ผ่านเกณฑ์การพัฒนาคุณภาพ รพ.สต. ติดดาว</t>
  </si>
  <si>
    <t>&gt;75%</t>
  </si>
  <si>
    <t xml:space="preserve">จำนวนองค์กรแห่งความสุข ที่มีคุณภาพมาตรฐาน </t>
  </si>
  <si>
    <t xml:space="preserve"> รพศ./รพท./สสจ. เขตละ 1 แห่ง
รพช./สสอ. 10%</t>
  </si>
  <si>
    <t>ร้อยละของจังหวัดที่ผ่านเกณฑ์คุณภาพข้อมูล</t>
  </si>
  <si>
    <t>พัฒนายุทธศาสตร์สาธารณสุข</t>
  </si>
  <si>
    <t xml:space="preserve">ร้อยละของหน่วยบริการที่เป็น Smart Hospital </t>
  </si>
  <si>
    <t xml:space="preserve">รพ.  A, S, M1, M2  80%
 F1, F2, F3 50%
นอกสังกัดสป.80%
</t>
  </si>
  <si>
    <t xml:space="preserve">พัฒนายุทธศาสตร์สาธารณสุข และพัฒนาคุณภาพและรูปแบบบริการ </t>
  </si>
  <si>
    <t xml:space="preserve">จำนวนโรงพยาบาลที่มีบริการรับยาที่ร้านยา </t>
  </si>
  <si>
    <t>รพศ./รพท.50 แห่ง</t>
  </si>
  <si>
    <t>ความแตกต่างอัตราการใช้สิทธิ (compliance rate) เมื่อไปใช้บริการผู้ป่วยใน (IP) ของผู้มีสิทธิใน 3 ระบบ</t>
  </si>
  <si>
    <t>ระดับความสำเร็จของการจัดทำสิทธิประโยชน์กลางผู้ป่วยใน ของระบบหลักประกันสุขภาพ 3 ระบบ</t>
  </si>
  <si>
    <t>ร้อยละของหน่วยบริการที่ประสบภาวะวิกฤตทางการเงิน</t>
  </si>
  <si>
    <t>ระดับ 7 &lt;  4%
 ระดับ 6 &lt;  8%</t>
  </si>
  <si>
    <t>ประกันสุขภาพ</t>
  </si>
  <si>
    <t>จำนวนนวัตกรรมและเทคโนโลยีสุขภาพที่คิดค้นใหม่หรือที่พัฒนาต่อยอด</t>
  </si>
  <si>
    <t xml:space="preserve">ร้อยละของเขตสุขภาพมีการพัฒนาระบบบริหารจัดการที่มีประสิทธิภาพ </t>
  </si>
  <si>
    <t>ระดับ 5</t>
  </si>
  <si>
    <t>ระดับเขต</t>
  </si>
  <si>
    <t>เขตสุขภาพ</t>
  </si>
  <si>
    <t>ร้อยละความสำเร็จของการบังคับใช้กฎหมายครบองค์ประกอบที่กำหนดของสำนักงานสาธารณสุขจังหวัดทั่วประเทศ</t>
  </si>
  <si>
    <t>ครบ 5 องค์ประกอบ</t>
  </si>
  <si>
    <t>นิติการ</t>
  </si>
  <si>
    <t>อำเภอ</t>
  </si>
  <si>
    <t>เป้าหมาย(1)</t>
  </si>
  <si>
    <t>คัดกรอง(2)</t>
  </si>
  <si>
    <t>ร้อยละคัดกรอง</t>
  </si>
  <si>
    <t>สมวัยครั้งแรก(2.1)</t>
  </si>
  <si>
    <t>สงสัยล่าช้ารอกระตุ้น30 วัน(2.2)</t>
  </si>
  <si>
    <t>สงสัยล่าช้าส่งต่อทันที(2.3)</t>
  </si>
  <si>
    <t>รวมสงสัยล่าช้าทั้งหมด(2.4)</t>
  </si>
  <si>
    <t>ร้อยละสงสัยล่าช้า</t>
  </si>
  <si>
    <t>ติดตามได้(3)</t>
  </si>
  <si>
    <t>ร้อยละติดตามได้</t>
  </si>
  <si>
    <t>สมวัย(3.1)</t>
  </si>
  <si>
    <t>รวม(3.2)</t>
  </si>
  <si>
    <t>1B202(3.2.1)</t>
  </si>
  <si>
    <t>1B212(3.2.2)</t>
  </si>
  <si>
    <t>1B222(3.2.3)</t>
  </si>
  <si>
    <t>1B232(3.2.4)</t>
  </si>
  <si>
    <t>1B242(3.2.5)</t>
  </si>
  <si>
    <t>รอการติดตาม(4)</t>
  </si>
  <si>
    <t>ติดตามไม่ได้ใน30 วัน(5)</t>
  </si>
  <si>
    <t>รวมสมวัย</t>
  </si>
  <si>
    <t>ร้อยละสมวัย</t>
  </si>
  <si>
    <t>ตุลาคม</t>
  </si>
  <si>
    <t>เมืองสระแก้ว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</si>
  <si>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</si>
  <si>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</si>
  <si>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</si>
  <si>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</si>
  <si>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</si>
  <si>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</si>
  <si>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</si>
  <si>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</si>
  <si>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</si>
  <si>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</si>
  <si>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</si>
  <si>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รวม</t>
  </si>
  <si>
    <t>รวมทั้ง 4 กลุ่มอายุ</t>
  </si>
  <si>
    <t>คัดกรองพัฒนาการเด็กอายุ 9 เดือน</t>
  </si>
  <si>
    <t>คัดกรองพัฒนาการเด็กอายุ 18 เดือน</t>
  </si>
  <si>
    <t>คัดกรองพัฒนาการเด็กอายุ 30 เดือน</t>
  </si>
  <si>
    <t>คัดกรองพัฒนาการเด็กอายุ 42 เดือน</t>
  </si>
  <si>
    <t>สงสัยล่าช้าต้องได้รับการส่งเสริม/กระตุ้นภายใน 1 เดือน</t>
  </si>
  <si>
    <t>ไม่สมวัยหลังได้รับการส่งเสริม/กระตุ้น</t>
  </si>
  <si>
    <t>จำนวนเด็ก 0-5 ปีทั้งหมด(B1)</t>
  </si>
  <si>
    <t>ไตรมาส 1</t>
  </si>
  <si>
    <t>ไตรมาส 2</t>
  </si>
  <si>
    <t>ไตรมาส 3</t>
  </si>
  <si>
    <t>ไตรมาส 4</t>
  </si>
  <si>
    <t>ชั่ง&amp;วัดB2</t>
  </si>
  <si>
    <t>ร้อยละชั่ง&amp;วัด</t>
  </si>
  <si>
    <t>สูงดีสมส่วนA1</t>
  </si>
  <si>
    <t>ร้อยละสูงดีสมส่วน</t>
  </si>
  <si>
    <t>เด็กชายอายุ 5 ปี</t>
  </si>
  <si>
    <t>เด็กหญิงอายุ 5 ปี</t>
  </si>
  <si>
    <t>วัดส่วนสูง</t>
  </si>
  <si>
    <t>ผลรวมส่วนสูง</t>
  </si>
  <si>
    <t>ส่วนสูงเฉลี่ย</t>
  </si>
  <si>
    <t xml:space="preserve">ตัวชี้วัดยุทธศาสตร์กระทรวงสาธารณสุข ประจำปีงบประมาณ 2563 พฤศจิกายน </t>
  </si>
  <si>
    <t xml:space="preserve">   คือ ตัวชี้วัดใหม่ มี 23 ตัว</t>
  </si>
  <si>
    <t xml:space="preserve"> คือ ตัวชี้วัดใหม่ มี 16 ตัว</t>
  </si>
  <si>
    <t>สีแดง</t>
  </si>
  <si>
    <t xml:space="preserve"> คือ ตัวชี้วัด PA มี 10 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</si>
</sst>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6"/>
      <color rgb="FFFF0000"/>
      <name val="TH SarabunPSK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ED57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627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19" fillId="0" borderId="0" xfId="0" applyFont="1" applyAlignment="1">
      <alignment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top" wrapText="1"/>
    </xf>
    <xf numFmtId="0" fontId="19" fillId="35" borderId="11" xfId="0" applyFont="1" applyFill="1" applyBorder="1" applyAlignment="1">
      <alignment horizontal="center" vertical="top" wrapText="1"/>
    </xf>
    <xf numFmtId="0" fontId="19" fillId="35" borderId="11" xfId="0" applyFont="1" applyFill="1" applyBorder="1" applyAlignment="1">
      <alignment horizontal="left" vertical="top" wrapText="1"/>
    </xf>
    <xf numFmtId="0" fontId="19" fillId="34" borderId="11" xfId="0" applyFont="1" applyFill="1" applyBorder="1" applyAlignment="1">
      <alignment horizontal="center" vertical="top" wrapText="1"/>
    </xf>
    <xf numFmtId="0" fontId="19" fillId="36" borderId="11" xfId="0" applyFont="1" applyFill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left" vertical="top" wrapText="1"/>
    </xf>
    <xf numFmtId="0" fontId="19" fillId="37" borderId="11" xfId="0" applyFont="1" applyFill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2" fontId="19" fillId="38" borderId="11" xfId="0" applyNumberFormat="1" applyFont="1" applyFill="1" applyBorder="1" applyAlignment="1">
      <alignment horizontal="center" vertical="top" wrapText="1"/>
    </xf>
    <xf numFmtId="0" fontId="19" fillId="37" borderId="11" xfId="0" applyFont="1" applyFill="1" applyBorder="1" applyAlignment="1">
      <alignment vertical="top" wrapText="1"/>
    </xf>
    <xf numFmtId="2" fontId="19" fillId="36" borderId="11" xfId="0" applyNumberFormat="1" applyFont="1" applyFill="1" applyBorder="1" applyAlignment="1">
      <alignment horizontal="center" vertical="top" wrapText="1"/>
    </xf>
    <xf numFmtId="0" fontId="19" fillId="40" borderId="11" xfId="0" applyFont="1" applyFill="1" applyBorder="1" applyAlignment="1">
      <alignment horizontal="center" vertical="top" wrapText="1"/>
    </xf>
    <xf numFmtId="0" fontId="19" fillId="41" borderId="11" xfId="0" applyFont="1" applyFill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9" fontId="19" fillId="34" borderId="11" xfId="0" applyNumberFormat="1" applyFont="1" applyFill="1" applyBorder="1" applyAlignment="1">
      <alignment horizontal="center" vertical="top" wrapText="1"/>
    </xf>
    <xf numFmtId="0" fontId="19" fillId="39" borderId="11" xfId="0" applyFont="1" applyFill="1" applyBorder="1" applyAlignment="1">
      <alignment horizontal="center" vertical="top" wrapText="1"/>
    </xf>
    <xf numFmtId="0" fontId="19" fillId="42" borderId="11" xfId="0" applyFont="1" applyFill="1" applyBorder="1" applyAlignment="1">
      <alignment horizontal="center" vertical="top" wrapText="1"/>
    </xf>
    <xf numFmtId="0" fontId="19" fillId="40" borderId="11" xfId="0" applyFont="1" applyFill="1" applyBorder="1" applyAlignment="1">
      <alignment vertical="top" wrapText="1"/>
    </xf>
    <xf numFmtId="0" fontId="19" fillId="41" borderId="11" xfId="0" applyFont="1" applyFill="1" applyBorder="1" applyAlignment="1">
      <alignment vertical="top" wrapText="1"/>
    </xf>
    <xf numFmtId="0" fontId="19" fillId="43" borderId="11" xfId="0" applyFont="1" applyFill="1" applyBorder="1" applyAlignment="1">
      <alignment horizontal="center" vertical="top" wrapText="1"/>
    </xf>
    <xf numFmtId="0" fontId="19" fillId="43" borderId="11" xfId="0" applyFont="1" applyFill="1" applyBorder="1" applyAlignment="1">
      <alignment horizontal="left" vertical="top" wrapText="1"/>
    </xf>
    <xf numFmtId="0" fontId="21" fillId="34" borderId="11" xfId="0" applyFont="1" applyFill="1" applyBorder="1" applyAlignment="1">
      <alignment horizontal="center" vertical="top" wrapText="1"/>
    </xf>
    <xf numFmtId="0" fontId="22" fillId="34" borderId="11" xfId="0" applyFont="1" applyFill="1" applyBorder="1" applyAlignment="1">
      <alignment vertical="top" wrapText="1"/>
    </xf>
    <xf numFmtId="0" fontId="19" fillId="34" borderId="11" xfId="0" applyFont="1" applyFill="1" applyBorder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23" fillId="0" borderId="0" xfId="42"/>
    <xf numFmtId="0" fontId="24" fillId="0" borderId="0" xfId="42" applyFont="1" applyAlignment="1">
      <alignment horizontal="center" vertical="center" wrapText="1"/>
    </xf>
    <xf numFmtId="0" fontId="24" fillId="0" borderId="0" xfId="42" applyFont="1" applyAlignment="1">
      <alignment vertical="center" wrapText="1"/>
    </xf>
    <xf numFmtId="0" fontId="24" fillId="45" borderId="0" xfId="42" applyFont="1" applyFill="1" applyAlignment="1">
      <alignment horizontal="center" vertical="center" wrapText="1"/>
    </xf>
    <xf numFmtId="0" fontId="25" fillId="0" borderId="0" xfId="42" applyFont="1" applyAlignment="1">
      <alignment horizontal="left" wrapText="1"/>
    </xf>
    <xf numFmtId="0" fontId="26" fillId="0" borderId="0" xfId="43" applyFont="1" applyAlignment="1">
      <alignment wrapText="1"/>
    </xf>
    <xf numFmtId="0" fontId="27" fillId="45" borderId="0" xfId="42" applyFont="1" applyFill="1" applyAlignment="1">
      <alignment horizontal="left"/>
    </xf>
    <xf numFmtId="0" fontId="26" fillId="0" borderId="0" xfId="44" applyFont="1" applyAlignment="1">
      <alignment wrapText="1"/>
    </xf>
    <xf numFmtId="0" fontId="25" fillId="0" borderId="0" xfId="42" applyFont="1" applyAlignment="1">
      <alignment horizontal="right" wrapText="1"/>
    </xf>
    <xf numFmtId="0" fontId="26" fillId="0" borderId="0" xfId="42" applyFont="1" applyAlignment="1">
      <alignment wrapText="1"/>
    </xf>
    <xf numFmtId="0" fontId="26" fillId="0" borderId="0" xfId="45" applyFont="1" applyAlignment="1">
      <alignment wrapText="1"/>
    </xf>
    <xf numFmtId="0" fontId="26" fillId="45" borderId="0" xfId="42" applyFont="1" applyFill="1" applyAlignment="1">
      <alignment wrapText="1"/>
    </xf>
    <xf numFmtId="0" fontId="26" fillId="0" borderId="0" xfId="46" applyFont="1" applyAlignment="1">
      <alignment wrapText="1"/>
    </xf>
    <xf numFmtId="0" fontId="25" fillId="45" borderId="0" xfId="42" applyFont="1" applyFill="1" applyAlignment="1">
      <alignment horizontal="left" wrapText="1"/>
    </xf>
    <xf numFmtId="0" fontId="27" fillId="0" borderId="0" xfId="42" applyFont="1" applyAlignment="1">
      <alignment horizontal="right"/>
    </xf>
    <xf numFmtId="2" fontId="27" fillId="45" borderId="0" xfId="42" applyNumberFormat="1" applyFont="1" applyFill="1" applyAlignment="1">
      <alignment horizontal="right"/>
    </xf>
    <xf numFmtId="0" fontId="28" fillId="0" borderId="0" xfId="47" applyFont="1" applyAlignment="1">
      <alignment horizontal="center" vertical="center" wrapText="1"/>
    </xf>
    <xf numFmtId="0" fontId="26" fillId="0" borderId="0" xfId="47" applyFont="1" applyAlignment="1">
      <alignment wrapText="1"/>
    </xf>
    <xf numFmtId="3" fontId="26" fillId="0" borderId="0" xfId="47" applyNumberFormat="1" applyFont="1" applyAlignment="1">
      <alignment wrapText="1"/>
    </xf>
    <xf numFmtId="0" fontId="26" fillId="45" borderId="0" xfId="47" applyFont="1" applyFill="1" applyAlignment="1">
      <alignment wrapText="1"/>
    </xf>
    <xf numFmtId="0" fontId="26" fillId="41" borderId="0" xfId="47" applyFont="1" applyFill="1" applyAlignment="1">
      <alignment wrapText="1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0" fontId="28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0" fillId="33" borderId="11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2" fontId="19" fillId="41" borderId="11" xfId="0" applyNumberFormat="1" applyFont="1" applyFill="1" applyBorder="1" applyAlignment="1">
      <alignment horizontal="center" vertical="top" wrapText="1"/>
    </xf>
    <xf numFmtId="0" fontId="19" fillId="46" borderId="11" xfId="0" applyFont="1" applyFill="1" applyBorder="1" applyAlignment="1">
      <alignment horizontal="center" vertical="top" wrapText="1"/>
    </xf>
    <xf numFmtId="0" fontId="29" fillId="35" borderId="11" xfId="0" applyFont="1" applyFill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44" borderId="11" xfId="0" applyFont="1" applyFill="1" applyBorder="1" applyAlignment="1">
      <alignment horizontal="center" vertical="top" wrapText="1"/>
    </xf>
    <xf numFmtId="0" fontId="19" fillId="35" borderId="11" xfId="0" applyFont="1" applyFill="1" applyBorder="1" applyAlignment="1">
      <alignment horizontal="center" vertical="top" wrapText="1"/>
    </xf>
    <xf numFmtId="0" fontId="28" fillId="0" borderId="0" xfId="47" applyFont="1" applyAlignment="1">
      <alignment horizontal="center" vertical="center" wrapText="1"/>
    </xf>
    <xf numFmtId="0" fontId="28" fillId="45" borderId="0" xfId="47" applyFont="1" applyFill="1" applyAlignment="1">
      <alignment horizontal="center" vertical="center" wrapText="1"/>
    </xf>
    <xf numFmtId="0" fontId="28" fillId="41" borderId="0" xfId="47" applyFont="1" applyFill="1" applyAlignment="1">
      <alignment horizontal="center" vertical="center" wrapText="1"/>
    </xf>
    <xf numFmtId="0" fontId="27" fillId="0" borderId="0" xfId="42" applyFont="1"/>
    <xf numFmtId="0" fontId="24" fillId="0" borderId="0" xfId="42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46" borderId="12" xfId="0" applyFont="1" applyFill="1" applyBorder="1" applyAlignment="1">
      <alignment horizontal="center" vertical="top" wrapText="1"/>
    </xf>
    <xf numFmtId="0" fontId="18" fillId="0" borderId="13" xfId="0" applyFont="1" applyBorder="1" applyAlignment="1">
      <alignment horizontal="left" vertical="top" wrapText="1"/>
    </xf>
    <xf numFmtId="0" fontId="29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left" vertical="top" wrapText="1"/>
    </xf>
  </cellXfs>
  <cellStyles count="48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10" xfId="45" xr:uid="{00000000-0005-0000-0000-00001A000000}"/>
    <cellStyle name="ปกติ 11" xfId="47" xr:uid="{00000000-0005-0000-0000-00001B000000}"/>
    <cellStyle name="ปกติ 12" xfId="43" xr:uid="{00000000-0005-0000-0000-00001C000000}"/>
    <cellStyle name="ปกติ 2" xfId="42" xr:uid="{00000000-0005-0000-0000-00001D000000}"/>
    <cellStyle name="ปกติ 7" xfId="46" xr:uid="{00000000-0005-0000-0000-00001E000000}"/>
    <cellStyle name="ปกติ 9" xfId="44" xr:uid="{00000000-0005-0000-0000-00001F000000}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75"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  <dxf>
      <fill>
        <patternFill>
          <bgColor rgb="FF7ED571"/>
        </patternFill>
      </fill>
    </dxf>
    <dxf>
      <fill>
        <patternFill>
          <bgColor rgb="FFDA6272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DA6272"/>
      <color rgb="FF7ED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ED07-7B13-4463-BE88-CCA879134538}">
  <dimension ref="A1:N60"/>
  <sheetViews>
    <sheetView view="pageBreakPreview" zoomScale="90" zoomScaleNormal="80" zoomScaleSheetLayoutView="90" workbookViewId="0">
      <pane ySplit="2" topLeftCell="A54" activePane="bottomLeft" state="frozen"/>
      <selection pane="bottomLeft" activeCell="D61" sqref="D61"/>
    </sheetView>
  </sheetViews>
  <sheetFormatPr defaultColWidth="9.109375" defaultRowHeight="24.6"/>
  <cols>
    <col min="1" max="1" width="8.44140625" style="29" customWidth="1"/>
    <col min="2" max="2" width="83.5546875" style="30" customWidth="1"/>
    <col min="3" max="3" width="12.6640625" style="1" customWidth="1"/>
    <col min="4" max="4" width="10.6640625" style="1" customWidth="1"/>
    <col min="5" max="13" width="9.109375" style="1"/>
    <col min="14" max="14" width="31.44140625" style="1" customWidth="1"/>
    <col min="15" max="16384" width="9.109375" style="1"/>
  </cols>
  <sheetData>
    <row r="1" spans="1:14" ht="24" customHeight="1">
      <c r="A1" s="65" t="s">
        <v>257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49.2">
      <c r="A2" s="58" t="s">
        <v>0</v>
      </c>
      <c r="B2" s="58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24" customHeight="1">
      <c r="A3" s="67" t="s">
        <v>14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>
      <c r="A4" s="59">
        <v>1</v>
      </c>
      <c r="B4" s="6" t="s">
        <v>15</v>
      </c>
      <c r="C4" s="7" t="s">
        <v>16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59" t="s">
        <v>17</v>
      </c>
    </row>
    <row r="5" spans="1:14">
      <c r="A5" s="60">
        <v>2</v>
      </c>
      <c r="B5" s="10" t="s">
        <v>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8" t="s">
        <v>17</v>
      </c>
    </row>
    <row r="6" spans="1:14">
      <c r="A6" s="60">
        <v>2.1</v>
      </c>
      <c r="B6" s="10" t="s">
        <v>19</v>
      </c>
      <c r="C6" s="7" t="s">
        <v>20</v>
      </c>
      <c r="D6" s="13">
        <f>พัฒนาการเด็ก!D135</f>
        <v>59.813084112149532</v>
      </c>
      <c r="E6" s="13">
        <f>พัฒนาการเด็ก!D126</f>
        <v>52.631578947368418</v>
      </c>
      <c r="F6" s="13">
        <f>พัฒนาการเด็ก!D127</f>
        <v>70.847457627118644</v>
      </c>
      <c r="G6" s="13">
        <f>พัฒนาการเด็ก!D128</f>
        <v>86.99186991869918</v>
      </c>
      <c r="H6" s="13">
        <f>พัฒนาการเด็ก!D129</f>
        <v>65.109890109890117</v>
      </c>
      <c r="I6" s="13">
        <f>พัฒนาการเด็ก!D130</f>
        <v>71.2</v>
      </c>
      <c r="J6" s="13">
        <f>พัฒนาการเด็ก!D131</f>
        <v>41.64179104477612</v>
      </c>
      <c r="K6" s="13">
        <f>พัฒนาการเด็ก!D132</f>
        <v>47.413793103448278</v>
      </c>
      <c r="L6" s="13">
        <f>พัฒนาการเด็ก!D133</f>
        <v>81.018518518518519</v>
      </c>
      <c r="M6" s="13">
        <f>พัฒนาการเด็ก!D134</f>
        <v>38.541666666666664</v>
      </c>
      <c r="N6" s="68"/>
    </row>
    <row r="7" spans="1:14">
      <c r="A7" s="60">
        <v>2.2000000000000002</v>
      </c>
      <c r="B7" s="10" t="s">
        <v>21</v>
      </c>
      <c r="C7" s="7" t="s">
        <v>22</v>
      </c>
      <c r="D7" s="13">
        <f>พัฒนาการเด็ก!I135</f>
        <v>23.621323529411764</v>
      </c>
      <c r="E7" s="13">
        <f>พัฒนาการเด็ก!I126</f>
        <v>16.666666666666668</v>
      </c>
      <c r="F7" s="13">
        <f>พัฒนาการเด็ก!I128</f>
        <v>28.348909657320871</v>
      </c>
      <c r="G7" s="13">
        <f>พัฒนาการเด็ก!I128</f>
        <v>28.348909657320871</v>
      </c>
      <c r="H7" s="13">
        <f>พัฒนาการเด็ก!I129</f>
        <v>19.831223628691983</v>
      </c>
      <c r="I7" s="13">
        <f>พัฒนาการเด็ก!I130</f>
        <v>22.191011235955056</v>
      </c>
      <c r="J7" s="13">
        <f>พัฒนาการเด็ก!I131</f>
        <v>21.146953405017921</v>
      </c>
      <c r="K7" s="13">
        <f>พัฒนาการเด็ก!I132</f>
        <v>25.454545454545453</v>
      </c>
      <c r="L7" s="13">
        <f>พัฒนาการเด็ก!I133</f>
        <v>32.571428571428569</v>
      </c>
      <c r="M7" s="13">
        <f>พัฒนาการเด็ก!I134</f>
        <v>33.783783783783782</v>
      </c>
      <c r="N7" s="68"/>
    </row>
    <row r="8" spans="1:14">
      <c r="A8" s="60">
        <v>2.2999999999999998</v>
      </c>
      <c r="B8" s="10" t="s">
        <v>23</v>
      </c>
      <c r="C8" s="7" t="s">
        <v>20</v>
      </c>
      <c r="D8" s="13">
        <f>พัฒนาการเด็ก!K135</f>
        <v>40.077821011673151</v>
      </c>
      <c r="E8" s="13">
        <f>พัฒนาการเด็ก!K126</f>
        <v>46.666666666666664</v>
      </c>
      <c r="F8" s="13">
        <f>พัฒนาการเด็ก!K127</f>
        <v>61.111111111111114</v>
      </c>
      <c r="G8" s="13">
        <f>พัฒนาการเด็ก!K128</f>
        <v>39.560439560439562</v>
      </c>
      <c r="H8" s="13">
        <f>พัฒนาการเด็ก!K129</f>
        <v>36.170212765957444</v>
      </c>
      <c r="I8" s="13">
        <f>พัฒนาการเด็ก!K130</f>
        <v>35.443037974683541</v>
      </c>
      <c r="J8" s="13">
        <f>พัฒนาการเด็ก!K131</f>
        <v>22.033898305084747</v>
      </c>
      <c r="K8" s="13">
        <f>พัฒนาการเด็ก!K132</f>
        <v>35.714285714285715</v>
      </c>
      <c r="L8" s="13">
        <f>พัฒนาการเด็ก!K133</f>
        <v>42.10526315789474</v>
      </c>
      <c r="M8" s="13">
        <f>พัฒนาการเด็ก!K134</f>
        <v>48</v>
      </c>
      <c r="N8" s="68"/>
    </row>
    <row r="9" spans="1:14">
      <c r="A9" s="60">
        <v>2.4</v>
      </c>
      <c r="B9" s="10" t="s">
        <v>24</v>
      </c>
      <c r="C9" s="7" t="s">
        <v>25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8"/>
    </row>
    <row r="10" spans="1:14">
      <c r="A10" s="60">
        <v>2.5</v>
      </c>
      <c r="B10" s="10" t="s">
        <v>27</v>
      </c>
      <c r="C10" s="7" t="s">
        <v>28</v>
      </c>
      <c r="D10" s="13">
        <f>พัฒนาการเด็ก!V135</f>
        <v>85.661764705882348</v>
      </c>
      <c r="E10" s="13">
        <f>พัฒนาการเด็ก!V126</f>
        <v>91.111111111111114</v>
      </c>
      <c r="F10" s="13">
        <f>พัฒนาการเด็ก!V127</f>
        <v>89.952153110047846</v>
      </c>
      <c r="G10" s="13">
        <f>พัฒนาการเด็ก!V128</f>
        <v>82.866043613707163</v>
      </c>
      <c r="H10" s="13">
        <f>พัฒนาการเด็ก!V129</f>
        <v>87.341772151898738</v>
      </c>
      <c r="I10" s="13">
        <f>พัฒนาการเด็ก!V130</f>
        <v>85.674157303370791</v>
      </c>
      <c r="J10" s="13">
        <f>พัฒนาการเด็ก!V131</f>
        <v>83.512544802867382</v>
      </c>
      <c r="K10" s="13">
        <f>พัฒนาการเด็ก!V132</f>
        <v>83.63636363636364</v>
      </c>
      <c r="L10" s="13">
        <f>พัฒนาการเด็ก!V133</f>
        <v>80.571428571428569</v>
      </c>
      <c r="M10" s="13">
        <f>พัฒนาการเด็ก!V134</f>
        <v>78.378378378378372</v>
      </c>
      <c r="N10" s="68"/>
    </row>
    <row r="11" spans="1:14">
      <c r="A11" s="62">
        <v>8</v>
      </c>
      <c r="B11" s="10" t="s">
        <v>49</v>
      </c>
      <c r="C11" s="7" t="s">
        <v>26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60" t="s">
        <v>17</v>
      </c>
    </row>
    <row r="12" spans="1:14" ht="49.2">
      <c r="A12" s="59">
        <v>9</v>
      </c>
      <c r="B12" s="6" t="s">
        <v>50</v>
      </c>
      <c r="C12" s="7" t="s">
        <v>48</v>
      </c>
      <c r="D12" s="15">
        <v>98.275862068965523</v>
      </c>
      <c r="E12" s="15">
        <v>100</v>
      </c>
      <c r="F12" s="15">
        <v>100</v>
      </c>
      <c r="G12" s="15">
        <v>100</v>
      </c>
      <c r="H12" s="15">
        <v>100</v>
      </c>
      <c r="I12" s="15">
        <v>90.909090909090907</v>
      </c>
      <c r="J12" s="15">
        <v>100</v>
      </c>
      <c r="K12" s="15">
        <v>100</v>
      </c>
      <c r="L12" s="15">
        <v>100</v>
      </c>
      <c r="M12" s="15">
        <v>100</v>
      </c>
      <c r="N12" s="59" t="s">
        <v>17</v>
      </c>
    </row>
    <row r="13" spans="1:14" ht="49.2">
      <c r="A13" s="62">
        <v>10</v>
      </c>
      <c r="B13" s="10" t="s">
        <v>52</v>
      </c>
      <c r="C13" s="7" t="s">
        <v>53</v>
      </c>
      <c r="D13" s="17"/>
      <c r="E13" s="60"/>
      <c r="F13" s="60"/>
      <c r="G13" s="60"/>
      <c r="H13" s="60"/>
      <c r="I13" s="60"/>
      <c r="J13" s="60"/>
      <c r="K13" s="60"/>
      <c r="L13" s="60"/>
      <c r="M13" s="60"/>
      <c r="N13" s="60" t="s">
        <v>17</v>
      </c>
    </row>
    <row r="14" spans="1:14">
      <c r="A14" s="59">
        <v>11</v>
      </c>
      <c r="B14" s="63" t="s">
        <v>54</v>
      </c>
      <c r="C14" s="7" t="s">
        <v>51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59" t="s">
        <v>55</v>
      </c>
    </row>
    <row r="15" spans="1:14" ht="54" customHeight="1">
      <c r="A15" s="62">
        <v>14</v>
      </c>
      <c r="B15" s="10" t="s">
        <v>64</v>
      </c>
      <c r="C15" s="19">
        <v>1</v>
      </c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60" t="s">
        <v>65</v>
      </c>
    </row>
    <row r="16" spans="1:14" ht="73.8">
      <c r="A16" s="62">
        <v>15</v>
      </c>
      <c r="B16" s="6" t="s">
        <v>66</v>
      </c>
      <c r="C16" s="19">
        <v>1</v>
      </c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59" t="s">
        <v>65</v>
      </c>
    </row>
    <row r="17" spans="1:14" ht="73.8">
      <c r="A17" s="62">
        <v>16</v>
      </c>
      <c r="B17" s="10" t="s">
        <v>67</v>
      </c>
      <c r="C17" s="19">
        <v>1</v>
      </c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60" t="s">
        <v>65</v>
      </c>
    </row>
    <row r="18" spans="1:14" ht="32.25" customHeight="1">
      <c r="A18" s="67" t="s">
        <v>74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49.2">
      <c r="A19" s="60">
        <v>20</v>
      </c>
      <c r="B19" s="10" t="s">
        <v>75</v>
      </c>
      <c r="C19" s="7" t="s">
        <v>76</v>
      </c>
      <c r="D19" s="8" t="s">
        <v>77</v>
      </c>
      <c r="E19" s="8" t="s">
        <v>78</v>
      </c>
      <c r="F19" s="16"/>
      <c r="G19" s="16"/>
      <c r="H19" s="16"/>
      <c r="I19" s="16"/>
      <c r="J19" s="8" t="s">
        <v>79</v>
      </c>
      <c r="K19" s="16"/>
      <c r="L19" s="8" t="s">
        <v>79</v>
      </c>
      <c r="M19" s="8" t="s">
        <v>79</v>
      </c>
      <c r="N19" s="60" t="s">
        <v>55</v>
      </c>
    </row>
    <row r="20" spans="1:14" ht="49.2">
      <c r="A20" s="62">
        <v>21</v>
      </c>
      <c r="B20" s="6" t="s">
        <v>80</v>
      </c>
      <c r="C20" s="7" t="s">
        <v>81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59" t="s">
        <v>55</v>
      </c>
    </row>
    <row r="21" spans="1:14">
      <c r="A21" s="62">
        <v>22</v>
      </c>
      <c r="B21" s="10" t="s">
        <v>82</v>
      </c>
      <c r="C21" s="7" t="s">
        <v>51</v>
      </c>
      <c r="D21" s="18"/>
      <c r="E21" s="60"/>
      <c r="F21" s="60"/>
      <c r="G21" s="60"/>
      <c r="H21" s="60"/>
      <c r="I21" s="60"/>
      <c r="J21" s="60"/>
      <c r="K21" s="60"/>
      <c r="L21" s="60"/>
      <c r="M21" s="60"/>
      <c r="N21" s="60" t="s">
        <v>55</v>
      </c>
    </row>
    <row r="22" spans="1:14">
      <c r="A22" s="62">
        <v>23</v>
      </c>
      <c r="B22" s="63" t="s">
        <v>83</v>
      </c>
      <c r="C22" s="7" t="s">
        <v>84</v>
      </c>
      <c r="D22" s="18"/>
      <c r="E22" s="60"/>
      <c r="F22" s="60"/>
      <c r="G22" s="60"/>
      <c r="H22" s="60"/>
      <c r="I22" s="60"/>
      <c r="J22" s="60"/>
      <c r="K22" s="60"/>
      <c r="L22" s="60"/>
      <c r="M22" s="60"/>
      <c r="N22" s="59" t="s">
        <v>55</v>
      </c>
    </row>
    <row r="23" spans="1:14" ht="29.25" customHeight="1">
      <c r="A23" s="60">
        <v>24</v>
      </c>
      <c r="B23" s="10" t="s">
        <v>85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68" t="s">
        <v>86</v>
      </c>
    </row>
    <row r="24" spans="1:14" ht="29.25" customHeight="1">
      <c r="A24" s="60">
        <v>24.1</v>
      </c>
      <c r="B24" s="10" t="s">
        <v>87</v>
      </c>
      <c r="C24" s="7" t="s">
        <v>39</v>
      </c>
      <c r="D24" s="13">
        <v>0.97</v>
      </c>
      <c r="E24" s="13">
        <v>1.72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68"/>
    </row>
    <row r="25" spans="1:14" ht="29.25" customHeight="1">
      <c r="A25" s="60">
        <v>24.2</v>
      </c>
      <c r="B25" s="10" t="s">
        <v>88</v>
      </c>
      <c r="C25" s="7" t="s">
        <v>89</v>
      </c>
      <c r="D25" s="13">
        <v>22.22</v>
      </c>
      <c r="E25" s="13">
        <v>32</v>
      </c>
      <c r="F25" s="13">
        <v>0</v>
      </c>
      <c r="G25" s="13">
        <v>0</v>
      </c>
      <c r="H25" s="13">
        <v>0</v>
      </c>
      <c r="I25" s="13">
        <v>0</v>
      </c>
      <c r="J25" s="13">
        <v>12.5</v>
      </c>
      <c r="K25" s="13">
        <v>100</v>
      </c>
      <c r="L25" s="13">
        <v>0</v>
      </c>
      <c r="M25" s="13">
        <v>0</v>
      </c>
      <c r="N25" s="68"/>
    </row>
    <row r="26" spans="1:14" ht="29.25" customHeight="1">
      <c r="A26" s="60">
        <v>24.3</v>
      </c>
      <c r="B26" s="10" t="s">
        <v>90</v>
      </c>
      <c r="C26" s="7" t="s">
        <v>91</v>
      </c>
      <c r="D26" s="13">
        <v>6.51</v>
      </c>
      <c r="E26" s="13">
        <v>10.71</v>
      </c>
      <c r="F26" s="13">
        <v>0</v>
      </c>
      <c r="G26" s="13">
        <v>0</v>
      </c>
      <c r="H26" s="13">
        <v>0</v>
      </c>
      <c r="I26" s="13">
        <v>0</v>
      </c>
      <c r="J26" s="13">
        <v>2.56</v>
      </c>
      <c r="K26" s="13">
        <v>16.670000000000002</v>
      </c>
      <c r="L26" s="13">
        <v>0</v>
      </c>
      <c r="M26" s="13">
        <v>0</v>
      </c>
      <c r="N26" s="68"/>
    </row>
    <row r="27" spans="1:14" ht="49.2">
      <c r="A27" s="60">
        <v>24.4</v>
      </c>
      <c r="B27" s="10" t="s">
        <v>92</v>
      </c>
      <c r="C27" s="7" t="s">
        <v>26</v>
      </c>
      <c r="D27" s="18"/>
      <c r="E27" s="16"/>
      <c r="F27" s="16"/>
      <c r="G27" s="16"/>
      <c r="H27" s="16"/>
      <c r="I27" s="16"/>
      <c r="J27" s="16"/>
      <c r="K27" s="16"/>
      <c r="L27" s="16"/>
      <c r="M27" s="16"/>
      <c r="N27" s="68"/>
    </row>
    <row r="28" spans="1:14" ht="49.2">
      <c r="A28" s="60">
        <v>24.5</v>
      </c>
      <c r="B28" s="10" t="s">
        <v>94</v>
      </c>
      <c r="C28" s="7" t="s">
        <v>93</v>
      </c>
      <c r="D28" s="18"/>
      <c r="E28" s="16"/>
      <c r="F28" s="16"/>
      <c r="G28" s="16"/>
      <c r="H28" s="16"/>
      <c r="I28" s="16"/>
      <c r="J28" s="16"/>
      <c r="K28" s="16"/>
      <c r="L28" s="16"/>
      <c r="M28" s="16"/>
      <c r="N28" s="68"/>
    </row>
    <row r="29" spans="1:14">
      <c r="A29" s="59">
        <v>25</v>
      </c>
      <c r="B29" s="63" t="s">
        <v>95</v>
      </c>
      <c r="C29" s="7" t="s">
        <v>28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59" t="s">
        <v>58</v>
      </c>
    </row>
    <row r="30" spans="1:14">
      <c r="A30" s="60">
        <v>26</v>
      </c>
      <c r="B30" s="64" t="s">
        <v>96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68" t="s">
        <v>65</v>
      </c>
    </row>
    <row r="31" spans="1:14">
      <c r="A31" s="60">
        <v>26.1</v>
      </c>
      <c r="B31" s="10" t="s">
        <v>97</v>
      </c>
      <c r="C31" s="7" t="s">
        <v>26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68"/>
    </row>
    <row r="32" spans="1:14">
      <c r="A32" s="62">
        <v>26.2</v>
      </c>
      <c r="B32" s="10" t="s">
        <v>98</v>
      </c>
      <c r="C32" s="7" t="s">
        <v>22</v>
      </c>
      <c r="D32" s="18"/>
      <c r="E32" s="60"/>
      <c r="F32" s="60"/>
      <c r="G32" s="60"/>
      <c r="H32" s="60"/>
      <c r="I32" s="60"/>
      <c r="J32" s="60"/>
      <c r="K32" s="60"/>
      <c r="L32" s="60"/>
      <c r="M32" s="60"/>
      <c r="N32" s="68"/>
    </row>
    <row r="33" spans="1:14">
      <c r="A33" s="62">
        <v>26.3</v>
      </c>
      <c r="B33" s="10" t="s">
        <v>99</v>
      </c>
      <c r="C33" s="7" t="s">
        <v>100</v>
      </c>
      <c r="D33" s="18"/>
      <c r="E33" s="60"/>
      <c r="F33" s="60"/>
      <c r="G33" s="60"/>
      <c r="H33" s="60"/>
      <c r="I33" s="60"/>
      <c r="J33" s="60"/>
      <c r="K33" s="60"/>
      <c r="L33" s="60"/>
      <c r="M33" s="60"/>
      <c r="N33" s="68"/>
    </row>
    <row r="34" spans="1:14">
      <c r="A34" s="59">
        <v>27</v>
      </c>
      <c r="B34" s="63" t="s">
        <v>101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70" t="s">
        <v>65</v>
      </c>
    </row>
    <row r="35" spans="1:14" ht="26.25" customHeight="1">
      <c r="A35" s="59">
        <v>27.1</v>
      </c>
      <c r="B35" s="6" t="s">
        <v>102</v>
      </c>
      <c r="C35" s="19">
        <v>1</v>
      </c>
      <c r="D35" s="18"/>
      <c r="E35" s="18"/>
      <c r="F35" s="16"/>
      <c r="G35" s="16"/>
      <c r="H35" s="16"/>
      <c r="I35" s="16"/>
      <c r="J35" s="18"/>
      <c r="K35" s="16"/>
      <c r="L35" s="16"/>
      <c r="M35" s="16"/>
      <c r="N35" s="70"/>
    </row>
    <row r="36" spans="1:14">
      <c r="A36" s="62">
        <v>27.2</v>
      </c>
      <c r="B36" s="6" t="s">
        <v>103</v>
      </c>
      <c r="C36" s="7" t="s">
        <v>104</v>
      </c>
      <c r="D36" s="18"/>
      <c r="E36" s="60"/>
      <c r="F36" s="16"/>
      <c r="G36" s="16"/>
      <c r="H36" s="16"/>
      <c r="I36" s="16"/>
      <c r="J36" s="60"/>
      <c r="K36" s="16"/>
      <c r="L36" s="16"/>
      <c r="M36" s="16"/>
      <c r="N36" s="70"/>
    </row>
    <row r="37" spans="1:14" ht="51" customHeight="1">
      <c r="A37" s="60">
        <v>36</v>
      </c>
      <c r="B37" s="10" t="s">
        <v>125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68" t="s">
        <v>86</v>
      </c>
    </row>
    <row r="38" spans="1:14">
      <c r="A38" s="60">
        <v>36.1</v>
      </c>
      <c r="B38" s="10" t="s">
        <v>126</v>
      </c>
      <c r="C38" s="7" t="s">
        <v>127</v>
      </c>
      <c r="D38" s="60"/>
      <c r="E38" s="16"/>
      <c r="F38" s="16"/>
      <c r="G38" s="16"/>
      <c r="H38" s="16"/>
      <c r="I38" s="16"/>
      <c r="J38" s="16"/>
      <c r="K38" s="16"/>
      <c r="L38" s="16"/>
      <c r="M38" s="16"/>
      <c r="N38" s="68"/>
    </row>
    <row r="39" spans="1:14">
      <c r="A39" s="60">
        <v>36.200000000000003</v>
      </c>
      <c r="B39" s="10" t="s">
        <v>128</v>
      </c>
      <c r="C39" s="7" t="s">
        <v>93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8"/>
    </row>
    <row r="40" spans="1:14" ht="49.5" customHeight="1">
      <c r="A40" s="62">
        <v>45</v>
      </c>
      <c r="B40" s="63" t="s">
        <v>142</v>
      </c>
      <c r="C40" s="7" t="s">
        <v>143</v>
      </c>
      <c r="D40" s="8" t="s">
        <v>122</v>
      </c>
      <c r="E40" s="22"/>
      <c r="F40" s="22"/>
      <c r="G40" s="22"/>
      <c r="H40" s="22"/>
      <c r="I40" s="22"/>
      <c r="J40" s="22"/>
      <c r="K40" s="22"/>
      <c r="L40" s="22"/>
      <c r="M40" s="22"/>
      <c r="N40" s="59" t="s">
        <v>86</v>
      </c>
    </row>
    <row r="41" spans="1:14" ht="73.5" customHeight="1">
      <c r="A41" s="60">
        <v>46</v>
      </c>
      <c r="B41" s="10" t="s">
        <v>144</v>
      </c>
      <c r="C41" s="7" t="s">
        <v>145</v>
      </c>
      <c r="D41" s="23"/>
      <c r="E41" s="23"/>
      <c r="F41" s="22"/>
      <c r="G41" s="22"/>
      <c r="H41" s="22"/>
      <c r="I41" s="22"/>
      <c r="J41" s="23"/>
      <c r="K41" s="22"/>
      <c r="L41" s="22"/>
      <c r="M41" s="22"/>
      <c r="N41" s="68" t="s">
        <v>86</v>
      </c>
    </row>
    <row r="42" spans="1:14" ht="73.5" customHeight="1">
      <c r="A42" s="60">
        <v>46.2</v>
      </c>
      <c r="B42" s="10" t="s">
        <v>146</v>
      </c>
      <c r="C42" s="7" t="s">
        <v>48</v>
      </c>
      <c r="D42" s="23"/>
      <c r="E42" s="22"/>
      <c r="F42" s="22"/>
      <c r="G42" s="22"/>
      <c r="H42" s="22"/>
      <c r="I42" s="22"/>
      <c r="J42" s="22"/>
      <c r="K42" s="22"/>
      <c r="L42" s="22"/>
      <c r="M42" s="22"/>
      <c r="N42" s="68"/>
    </row>
    <row r="43" spans="1:14" ht="49.2">
      <c r="A43" s="60">
        <v>46.3</v>
      </c>
      <c r="B43" s="10" t="s">
        <v>147</v>
      </c>
      <c r="C43" s="7" t="s">
        <v>26</v>
      </c>
      <c r="D43" s="23"/>
      <c r="E43" s="22"/>
      <c r="F43" s="22"/>
      <c r="G43" s="22"/>
      <c r="H43" s="22"/>
      <c r="I43" s="22"/>
      <c r="J43" s="22"/>
      <c r="K43" s="22"/>
      <c r="L43" s="22"/>
      <c r="M43" s="22"/>
      <c r="N43" s="68"/>
    </row>
    <row r="44" spans="1:14" ht="49.2">
      <c r="A44" s="62">
        <v>46.4</v>
      </c>
      <c r="B44" s="10" t="s">
        <v>148</v>
      </c>
      <c r="C44" s="7" t="s">
        <v>149</v>
      </c>
      <c r="D44" s="23"/>
      <c r="E44" s="22"/>
      <c r="F44" s="22"/>
      <c r="G44" s="22"/>
      <c r="H44" s="22"/>
      <c r="I44" s="22"/>
      <c r="J44" s="22"/>
      <c r="K44" s="22"/>
      <c r="L44" s="22"/>
      <c r="M44" s="22"/>
      <c r="N44" s="68"/>
    </row>
    <row r="45" spans="1:14" ht="49.2">
      <c r="A45" s="60">
        <v>46.5</v>
      </c>
      <c r="B45" s="10" t="s">
        <v>150</v>
      </c>
      <c r="C45" s="7" t="s">
        <v>48</v>
      </c>
      <c r="D45" s="23"/>
      <c r="E45" s="22"/>
      <c r="F45" s="22"/>
      <c r="G45" s="22"/>
      <c r="H45" s="22"/>
      <c r="I45" s="22"/>
      <c r="J45" s="22"/>
      <c r="K45" s="22"/>
      <c r="L45" s="22"/>
      <c r="M45" s="22"/>
      <c r="N45" s="68"/>
    </row>
    <row r="46" spans="1:14">
      <c r="A46" s="60">
        <v>46.6</v>
      </c>
      <c r="B46" s="10" t="s">
        <v>151</v>
      </c>
      <c r="C46" s="7" t="s">
        <v>48</v>
      </c>
      <c r="D46" s="60"/>
      <c r="E46" s="22"/>
      <c r="F46" s="22"/>
      <c r="G46" s="22"/>
      <c r="H46" s="22"/>
      <c r="I46" s="22"/>
      <c r="J46" s="22"/>
      <c r="K46" s="22"/>
      <c r="L46" s="22"/>
      <c r="M46" s="22"/>
      <c r="N46" s="68"/>
    </row>
    <row r="47" spans="1:14">
      <c r="A47" s="62">
        <v>48</v>
      </c>
      <c r="B47" s="64" t="s">
        <v>154</v>
      </c>
      <c r="C47" s="7" t="s">
        <v>48</v>
      </c>
      <c r="D47" s="60"/>
      <c r="E47" s="18"/>
      <c r="F47" s="18"/>
      <c r="G47" s="18"/>
      <c r="H47" s="18"/>
      <c r="I47" s="18"/>
      <c r="J47" s="18"/>
      <c r="K47" s="18"/>
      <c r="L47" s="18"/>
      <c r="M47" s="18"/>
      <c r="N47" s="60" t="s">
        <v>55</v>
      </c>
    </row>
    <row r="48" spans="1:14">
      <c r="A48" s="62">
        <v>49</v>
      </c>
      <c r="B48" s="6" t="s">
        <v>155</v>
      </c>
      <c r="C48" s="7" t="s">
        <v>156</v>
      </c>
      <c r="D48" s="60"/>
      <c r="E48" s="18"/>
      <c r="F48" s="18"/>
      <c r="G48" s="18"/>
      <c r="H48" s="18"/>
      <c r="I48" s="18"/>
      <c r="J48" s="18"/>
      <c r="K48" s="18"/>
      <c r="L48" s="18"/>
      <c r="M48" s="18"/>
      <c r="N48" s="59" t="s">
        <v>86</v>
      </c>
    </row>
    <row r="49" spans="1:14">
      <c r="A49" s="24">
        <v>51</v>
      </c>
      <c r="B49" s="25" t="s">
        <v>159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24" t="s">
        <v>158</v>
      </c>
    </row>
    <row r="50" spans="1:14" ht="24" customHeight="1">
      <c r="A50" s="67" t="s">
        <v>166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14" ht="49.2">
      <c r="A51" s="59">
        <v>55</v>
      </c>
      <c r="B51" s="6" t="s">
        <v>169</v>
      </c>
      <c r="C51" s="7" t="s">
        <v>170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59" t="s">
        <v>55</v>
      </c>
    </row>
    <row r="52" spans="1:14" ht="73.8">
      <c r="A52" s="60">
        <v>56</v>
      </c>
      <c r="B52" s="10" t="s">
        <v>171</v>
      </c>
      <c r="C52" s="7" t="s">
        <v>172</v>
      </c>
      <c r="D52" s="60" t="s">
        <v>173</v>
      </c>
      <c r="E52" s="8">
        <v>100</v>
      </c>
      <c r="F52" s="20">
        <v>0</v>
      </c>
      <c r="G52" s="20">
        <v>0</v>
      </c>
      <c r="H52" s="8">
        <v>100</v>
      </c>
      <c r="I52" s="8">
        <v>100</v>
      </c>
      <c r="J52" s="8">
        <v>100</v>
      </c>
      <c r="K52" s="20">
        <v>0</v>
      </c>
      <c r="L52" s="16" t="s">
        <v>174</v>
      </c>
      <c r="M52" s="16" t="s">
        <v>175</v>
      </c>
      <c r="N52" s="60" t="s">
        <v>55</v>
      </c>
    </row>
    <row r="53" spans="1:14">
      <c r="A53" s="59">
        <v>57</v>
      </c>
      <c r="B53" s="63" t="s">
        <v>176</v>
      </c>
      <c r="C53" s="7" t="s">
        <v>177</v>
      </c>
      <c r="D53" s="8">
        <v>99.07</v>
      </c>
      <c r="E53" s="15">
        <v>100</v>
      </c>
      <c r="F53" s="15">
        <v>100</v>
      </c>
      <c r="G53" s="15">
        <v>100</v>
      </c>
      <c r="H53" s="15">
        <v>100</v>
      </c>
      <c r="I53" s="15">
        <v>100</v>
      </c>
      <c r="J53" s="15">
        <v>100</v>
      </c>
      <c r="K53" s="15">
        <v>83.333333333333329</v>
      </c>
      <c r="L53" s="15">
        <v>100</v>
      </c>
      <c r="M53" s="15">
        <v>100</v>
      </c>
      <c r="N53" s="59" t="s">
        <v>55</v>
      </c>
    </row>
    <row r="54" spans="1:14" ht="84">
      <c r="A54" s="60">
        <v>58</v>
      </c>
      <c r="B54" s="10" t="s">
        <v>178</v>
      </c>
      <c r="C54" s="26" t="s">
        <v>179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 t="s">
        <v>163</v>
      </c>
    </row>
    <row r="55" spans="1:14" ht="99.75" customHeight="1">
      <c r="A55" s="60">
        <v>60</v>
      </c>
      <c r="B55" s="64" t="s">
        <v>182</v>
      </c>
      <c r="C55" s="27" t="s">
        <v>183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 t="s">
        <v>184</v>
      </c>
    </row>
    <row r="56" spans="1:14" ht="49.2">
      <c r="A56" s="62">
        <v>61</v>
      </c>
      <c r="B56" s="6" t="s">
        <v>185</v>
      </c>
      <c r="C56" s="28" t="s">
        <v>186</v>
      </c>
      <c r="D56" s="60"/>
      <c r="E56" s="18"/>
      <c r="F56" s="18"/>
      <c r="G56" s="18"/>
      <c r="H56" s="18"/>
      <c r="I56" s="18"/>
      <c r="J56" s="18"/>
      <c r="K56" s="18"/>
      <c r="L56" s="18"/>
      <c r="M56" s="18"/>
      <c r="N56" s="59" t="s">
        <v>86</v>
      </c>
    </row>
    <row r="57" spans="1:14">
      <c r="A57" s="60">
        <v>66</v>
      </c>
      <c r="B57" s="64" t="s">
        <v>193</v>
      </c>
      <c r="C57" s="28" t="s">
        <v>194</v>
      </c>
      <c r="D57" s="60" t="s">
        <v>195</v>
      </c>
      <c r="E57" s="16"/>
      <c r="F57" s="16"/>
      <c r="G57" s="16"/>
      <c r="H57" s="16"/>
      <c r="I57" s="16"/>
      <c r="J57" s="16"/>
      <c r="K57" s="16"/>
      <c r="L57" s="16"/>
      <c r="M57" s="16"/>
      <c r="N57" s="60" t="s">
        <v>196</v>
      </c>
    </row>
    <row r="58" spans="1:14" ht="25.2" thickBot="1"/>
    <row r="59" spans="1:14">
      <c r="A59" s="77"/>
      <c r="B59" s="78" t="s">
        <v>259</v>
      </c>
    </row>
    <row r="60" spans="1:14" ht="25.2" thickBot="1">
      <c r="A60" s="79" t="s">
        <v>260</v>
      </c>
      <c r="B60" s="80" t="s">
        <v>261</v>
      </c>
    </row>
  </sheetData>
  <mergeCells count="11">
    <mergeCell ref="A1:N1"/>
    <mergeCell ref="A3:N3"/>
    <mergeCell ref="N5:N10"/>
    <mergeCell ref="C49:M49"/>
    <mergeCell ref="A50:N50"/>
    <mergeCell ref="N37:N39"/>
    <mergeCell ref="N41:N46"/>
    <mergeCell ref="A18:N18"/>
    <mergeCell ref="N23:N28"/>
    <mergeCell ref="N30:N33"/>
    <mergeCell ref="N34:N36"/>
  </mergeCells>
  <conditionalFormatting sqref="D6:M6">
    <cfRule type="cellIs" dxfId="74" priority="55" operator="between">
      <formula>85</formula>
      <formula>89.99</formula>
    </cfRule>
    <cfRule type="cellIs" dxfId="73" priority="56" operator="lessThan">
      <formula>90</formula>
    </cfRule>
    <cfRule type="cellIs" dxfId="72" priority="57" operator="greaterThan">
      <formula>90</formula>
    </cfRule>
  </conditionalFormatting>
  <conditionalFormatting sqref="D7:M7">
    <cfRule type="cellIs" dxfId="71" priority="52" operator="between">
      <formula>15</formula>
      <formula>19.99</formula>
    </cfRule>
    <cfRule type="cellIs" dxfId="70" priority="53" operator="lessThan">
      <formula>15</formula>
    </cfRule>
    <cfRule type="cellIs" dxfId="69" priority="54" operator="greaterThanOrEqual">
      <formula>20</formula>
    </cfRule>
  </conditionalFormatting>
  <conditionalFormatting sqref="D8:M8">
    <cfRule type="cellIs" dxfId="68" priority="49" operator="between">
      <formula>85</formula>
      <formula>89.99</formula>
    </cfRule>
    <cfRule type="cellIs" dxfId="67" priority="50" operator="lessThan">
      <formula>90</formula>
    </cfRule>
    <cfRule type="cellIs" dxfId="66" priority="51" operator="greaterThan">
      <formula>90</formula>
    </cfRule>
  </conditionalFormatting>
  <conditionalFormatting sqref="D10:M10">
    <cfRule type="cellIs" dxfId="65" priority="46" operator="between">
      <formula>80</formula>
      <formula>84.99</formula>
    </cfRule>
    <cfRule type="cellIs" dxfId="64" priority="47" operator="lessThan">
      <formula>80</formula>
    </cfRule>
    <cfRule type="cellIs" dxfId="63" priority="48" operator="greaterThanOrEqual">
      <formula>85</formula>
    </cfRule>
  </conditionalFormatting>
  <conditionalFormatting sqref="D24:M24">
    <cfRule type="cellIs" dxfId="62" priority="17" operator="greaterThan">
      <formula>5</formula>
    </cfRule>
    <cfRule type="cellIs" dxfId="61" priority="18" operator="lessThanOrEqual">
      <formula>5</formula>
    </cfRule>
  </conditionalFormatting>
  <conditionalFormatting sqref="D25:M25">
    <cfRule type="cellIs" dxfId="60" priority="15" operator="greaterThan">
      <formula>25</formula>
    </cfRule>
    <cfRule type="cellIs" dxfId="59" priority="16" operator="lessThanOrEqual">
      <formula>25</formula>
    </cfRule>
  </conditionalFormatting>
  <conditionalFormatting sqref="D26:M26">
    <cfRule type="cellIs" dxfId="58" priority="13" operator="greaterThan">
      <formula>7</formula>
    </cfRule>
    <cfRule type="cellIs" dxfId="57" priority="14" operator="lessThanOrEqual">
      <formula>7</formula>
    </cfRule>
  </conditionalFormatting>
  <pageMargins left="0" right="0" top="0" bottom="0" header="0.31496062992125984" footer="0.31496062992125984"/>
  <pageSetup paperSize="9" scale="60" orientation="landscape" r:id="rId1"/>
  <rowBreaks count="2" manualBreakCount="2">
    <brk id="17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"/>
  <sheetViews>
    <sheetView tabSelected="1" view="pageBreakPreview" zoomScale="90" zoomScaleNormal="80" zoomScaleSheetLayoutView="90" workbookViewId="0">
      <pane ySplit="2" topLeftCell="A111" activePane="bottomLeft" state="frozen"/>
      <selection pane="bottomLeft" activeCell="F116" sqref="F116"/>
    </sheetView>
  </sheetViews>
  <sheetFormatPr defaultColWidth="9.109375" defaultRowHeight="24.6"/>
  <cols>
    <col min="1" max="1" width="8.44140625" style="29" customWidth="1"/>
    <col min="2" max="2" width="83.5546875" style="30" customWidth="1"/>
    <col min="3" max="3" width="12.6640625" style="1" customWidth="1"/>
    <col min="4" max="4" width="10.6640625" style="1" customWidth="1"/>
    <col min="5" max="13" width="9.109375" style="1"/>
    <col min="14" max="14" width="31.44140625" style="1" customWidth="1"/>
    <col min="15" max="16384" width="9.109375" style="1"/>
  </cols>
  <sheetData>
    <row r="1" spans="1:14" ht="24" customHeight="1">
      <c r="A1" s="65" t="s">
        <v>257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49.2">
      <c r="A2" s="2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ht="24" customHeight="1">
      <c r="A3" s="67" t="s">
        <v>14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>
      <c r="A4" s="5">
        <v>1</v>
      </c>
      <c r="B4" s="6" t="s">
        <v>15</v>
      </c>
      <c r="C4" s="7" t="s">
        <v>16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5" t="s">
        <v>17</v>
      </c>
    </row>
    <row r="5" spans="1:14">
      <c r="A5" s="9">
        <v>2</v>
      </c>
      <c r="B5" s="10" t="s">
        <v>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8" t="s">
        <v>17</v>
      </c>
    </row>
    <row r="6" spans="1:14">
      <c r="A6" s="9">
        <v>2.1</v>
      </c>
      <c r="B6" s="10" t="s">
        <v>19</v>
      </c>
      <c r="C6" s="7" t="s">
        <v>20</v>
      </c>
      <c r="D6" s="13">
        <f>พัฒนาการเด็ก!D135</f>
        <v>59.813084112149532</v>
      </c>
      <c r="E6" s="13">
        <f>พัฒนาการเด็ก!D126</f>
        <v>52.631578947368418</v>
      </c>
      <c r="F6" s="13">
        <f>พัฒนาการเด็ก!D127</f>
        <v>70.847457627118644</v>
      </c>
      <c r="G6" s="13">
        <f>พัฒนาการเด็ก!D128</f>
        <v>86.99186991869918</v>
      </c>
      <c r="H6" s="13">
        <f>พัฒนาการเด็ก!D129</f>
        <v>65.109890109890117</v>
      </c>
      <c r="I6" s="13">
        <f>พัฒนาการเด็ก!D130</f>
        <v>71.2</v>
      </c>
      <c r="J6" s="13">
        <f>พัฒนาการเด็ก!D131</f>
        <v>41.64179104477612</v>
      </c>
      <c r="K6" s="13">
        <f>พัฒนาการเด็ก!D132</f>
        <v>47.413793103448278</v>
      </c>
      <c r="L6" s="13">
        <f>พัฒนาการเด็ก!D133</f>
        <v>81.018518518518519</v>
      </c>
      <c r="M6" s="13">
        <f>พัฒนาการเด็ก!D134</f>
        <v>38.541666666666664</v>
      </c>
      <c r="N6" s="68"/>
    </row>
    <row r="7" spans="1:14">
      <c r="A7" s="9">
        <v>2.2000000000000002</v>
      </c>
      <c r="B7" s="10" t="s">
        <v>21</v>
      </c>
      <c r="C7" s="7" t="s">
        <v>22</v>
      </c>
      <c r="D7" s="13">
        <f>พัฒนาการเด็ก!I135</f>
        <v>23.621323529411764</v>
      </c>
      <c r="E7" s="13">
        <f>พัฒนาการเด็ก!I126</f>
        <v>16.666666666666668</v>
      </c>
      <c r="F7" s="13">
        <f>พัฒนาการเด็ก!I128</f>
        <v>28.348909657320871</v>
      </c>
      <c r="G7" s="13">
        <f>พัฒนาการเด็ก!I128</f>
        <v>28.348909657320871</v>
      </c>
      <c r="H7" s="13">
        <f>พัฒนาการเด็ก!I129</f>
        <v>19.831223628691983</v>
      </c>
      <c r="I7" s="13">
        <f>พัฒนาการเด็ก!I130</f>
        <v>22.191011235955056</v>
      </c>
      <c r="J7" s="13">
        <f>พัฒนาการเด็ก!I131</f>
        <v>21.146953405017921</v>
      </c>
      <c r="K7" s="13">
        <f>พัฒนาการเด็ก!I132</f>
        <v>25.454545454545453</v>
      </c>
      <c r="L7" s="13">
        <f>พัฒนาการเด็ก!I133</f>
        <v>32.571428571428569</v>
      </c>
      <c r="M7" s="13">
        <f>พัฒนาการเด็ก!I134</f>
        <v>33.783783783783782</v>
      </c>
      <c r="N7" s="68"/>
    </row>
    <row r="8" spans="1:14">
      <c r="A8" s="9">
        <v>2.2999999999999998</v>
      </c>
      <c r="B8" s="10" t="s">
        <v>23</v>
      </c>
      <c r="C8" s="7" t="s">
        <v>20</v>
      </c>
      <c r="D8" s="13">
        <f>พัฒนาการเด็ก!K135</f>
        <v>40.077821011673151</v>
      </c>
      <c r="E8" s="13">
        <f>พัฒนาการเด็ก!K126</f>
        <v>46.666666666666664</v>
      </c>
      <c r="F8" s="13">
        <f>พัฒนาการเด็ก!K127</f>
        <v>61.111111111111114</v>
      </c>
      <c r="G8" s="13">
        <f>พัฒนาการเด็ก!K128</f>
        <v>39.560439560439562</v>
      </c>
      <c r="H8" s="13">
        <f>พัฒนาการเด็ก!K129</f>
        <v>36.170212765957444</v>
      </c>
      <c r="I8" s="13">
        <f>พัฒนาการเด็ก!K130</f>
        <v>35.443037974683541</v>
      </c>
      <c r="J8" s="13">
        <f>พัฒนาการเด็ก!K131</f>
        <v>22.033898305084747</v>
      </c>
      <c r="K8" s="13">
        <f>พัฒนาการเด็ก!K132</f>
        <v>35.714285714285715</v>
      </c>
      <c r="L8" s="13">
        <f>พัฒนาการเด็ก!K133</f>
        <v>42.10526315789474</v>
      </c>
      <c r="M8" s="13">
        <f>พัฒนาการเด็ก!K134</f>
        <v>48</v>
      </c>
      <c r="N8" s="68"/>
    </row>
    <row r="9" spans="1:14">
      <c r="A9" s="9">
        <v>2.4</v>
      </c>
      <c r="B9" s="10" t="s">
        <v>24</v>
      </c>
      <c r="C9" s="7" t="s">
        <v>25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8"/>
    </row>
    <row r="10" spans="1:14">
      <c r="A10" s="9">
        <v>2.5</v>
      </c>
      <c r="B10" s="10" t="s">
        <v>27</v>
      </c>
      <c r="C10" s="7" t="s">
        <v>28</v>
      </c>
      <c r="D10" s="13">
        <f>พัฒนาการเด็ก!V135</f>
        <v>85.661764705882348</v>
      </c>
      <c r="E10" s="13">
        <f>พัฒนาการเด็ก!V126</f>
        <v>91.111111111111114</v>
      </c>
      <c r="F10" s="13">
        <f>พัฒนาการเด็ก!V127</f>
        <v>89.952153110047846</v>
      </c>
      <c r="G10" s="13">
        <f>พัฒนาการเด็ก!V128</f>
        <v>82.866043613707163</v>
      </c>
      <c r="H10" s="13">
        <f>พัฒนาการเด็ก!V129</f>
        <v>87.341772151898738</v>
      </c>
      <c r="I10" s="13">
        <f>พัฒนาการเด็ก!V130</f>
        <v>85.674157303370791</v>
      </c>
      <c r="J10" s="13">
        <f>พัฒนาการเด็ก!V131</f>
        <v>83.512544802867382</v>
      </c>
      <c r="K10" s="13">
        <f>พัฒนาการเด็ก!V132</f>
        <v>83.63636363636364</v>
      </c>
      <c r="L10" s="13">
        <f>พัฒนาการเด็ก!V133</f>
        <v>80.571428571428569</v>
      </c>
      <c r="M10" s="13">
        <f>พัฒนาการเด็ก!V134</f>
        <v>78.378378378378372</v>
      </c>
      <c r="N10" s="68"/>
    </row>
    <row r="11" spans="1:14">
      <c r="A11" s="5">
        <v>3</v>
      </c>
      <c r="B11" s="6" t="s">
        <v>29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0" t="s">
        <v>17</v>
      </c>
    </row>
    <row r="12" spans="1:14">
      <c r="A12" s="5">
        <v>3.1</v>
      </c>
      <c r="B12" s="6" t="s">
        <v>30</v>
      </c>
      <c r="C12" s="7" t="s">
        <v>26</v>
      </c>
      <c r="D12" s="13">
        <f>'0-5สูงดี'!F13</f>
        <v>67.209576138147568</v>
      </c>
      <c r="E12" s="13">
        <f>'0-5สูงดี'!F4</f>
        <v>67.099999999999994</v>
      </c>
      <c r="F12" s="13">
        <f>'0-5สูงดี'!F5</f>
        <v>62.69</v>
      </c>
      <c r="G12" s="13">
        <f>'0-5สูงดี'!F6</f>
        <v>73.290000000000006</v>
      </c>
      <c r="H12" s="13">
        <f>'0-5สูงดี'!F7</f>
        <v>63.14</v>
      </c>
      <c r="I12" s="13">
        <f>'0-5สูงดี'!F8</f>
        <v>69.88</v>
      </c>
      <c r="J12" s="13">
        <f>'0-5สูงดี'!F9</f>
        <v>67.37</v>
      </c>
      <c r="K12" s="13">
        <f>'0-5สูงดี'!F10</f>
        <v>64.239999999999995</v>
      </c>
      <c r="L12" s="13">
        <f>'0-5สูงดี'!F11</f>
        <v>66.64</v>
      </c>
      <c r="M12" s="13">
        <f>'0-5สูงดี'!F12</f>
        <v>66.56</v>
      </c>
      <c r="N12" s="70"/>
    </row>
    <row r="13" spans="1:14">
      <c r="A13" s="5">
        <v>3.2</v>
      </c>
      <c r="B13" s="6" t="s">
        <v>31</v>
      </c>
      <c r="C13" s="7"/>
      <c r="D13" s="13">
        <f>'0-5สูงดี'!I13</f>
        <v>109.63899613899613</v>
      </c>
      <c r="E13" s="13">
        <f>'0-5สูงดี'!I4</f>
        <v>109.72</v>
      </c>
      <c r="F13" s="13">
        <f>'0-5สูงดี'!I5</f>
        <v>108.13</v>
      </c>
      <c r="G13" s="13">
        <f>'0-5สูงดี'!I6</f>
        <v>110.01</v>
      </c>
      <c r="H13" s="13">
        <f>'0-5สูงดี'!I7</f>
        <v>108.19</v>
      </c>
      <c r="I13" s="13">
        <f>'0-5สูงดี'!I8</f>
        <v>109.5</v>
      </c>
      <c r="J13" s="13">
        <f>'0-5สูงดี'!I9</f>
        <v>110.76</v>
      </c>
      <c r="K13" s="13">
        <f>'0-5สูงดี'!I10</f>
        <v>109.61</v>
      </c>
      <c r="L13" s="13">
        <f>'0-5สูงดี'!I11</f>
        <v>110.54</v>
      </c>
      <c r="M13" s="13">
        <f>'0-5สูงดี'!I12</f>
        <v>109.53</v>
      </c>
      <c r="N13" s="70"/>
    </row>
    <row r="14" spans="1:14">
      <c r="A14" s="5">
        <v>3.3</v>
      </c>
      <c r="B14" s="6" t="s">
        <v>32</v>
      </c>
      <c r="C14" s="7"/>
      <c r="D14" s="13">
        <f>'0-5สูงดี'!L13</f>
        <v>108.74878967186659</v>
      </c>
      <c r="E14" s="13">
        <f>'0-5สูงดี'!L4</f>
        <v>109.39</v>
      </c>
      <c r="F14" s="13">
        <f>'0-5สูงดี'!L5</f>
        <v>107.23</v>
      </c>
      <c r="G14" s="13">
        <f>'0-5สูงดี'!L6</f>
        <v>109.17</v>
      </c>
      <c r="H14" s="13">
        <f>'0-5สูงดี'!L7</f>
        <v>108.41</v>
      </c>
      <c r="I14" s="13">
        <f>'0-5สูงดี'!L8</f>
        <v>108.79</v>
      </c>
      <c r="J14" s="13">
        <f>'0-5สูงดี'!L9</f>
        <v>109.49</v>
      </c>
      <c r="K14" s="13">
        <f>'0-5สูงดี'!L10</f>
        <v>108.93</v>
      </c>
      <c r="L14" s="13">
        <f>'0-5สูงดี'!L11</f>
        <v>108.15</v>
      </c>
      <c r="M14" s="13">
        <f>'0-5สูงดี'!L12</f>
        <v>106.8</v>
      </c>
      <c r="N14" s="70"/>
    </row>
    <row r="15" spans="1:14">
      <c r="A15" s="68">
        <v>4</v>
      </c>
      <c r="B15" s="10" t="s">
        <v>33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68" t="s">
        <v>34</v>
      </c>
    </row>
    <row r="16" spans="1:14" ht="51" customHeight="1">
      <c r="A16" s="68"/>
      <c r="B16" s="10" t="s">
        <v>35</v>
      </c>
      <c r="C16" s="7" t="s">
        <v>25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8"/>
    </row>
    <row r="17" spans="1:14">
      <c r="A17" s="5">
        <v>5</v>
      </c>
      <c r="B17" s="6" t="s">
        <v>36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70" t="s">
        <v>17</v>
      </c>
    </row>
    <row r="18" spans="1:14">
      <c r="A18" s="5">
        <v>5.0999999999999996</v>
      </c>
      <c r="B18" s="6" t="s">
        <v>36</v>
      </c>
      <c r="C18" s="7" t="s">
        <v>37</v>
      </c>
      <c r="D18" s="13">
        <v>65.3</v>
      </c>
      <c r="E18" s="13">
        <v>64.05</v>
      </c>
      <c r="F18" s="13">
        <v>62.54</v>
      </c>
      <c r="G18" s="13">
        <v>56.1</v>
      </c>
      <c r="H18" s="13">
        <v>61.02</v>
      </c>
      <c r="I18" s="13">
        <v>73.78</v>
      </c>
      <c r="J18" s="13">
        <v>63.22</v>
      </c>
      <c r="K18" s="13">
        <v>63.82</v>
      </c>
      <c r="L18" s="13">
        <v>60.87</v>
      </c>
      <c r="M18" s="13">
        <v>72.069999999999993</v>
      </c>
      <c r="N18" s="70"/>
    </row>
    <row r="19" spans="1:14">
      <c r="A19" s="5">
        <v>5.2</v>
      </c>
      <c r="B19" s="6" t="s">
        <v>38</v>
      </c>
      <c r="C19" s="7" t="s">
        <v>39</v>
      </c>
      <c r="D19" s="13">
        <v>4.3</v>
      </c>
      <c r="E19" s="13">
        <v>3.49</v>
      </c>
      <c r="F19" s="13">
        <v>4.7699999999999996</v>
      </c>
      <c r="G19" s="13">
        <v>6.42</v>
      </c>
      <c r="H19" s="13">
        <v>4.58</v>
      </c>
      <c r="I19" s="13">
        <v>2.86</v>
      </c>
      <c r="J19" s="13">
        <v>4.83</v>
      </c>
      <c r="K19" s="13">
        <v>5.32</v>
      </c>
      <c r="L19" s="13">
        <v>5.16</v>
      </c>
      <c r="M19" s="13">
        <v>4.72</v>
      </c>
      <c r="N19" s="70"/>
    </row>
    <row r="20" spans="1:14">
      <c r="A20" s="5">
        <v>5.3</v>
      </c>
      <c r="B20" s="6" t="s">
        <v>40</v>
      </c>
      <c r="C20" s="7" t="s">
        <v>41</v>
      </c>
      <c r="D20" s="13">
        <v>8.9600000000000009</v>
      </c>
      <c r="E20" s="13">
        <v>15.69</v>
      </c>
      <c r="F20" s="13">
        <v>12.5</v>
      </c>
      <c r="G20" s="13">
        <v>14.13</v>
      </c>
      <c r="H20" s="13">
        <v>14.8</v>
      </c>
      <c r="I20" s="13">
        <v>9.6300000000000008</v>
      </c>
      <c r="J20" s="13">
        <v>12.76</v>
      </c>
      <c r="K20" s="13">
        <v>11.73</v>
      </c>
      <c r="L20" s="13">
        <v>13.99</v>
      </c>
      <c r="M20" s="13">
        <v>8.9600000000000009</v>
      </c>
      <c r="N20" s="70"/>
    </row>
    <row r="21" spans="1:14">
      <c r="A21" s="5">
        <v>5.4</v>
      </c>
      <c r="B21" s="6" t="s">
        <v>42</v>
      </c>
      <c r="C21" s="7" t="s">
        <v>39</v>
      </c>
      <c r="D21" s="13">
        <v>6.86</v>
      </c>
      <c r="E21" s="13">
        <v>5.65</v>
      </c>
      <c r="F21" s="13">
        <v>7.81</v>
      </c>
      <c r="G21" s="13">
        <v>12.42</v>
      </c>
      <c r="H21" s="13">
        <v>6.53</v>
      </c>
      <c r="I21" s="13">
        <v>4.37</v>
      </c>
      <c r="J21" s="13">
        <v>9.59</v>
      </c>
      <c r="K21" s="13">
        <v>5.92</v>
      </c>
      <c r="L21" s="13">
        <v>8.2899999999999991</v>
      </c>
      <c r="M21" s="13">
        <v>6.53</v>
      </c>
      <c r="N21" s="70"/>
    </row>
    <row r="22" spans="1:14">
      <c r="A22" s="5">
        <v>5.5</v>
      </c>
      <c r="B22" s="6" t="s">
        <v>43</v>
      </c>
      <c r="C22" s="7"/>
      <c r="D22" s="13">
        <v>148.56</v>
      </c>
      <c r="E22" s="13">
        <v>149.9</v>
      </c>
      <c r="F22" s="13">
        <v>146.36000000000001</v>
      </c>
      <c r="G22" s="13">
        <v>143.38</v>
      </c>
      <c r="H22" s="13">
        <v>146.74</v>
      </c>
      <c r="I22" s="13">
        <v>148.68</v>
      </c>
      <c r="J22" s="13">
        <v>146.66999999999999</v>
      </c>
      <c r="K22" s="13">
        <v>149.22</v>
      </c>
      <c r="L22" s="13">
        <v>146.81</v>
      </c>
      <c r="M22" s="13">
        <v>149.56</v>
      </c>
      <c r="N22" s="70"/>
    </row>
    <row r="23" spans="1:14">
      <c r="A23" s="5">
        <v>5.6</v>
      </c>
      <c r="B23" s="6" t="s">
        <v>44</v>
      </c>
      <c r="C23" s="7"/>
      <c r="D23" s="13">
        <v>150.03</v>
      </c>
      <c r="E23" s="13">
        <v>151.58000000000001</v>
      </c>
      <c r="F23" s="13">
        <v>149.84</v>
      </c>
      <c r="G23" s="13">
        <v>147.37</v>
      </c>
      <c r="H23" s="13">
        <v>147.99</v>
      </c>
      <c r="I23" s="13">
        <v>151.11000000000001</v>
      </c>
      <c r="J23" s="13">
        <v>147.43</v>
      </c>
      <c r="K23" s="13">
        <v>151.69</v>
      </c>
      <c r="L23" s="13">
        <v>152.31</v>
      </c>
      <c r="M23" s="13">
        <v>150.61000000000001</v>
      </c>
      <c r="N23" s="70"/>
    </row>
    <row r="24" spans="1:14">
      <c r="A24" s="9">
        <v>6</v>
      </c>
      <c r="B24" s="10" t="s">
        <v>45</v>
      </c>
      <c r="C24" s="7" t="s">
        <v>46</v>
      </c>
      <c r="D24" s="17"/>
      <c r="E24" s="16"/>
      <c r="F24" s="16"/>
      <c r="G24" s="16"/>
      <c r="H24" s="16"/>
      <c r="I24" s="16"/>
      <c r="J24" s="16"/>
      <c r="K24" s="16"/>
      <c r="L24" s="16"/>
      <c r="M24" s="16"/>
      <c r="N24" s="9" t="s">
        <v>17</v>
      </c>
    </row>
    <row r="25" spans="1:14">
      <c r="A25" s="62">
        <v>7</v>
      </c>
      <c r="B25" s="6" t="s">
        <v>47</v>
      </c>
      <c r="C25" s="7" t="s">
        <v>48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5" t="s">
        <v>17</v>
      </c>
    </row>
    <row r="26" spans="1:14">
      <c r="A26" s="62">
        <v>8</v>
      </c>
      <c r="B26" s="10" t="s">
        <v>49</v>
      </c>
      <c r="C26" s="7" t="s">
        <v>26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9" t="s">
        <v>17</v>
      </c>
    </row>
    <row r="27" spans="1:14" ht="49.2">
      <c r="A27" s="5">
        <v>9</v>
      </c>
      <c r="B27" s="6" t="s">
        <v>50</v>
      </c>
      <c r="C27" s="7" t="s">
        <v>48</v>
      </c>
      <c r="D27" s="15">
        <v>98.275862068965523</v>
      </c>
      <c r="E27" s="15">
        <v>100</v>
      </c>
      <c r="F27" s="15">
        <v>100</v>
      </c>
      <c r="G27" s="15">
        <v>100</v>
      </c>
      <c r="H27" s="15">
        <v>100</v>
      </c>
      <c r="I27" s="15">
        <v>90.909090909090907</v>
      </c>
      <c r="J27" s="15">
        <v>100</v>
      </c>
      <c r="K27" s="15">
        <v>100</v>
      </c>
      <c r="L27" s="15">
        <v>100</v>
      </c>
      <c r="M27" s="15">
        <v>100</v>
      </c>
      <c r="N27" s="5" t="s">
        <v>17</v>
      </c>
    </row>
    <row r="28" spans="1:14" ht="49.2">
      <c r="A28" s="62">
        <v>10</v>
      </c>
      <c r="B28" s="10" t="s">
        <v>52</v>
      </c>
      <c r="C28" s="7" t="s">
        <v>53</v>
      </c>
      <c r="D28" s="17"/>
      <c r="E28" s="9"/>
      <c r="F28" s="9"/>
      <c r="G28" s="9"/>
      <c r="H28" s="9"/>
      <c r="I28" s="9"/>
      <c r="J28" s="9"/>
      <c r="K28" s="9"/>
      <c r="L28" s="9"/>
      <c r="M28" s="9"/>
      <c r="N28" s="9" t="s">
        <v>17</v>
      </c>
    </row>
    <row r="29" spans="1:14">
      <c r="A29" s="5">
        <v>11</v>
      </c>
      <c r="B29" s="63" t="s">
        <v>54</v>
      </c>
      <c r="C29" s="7" t="s">
        <v>51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5" t="s">
        <v>55</v>
      </c>
    </row>
    <row r="30" spans="1:14">
      <c r="A30" s="9">
        <v>12</v>
      </c>
      <c r="B30" s="10" t="s">
        <v>56</v>
      </c>
      <c r="C30" s="7" t="s">
        <v>57</v>
      </c>
      <c r="D30" s="17"/>
      <c r="E30" s="16"/>
      <c r="F30" s="16"/>
      <c r="G30" s="16"/>
      <c r="H30" s="16"/>
      <c r="I30" s="16"/>
      <c r="J30" s="16"/>
      <c r="K30" s="16"/>
      <c r="L30" s="16"/>
      <c r="M30" s="16"/>
      <c r="N30" s="9" t="s">
        <v>58</v>
      </c>
    </row>
    <row r="31" spans="1:14">
      <c r="A31" s="5">
        <v>13</v>
      </c>
      <c r="B31" s="6" t="s">
        <v>59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70" t="s">
        <v>60</v>
      </c>
    </row>
    <row r="32" spans="1:14">
      <c r="A32" s="62">
        <v>13.1</v>
      </c>
      <c r="B32" s="6" t="s">
        <v>61</v>
      </c>
      <c r="C32" s="7" t="s">
        <v>26</v>
      </c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70"/>
    </row>
    <row r="33" spans="1:14">
      <c r="A33" s="5">
        <v>13.2</v>
      </c>
      <c r="B33" s="6" t="s">
        <v>62</v>
      </c>
      <c r="C33" s="7" t="s">
        <v>26</v>
      </c>
      <c r="D33" s="13">
        <v>1.1200000000000001</v>
      </c>
      <c r="E33" s="13">
        <v>0</v>
      </c>
      <c r="F33" s="13">
        <v>0</v>
      </c>
      <c r="G33" s="13">
        <v>0</v>
      </c>
      <c r="H33" s="13">
        <v>0</v>
      </c>
      <c r="I33" s="13">
        <v>0.33</v>
      </c>
      <c r="J33" s="13">
        <v>1.23</v>
      </c>
      <c r="K33" s="13">
        <v>0</v>
      </c>
      <c r="L33" s="13">
        <v>8.4</v>
      </c>
      <c r="M33" s="13">
        <v>0</v>
      </c>
      <c r="N33" s="70"/>
    </row>
    <row r="34" spans="1:14" ht="54" customHeight="1">
      <c r="A34" s="62">
        <v>14</v>
      </c>
      <c r="B34" s="10" t="s">
        <v>64</v>
      </c>
      <c r="C34" s="19">
        <v>1</v>
      </c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9" t="s">
        <v>65</v>
      </c>
    </row>
    <row r="35" spans="1:14" ht="73.8">
      <c r="A35" s="62">
        <v>15</v>
      </c>
      <c r="B35" s="6" t="s">
        <v>66</v>
      </c>
      <c r="C35" s="19">
        <v>1</v>
      </c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5" t="s">
        <v>65</v>
      </c>
    </row>
    <row r="36" spans="1:14" ht="73.8">
      <c r="A36" s="62">
        <v>16</v>
      </c>
      <c r="B36" s="10" t="s">
        <v>67</v>
      </c>
      <c r="C36" s="19">
        <v>1</v>
      </c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9" t="s">
        <v>65</v>
      </c>
    </row>
    <row r="37" spans="1:14" ht="29.25" customHeight="1">
      <c r="A37" s="62">
        <v>17</v>
      </c>
      <c r="B37" s="6" t="s">
        <v>68</v>
      </c>
      <c r="C37" s="7" t="s">
        <v>48</v>
      </c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5" t="s">
        <v>65</v>
      </c>
    </row>
    <row r="38" spans="1:14" ht="49.5" customHeight="1">
      <c r="A38" s="9">
        <v>18</v>
      </c>
      <c r="B38" s="10" t="s">
        <v>69</v>
      </c>
      <c r="C38" s="7" t="s">
        <v>70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9" t="s">
        <v>71</v>
      </c>
    </row>
    <row r="39" spans="1:14" ht="32.25" customHeight="1">
      <c r="A39" s="62">
        <v>19</v>
      </c>
      <c r="B39" s="6" t="s">
        <v>72</v>
      </c>
      <c r="C39" s="7" t="s">
        <v>73</v>
      </c>
      <c r="D39" s="17"/>
      <c r="E39" s="9"/>
      <c r="F39" s="9"/>
      <c r="G39" s="9"/>
      <c r="H39" s="9"/>
      <c r="I39" s="9"/>
      <c r="J39" s="9"/>
      <c r="K39" s="9"/>
      <c r="L39" s="9"/>
      <c r="M39" s="9"/>
      <c r="N39" s="5" t="s">
        <v>71</v>
      </c>
    </row>
    <row r="40" spans="1:14" ht="32.25" customHeight="1">
      <c r="A40" s="67" t="s">
        <v>74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14" ht="49.2">
      <c r="A41" s="9">
        <v>20</v>
      </c>
      <c r="B41" s="10" t="s">
        <v>75</v>
      </c>
      <c r="C41" s="7" t="s">
        <v>76</v>
      </c>
      <c r="D41" s="8" t="s">
        <v>77</v>
      </c>
      <c r="E41" s="8" t="s">
        <v>78</v>
      </c>
      <c r="F41" s="16"/>
      <c r="G41" s="16"/>
      <c r="H41" s="16"/>
      <c r="I41" s="16"/>
      <c r="J41" s="8" t="s">
        <v>79</v>
      </c>
      <c r="K41" s="16"/>
      <c r="L41" s="8" t="s">
        <v>79</v>
      </c>
      <c r="M41" s="8" t="s">
        <v>79</v>
      </c>
      <c r="N41" s="9" t="s">
        <v>55</v>
      </c>
    </row>
    <row r="42" spans="1:14" ht="49.2">
      <c r="A42" s="62">
        <v>21</v>
      </c>
      <c r="B42" s="6" t="s">
        <v>80</v>
      </c>
      <c r="C42" s="7" t="s">
        <v>81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5" t="s">
        <v>55</v>
      </c>
    </row>
    <row r="43" spans="1:14">
      <c r="A43" s="62">
        <v>22</v>
      </c>
      <c r="B43" s="10" t="s">
        <v>82</v>
      </c>
      <c r="C43" s="7" t="s">
        <v>51</v>
      </c>
      <c r="D43" s="18"/>
      <c r="E43" s="9"/>
      <c r="F43" s="9"/>
      <c r="G43" s="9"/>
      <c r="H43" s="9"/>
      <c r="I43" s="9"/>
      <c r="J43" s="9"/>
      <c r="K43" s="9"/>
      <c r="L43" s="9"/>
      <c r="M43" s="9"/>
      <c r="N43" s="9" t="s">
        <v>55</v>
      </c>
    </row>
    <row r="44" spans="1:14">
      <c r="A44" s="62">
        <v>23</v>
      </c>
      <c r="B44" s="63" t="s">
        <v>83</v>
      </c>
      <c r="C44" s="7" t="s">
        <v>84</v>
      </c>
      <c r="D44" s="18"/>
      <c r="E44" s="9"/>
      <c r="F44" s="9"/>
      <c r="G44" s="9"/>
      <c r="H44" s="9"/>
      <c r="I44" s="9"/>
      <c r="J44" s="9"/>
      <c r="K44" s="9"/>
      <c r="L44" s="9"/>
      <c r="M44" s="9"/>
      <c r="N44" s="5" t="s">
        <v>55</v>
      </c>
    </row>
    <row r="45" spans="1:14" ht="29.25" customHeight="1">
      <c r="A45" s="9">
        <v>24</v>
      </c>
      <c r="B45" s="10" t="s">
        <v>85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68" t="s">
        <v>86</v>
      </c>
    </row>
    <row r="46" spans="1:14" ht="29.25" customHeight="1">
      <c r="A46" s="9">
        <v>24.1</v>
      </c>
      <c r="B46" s="10" t="s">
        <v>87</v>
      </c>
      <c r="C46" s="7" t="s">
        <v>39</v>
      </c>
      <c r="D46" s="13">
        <v>0.97</v>
      </c>
      <c r="E46" s="13">
        <v>1.72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68"/>
    </row>
    <row r="47" spans="1:14" ht="29.25" customHeight="1">
      <c r="A47" s="9">
        <v>24.2</v>
      </c>
      <c r="B47" s="10" t="s">
        <v>88</v>
      </c>
      <c r="C47" s="7" t="s">
        <v>89</v>
      </c>
      <c r="D47" s="13">
        <v>22.22</v>
      </c>
      <c r="E47" s="13">
        <v>32</v>
      </c>
      <c r="F47" s="13">
        <v>0</v>
      </c>
      <c r="G47" s="13">
        <v>0</v>
      </c>
      <c r="H47" s="13">
        <v>0</v>
      </c>
      <c r="I47" s="13">
        <v>0</v>
      </c>
      <c r="J47" s="13">
        <v>12.5</v>
      </c>
      <c r="K47" s="13">
        <v>100</v>
      </c>
      <c r="L47" s="13">
        <v>0</v>
      </c>
      <c r="M47" s="13">
        <v>0</v>
      </c>
      <c r="N47" s="68"/>
    </row>
    <row r="48" spans="1:14" ht="29.25" customHeight="1">
      <c r="A48" s="9">
        <v>24.3</v>
      </c>
      <c r="B48" s="10" t="s">
        <v>90</v>
      </c>
      <c r="C48" s="7" t="s">
        <v>91</v>
      </c>
      <c r="D48" s="13">
        <v>6.51</v>
      </c>
      <c r="E48" s="13">
        <v>10.71</v>
      </c>
      <c r="F48" s="13">
        <v>0</v>
      </c>
      <c r="G48" s="13">
        <v>0</v>
      </c>
      <c r="H48" s="13">
        <v>0</v>
      </c>
      <c r="I48" s="13">
        <v>0</v>
      </c>
      <c r="J48" s="13">
        <v>2.56</v>
      </c>
      <c r="K48" s="13">
        <v>16.670000000000002</v>
      </c>
      <c r="L48" s="13">
        <v>0</v>
      </c>
      <c r="M48" s="13">
        <v>0</v>
      </c>
      <c r="N48" s="68"/>
    </row>
    <row r="49" spans="1:14" ht="49.2">
      <c r="A49" s="9">
        <v>24.4</v>
      </c>
      <c r="B49" s="10" t="s">
        <v>92</v>
      </c>
      <c r="C49" s="7" t="s">
        <v>26</v>
      </c>
      <c r="D49" s="18"/>
      <c r="E49" s="16"/>
      <c r="F49" s="16"/>
      <c r="G49" s="16"/>
      <c r="H49" s="16"/>
      <c r="I49" s="16"/>
      <c r="J49" s="16"/>
      <c r="K49" s="16"/>
      <c r="L49" s="16"/>
      <c r="M49" s="16"/>
      <c r="N49" s="68"/>
    </row>
    <row r="50" spans="1:14" ht="49.2">
      <c r="A50" s="9">
        <v>24.5</v>
      </c>
      <c r="B50" s="10" t="s">
        <v>94</v>
      </c>
      <c r="C50" s="7" t="s">
        <v>93</v>
      </c>
      <c r="D50" s="18"/>
      <c r="E50" s="16"/>
      <c r="F50" s="16"/>
      <c r="G50" s="16"/>
      <c r="H50" s="16"/>
      <c r="I50" s="16"/>
      <c r="J50" s="16"/>
      <c r="K50" s="16"/>
      <c r="L50" s="16"/>
      <c r="M50" s="16"/>
      <c r="N50" s="68"/>
    </row>
    <row r="51" spans="1:14">
      <c r="A51" s="5">
        <v>25</v>
      </c>
      <c r="B51" s="63" t="s">
        <v>95</v>
      </c>
      <c r="C51" s="7" t="s">
        <v>28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5" t="s">
        <v>58</v>
      </c>
    </row>
    <row r="52" spans="1:14">
      <c r="A52" s="9">
        <v>26</v>
      </c>
      <c r="B52" s="64" t="s">
        <v>96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8" t="s">
        <v>65</v>
      </c>
    </row>
    <row r="53" spans="1:14">
      <c r="A53" s="9">
        <v>26.1</v>
      </c>
      <c r="B53" s="10" t="s">
        <v>97</v>
      </c>
      <c r="C53" s="7" t="s">
        <v>26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68"/>
    </row>
    <row r="54" spans="1:14">
      <c r="A54" s="62">
        <v>26.2</v>
      </c>
      <c r="B54" s="10" t="s">
        <v>98</v>
      </c>
      <c r="C54" s="7" t="s">
        <v>22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68"/>
    </row>
    <row r="55" spans="1:14">
      <c r="A55" s="62">
        <v>26.3</v>
      </c>
      <c r="B55" s="10" t="s">
        <v>99</v>
      </c>
      <c r="C55" s="7" t="s">
        <v>100</v>
      </c>
      <c r="D55" s="18"/>
      <c r="E55" s="9"/>
      <c r="F55" s="9"/>
      <c r="G55" s="9"/>
      <c r="H55" s="9"/>
      <c r="I55" s="9"/>
      <c r="J55" s="9"/>
      <c r="K55" s="9"/>
      <c r="L55" s="9"/>
      <c r="M55" s="9"/>
      <c r="N55" s="68"/>
    </row>
    <row r="56" spans="1:14">
      <c r="A56" s="5">
        <v>27</v>
      </c>
      <c r="B56" s="63" t="s">
        <v>101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70" t="s">
        <v>65</v>
      </c>
    </row>
    <row r="57" spans="1:14" ht="26.25" customHeight="1">
      <c r="A57" s="5">
        <v>27.1</v>
      </c>
      <c r="B57" s="6" t="s">
        <v>102</v>
      </c>
      <c r="C57" s="19">
        <v>1</v>
      </c>
      <c r="D57" s="18"/>
      <c r="E57" s="18"/>
      <c r="F57" s="16"/>
      <c r="G57" s="16"/>
      <c r="H57" s="16"/>
      <c r="I57" s="16"/>
      <c r="J57" s="18"/>
      <c r="K57" s="16"/>
      <c r="L57" s="16"/>
      <c r="M57" s="16"/>
      <c r="N57" s="70"/>
    </row>
    <row r="58" spans="1:14">
      <c r="A58" s="62">
        <v>27.2</v>
      </c>
      <c r="B58" s="6" t="s">
        <v>103</v>
      </c>
      <c r="C58" s="7" t="s">
        <v>104</v>
      </c>
      <c r="D58" s="18"/>
      <c r="E58" s="9"/>
      <c r="F58" s="16"/>
      <c r="G58" s="16"/>
      <c r="H58" s="16"/>
      <c r="I58" s="16"/>
      <c r="J58" s="9"/>
      <c r="K58" s="16"/>
      <c r="L58" s="16"/>
      <c r="M58" s="16"/>
      <c r="N58" s="70"/>
    </row>
    <row r="59" spans="1:14">
      <c r="A59" s="9">
        <v>28</v>
      </c>
      <c r="B59" s="10" t="s">
        <v>105</v>
      </c>
      <c r="C59" s="7" t="s">
        <v>106</v>
      </c>
      <c r="D59" s="13">
        <v>76.31</v>
      </c>
      <c r="E59" s="13">
        <v>87.5</v>
      </c>
      <c r="F59" s="13">
        <v>100</v>
      </c>
      <c r="G59" s="13">
        <v>-100</v>
      </c>
      <c r="H59" s="13">
        <v>65.63</v>
      </c>
      <c r="I59" s="13">
        <v>66.150000000000006</v>
      </c>
      <c r="J59" s="13">
        <v>63.64</v>
      </c>
      <c r="K59" s="13">
        <v>40</v>
      </c>
      <c r="L59" s="13">
        <v>0</v>
      </c>
      <c r="M59" s="13">
        <v>100</v>
      </c>
      <c r="N59" s="9" t="s">
        <v>55</v>
      </c>
    </row>
    <row r="60" spans="1:14">
      <c r="A60" s="5">
        <v>29</v>
      </c>
      <c r="B60" s="6" t="s">
        <v>107</v>
      </c>
      <c r="C60" s="7" t="s">
        <v>108</v>
      </c>
      <c r="D60" s="13">
        <v>14.58</v>
      </c>
      <c r="E60" s="13">
        <v>22.22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6"/>
      <c r="M60" s="16"/>
      <c r="N60" s="5" t="s">
        <v>86</v>
      </c>
    </row>
    <row r="61" spans="1:14" ht="49.2">
      <c r="A61" s="9">
        <v>30</v>
      </c>
      <c r="B61" s="10" t="s">
        <v>109</v>
      </c>
      <c r="C61" s="7" t="s">
        <v>81</v>
      </c>
      <c r="D61" s="18"/>
      <c r="E61" s="16"/>
      <c r="F61" s="16"/>
      <c r="G61" s="16"/>
      <c r="H61" s="16"/>
      <c r="I61" s="16"/>
      <c r="J61" s="16"/>
      <c r="K61" s="16"/>
      <c r="L61" s="16"/>
      <c r="M61" s="16"/>
      <c r="N61" s="9" t="s">
        <v>86</v>
      </c>
    </row>
    <row r="62" spans="1:14" ht="49.2">
      <c r="A62" s="5">
        <v>31</v>
      </c>
      <c r="B62" s="6" t="s">
        <v>110</v>
      </c>
      <c r="C62" s="7" t="s">
        <v>111</v>
      </c>
      <c r="D62" s="13">
        <v>19.75</v>
      </c>
      <c r="E62" s="13">
        <v>16.41</v>
      </c>
      <c r="F62" s="13">
        <v>15.3</v>
      </c>
      <c r="G62" s="13">
        <v>23.73</v>
      </c>
      <c r="H62" s="13">
        <v>18.84</v>
      </c>
      <c r="I62" s="13">
        <v>24.88</v>
      </c>
      <c r="J62" s="13">
        <v>24.28</v>
      </c>
      <c r="K62" s="13">
        <v>16.940000000000001</v>
      </c>
      <c r="L62" s="13">
        <v>18.8</v>
      </c>
      <c r="M62" s="13">
        <v>12.93</v>
      </c>
      <c r="N62" s="5" t="s">
        <v>112</v>
      </c>
    </row>
    <row r="63" spans="1:14">
      <c r="A63" s="9">
        <v>32</v>
      </c>
      <c r="B63" s="10" t="s">
        <v>113</v>
      </c>
      <c r="C63" s="7" t="s">
        <v>114</v>
      </c>
      <c r="D63" s="18"/>
      <c r="E63" s="16"/>
      <c r="F63" s="16"/>
      <c r="G63" s="16"/>
      <c r="H63" s="16"/>
      <c r="I63" s="16"/>
      <c r="J63" s="16"/>
      <c r="K63" s="16"/>
      <c r="L63" s="16"/>
      <c r="M63" s="16"/>
      <c r="N63" s="9" t="s">
        <v>115</v>
      </c>
    </row>
    <row r="64" spans="1:14">
      <c r="A64" s="5">
        <v>33</v>
      </c>
      <c r="B64" s="6" t="s">
        <v>116</v>
      </c>
      <c r="C64" s="7" t="s">
        <v>117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5" t="s">
        <v>115</v>
      </c>
    </row>
    <row r="65" spans="1:14">
      <c r="A65" s="9">
        <v>34</v>
      </c>
      <c r="B65" s="10" t="s">
        <v>118</v>
      </c>
      <c r="C65" s="7" t="s">
        <v>119</v>
      </c>
      <c r="D65" s="13">
        <v>31.82</v>
      </c>
      <c r="E65" s="13">
        <v>40.479999999999997</v>
      </c>
      <c r="F65" s="13">
        <v>0</v>
      </c>
      <c r="G65" s="13">
        <v>20</v>
      </c>
      <c r="H65" s="13">
        <v>0</v>
      </c>
      <c r="I65" s="13">
        <v>0</v>
      </c>
      <c r="J65" s="13">
        <v>37.5</v>
      </c>
      <c r="K65" s="13">
        <v>0</v>
      </c>
      <c r="L65" s="13">
        <v>0</v>
      </c>
      <c r="M65" s="13">
        <v>0</v>
      </c>
      <c r="N65" s="9" t="s">
        <v>86</v>
      </c>
    </row>
    <row r="66" spans="1:14" ht="52.5" customHeight="1">
      <c r="A66" s="5">
        <v>35</v>
      </c>
      <c r="B66" s="6" t="s">
        <v>120</v>
      </c>
      <c r="C66" s="7" t="s">
        <v>121</v>
      </c>
      <c r="D66" s="8" t="s">
        <v>122</v>
      </c>
      <c r="E66" s="16"/>
      <c r="F66" s="16"/>
      <c r="G66" s="16"/>
      <c r="H66" s="16"/>
      <c r="I66" s="16"/>
      <c r="J66" s="16"/>
      <c r="K66" s="16"/>
      <c r="L66" s="16"/>
      <c r="M66" s="16"/>
      <c r="N66" s="70" t="s">
        <v>86</v>
      </c>
    </row>
    <row r="67" spans="1:14">
      <c r="A67" s="62">
        <v>35.200000000000003</v>
      </c>
      <c r="B67" s="6" t="s">
        <v>123</v>
      </c>
      <c r="C67" s="7" t="s">
        <v>63</v>
      </c>
      <c r="D67" s="12"/>
      <c r="E67" s="9"/>
      <c r="F67" s="9"/>
      <c r="G67" s="9"/>
      <c r="H67" s="9"/>
      <c r="I67" s="9"/>
      <c r="J67" s="9"/>
      <c r="K67" s="9"/>
      <c r="L67" s="9"/>
      <c r="M67" s="9"/>
      <c r="N67" s="70"/>
    </row>
    <row r="68" spans="1:14">
      <c r="A68" s="62">
        <v>35.299999999999997</v>
      </c>
      <c r="B68" s="6" t="s">
        <v>124</v>
      </c>
      <c r="C68" s="7" t="s">
        <v>89</v>
      </c>
      <c r="D68" s="12"/>
      <c r="E68" s="9"/>
      <c r="F68" s="9"/>
      <c r="G68" s="9"/>
      <c r="H68" s="9"/>
      <c r="I68" s="9"/>
      <c r="J68" s="9"/>
      <c r="K68" s="9"/>
      <c r="L68" s="9"/>
      <c r="M68" s="9"/>
      <c r="N68" s="70"/>
    </row>
    <row r="69" spans="1:14" ht="51" customHeight="1">
      <c r="A69" s="9">
        <v>36</v>
      </c>
      <c r="B69" s="10" t="s">
        <v>125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68" t="s">
        <v>86</v>
      </c>
    </row>
    <row r="70" spans="1:14">
      <c r="A70" s="9">
        <v>36.1</v>
      </c>
      <c r="B70" s="10" t="s">
        <v>126</v>
      </c>
      <c r="C70" s="7" t="s">
        <v>127</v>
      </c>
      <c r="D70" s="12"/>
      <c r="E70" s="16"/>
      <c r="F70" s="16"/>
      <c r="G70" s="16"/>
      <c r="H70" s="16"/>
      <c r="I70" s="16"/>
      <c r="J70" s="16"/>
      <c r="K70" s="16"/>
      <c r="L70" s="16"/>
      <c r="M70" s="16"/>
      <c r="N70" s="68"/>
    </row>
    <row r="71" spans="1:14">
      <c r="A71" s="9">
        <v>36.200000000000003</v>
      </c>
      <c r="B71" s="10" t="s">
        <v>128</v>
      </c>
      <c r="C71" s="7" t="s">
        <v>93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68"/>
    </row>
    <row r="72" spans="1:14">
      <c r="A72" s="5">
        <v>37</v>
      </c>
      <c r="B72" s="6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70" t="s">
        <v>86</v>
      </c>
    </row>
    <row r="73" spans="1:14">
      <c r="A73" s="5">
        <v>37.1</v>
      </c>
      <c r="B73" s="6" t="s">
        <v>130</v>
      </c>
      <c r="C73" s="7" t="s">
        <v>51</v>
      </c>
      <c r="D73" s="12"/>
      <c r="E73" s="16"/>
      <c r="F73" s="16"/>
      <c r="G73" s="16"/>
      <c r="H73" s="16"/>
      <c r="I73" s="16"/>
      <c r="J73" s="16"/>
      <c r="K73" s="16"/>
      <c r="L73" s="16"/>
      <c r="M73" s="16"/>
      <c r="N73" s="70"/>
    </row>
    <row r="74" spans="1:14">
      <c r="A74" s="5">
        <v>37.200000000000003</v>
      </c>
      <c r="B74" s="6" t="s">
        <v>131</v>
      </c>
      <c r="C74" s="7" t="s">
        <v>51</v>
      </c>
      <c r="D74" s="12"/>
      <c r="E74" s="16"/>
      <c r="F74" s="16"/>
      <c r="G74" s="16"/>
      <c r="H74" s="16"/>
      <c r="I74" s="16"/>
      <c r="J74" s="16"/>
      <c r="K74" s="16"/>
      <c r="L74" s="16"/>
      <c r="M74" s="16"/>
      <c r="N74" s="70"/>
    </row>
    <row r="75" spans="1:14">
      <c r="A75" s="5">
        <v>37.299999999999997</v>
      </c>
      <c r="B75" s="6" t="s">
        <v>132</v>
      </c>
      <c r="C75" s="7" t="s">
        <v>26</v>
      </c>
      <c r="D75" s="12"/>
      <c r="E75" s="16"/>
      <c r="F75" s="16"/>
      <c r="G75" s="16"/>
      <c r="H75" s="16"/>
      <c r="I75" s="16"/>
      <c r="J75" s="16"/>
      <c r="K75" s="16"/>
      <c r="L75" s="16"/>
      <c r="M75" s="16"/>
      <c r="N75" s="70"/>
    </row>
    <row r="76" spans="1:14">
      <c r="A76" s="9">
        <v>38</v>
      </c>
      <c r="B76" s="10" t="s">
        <v>133</v>
      </c>
      <c r="C76" s="7" t="s">
        <v>37</v>
      </c>
      <c r="D76" s="13">
        <v>53.42</v>
      </c>
      <c r="E76" s="13">
        <v>100</v>
      </c>
      <c r="F76" s="13">
        <v>55.56</v>
      </c>
      <c r="G76" s="13">
        <v>0</v>
      </c>
      <c r="H76" s="13">
        <v>63.64</v>
      </c>
      <c r="I76" s="13">
        <v>50</v>
      </c>
      <c r="J76" s="13">
        <v>43.48</v>
      </c>
      <c r="K76" s="13">
        <v>75</v>
      </c>
      <c r="L76" s="13">
        <v>50</v>
      </c>
      <c r="M76" s="13">
        <v>0</v>
      </c>
      <c r="N76" s="9" t="s">
        <v>60</v>
      </c>
    </row>
    <row r="77" spans="1:14">
      <c r="A77" s="5">
        <v>39</v>
      </c>
      <c r="B77" s="6" t="s">
        <v>134</v>
      </c>
      <c r="C77" s="7" t="s">
        <v>28</v>
      </c>
      <c r="D77" s="12"/>
      <c r="E77" s="8">
        <v>100</v>
      </c>
      <c r="F77" s="16"/>
      <c r="G77" s="16"/>
      <c r="H77" s="16"/>
      <c r="I77" s="16"/>
      <c r="J77" s="8">
        <v>96.73</v>
      </c>
      <c r="K77" s="16"/>
      <c r="L77" s="16"/>
      <c r="M77" s="16"/>
      <c r="N77" s="5" t="s">
        <v>17</v>
      </c>
    </row>
    <row r="78" spans="1:14" ht="49.2">
      <c r="A78" s="9">
        <v>40</v>
      </c>
      <c r="B78" s="10" t="s">
        <v>135</v>
      </c>
      <c r="C78" s="7">
        <v>0.9</v>
      </c>
      <c r="D78" s="12"/>
      <c r="E78" s="16"/>
      <c r="F78" s="16"/>
      <c r="G78" s="16"/>
      <c r="H78" s="16"/>
      <c r="I78" s="16"/>
      <c r="J78" s="16"/>
      <c r="K78" s="16"/>
      <c r="L78" s="16"/>
      <c r="M78" s="16"/>
      <c r="N78" s="9" t="s">
        <v>86</v>
      </c>
    </row>
    <row r="79" spans="1:14" ht="49.2">
      <c r="A79" s="5">
        <v>41</v>
      </c>
      <c r="B79" s="6" t="s">
        <v>136</v>
      </c>
      <c r="C79" s="7" t="s">
        <v>93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5" t="s">
        <v>115</v>
      </c>
    </row>
    <row r="80" spans="1:14" ht="49.2">
      <c r="A80" s="9">
        <v>42</v>
      </c>
      <c r="B80" s="10" t="s">
        <v>137</v>
      </c>
      <c r="C80" s="7" t="s">
        <v>26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 t="s">
        <v>115</v>
      </c>
    </row>
    <row r="81" spans="1:14" ht="49.2">
      <c r="A81" s="5">
        <v>43</v>
      </c>
      <c r="B81" s="6" t="s">
        <v>138</v>
      </c>
      <c r="C81" s="7" t="s">
        <v>93</v>
      </c>
      <c r="D81" s="12"/>
      <c r="E81" s="16"/>
      <c r="F81" s="16"/>
      <c r="G81" s="16"/>
      <c r="H81" s="16"/>
      <c r="I81" s="16"/>
      <c r="J81" s="16"/>
      <c r="K81" s="16"/>
      <c r="L81" s="16"/>
      <c r="M81" s="16"/>
      <c r="N81" s="70" t="s">
        <v>139</v>
      </c>
    </row>
    <row r="82" spans="1:14" ht="73.8">
      <c r="A82" s="5">
        <v>43.2</v>
      </c>
      <c r="B82" s="6" t="s">
        <v>140</v>
      </c>
      <c r="C82" s="7" t="s">
        <v>25</v>
      </c>
      <c r="D82" s="12"/>
      <c r="E82" s="16"/>
      <c r="F82" s="16"/>
      <c r="G82" s="16"/>
      <c r="H82" s="16"/>
      <c r="I82" s="16"/>
      <c r="J82" s="16"/>
      <c r="K82" s="16"/>
      <c r="L82" s="16"/>
      <c r="M82" s="16"/>
      <c r="N82" s="70"/>
    </row>
    <row r="83" spans="1:14">
      <c r="A83" s="9">
        <v>44</v>
      </c>
      <c r="B83" s="10" t="s">
        <v>141</v>
      </c>
      <c r="C83" s="7" t="s">
        <v>26</v>
      </c>
      <c r="D83" s="12"/>
      <c r="E83" s="22"/>
      <c r="F83" s="22"/>
      <c r="G83" s="22"/>
      <c r="H83" s="22"/>
      <c r="I83" s="22"/>
      <c r="J83" s="22"/>
      <c r="K83" s="22"/>
      <c r="L83" s="22"/>
      <c r="M83" s="22"/>
      <c r="N83" s="9" t="s">
        <v>86</v>
      </c>
    </row>
    <row r="84" spans="1:14" ht="42.6" customHeight="1">
      <c r="A84" s="62">
        <v>45</v>
      </c>
      <c r="B84" s="63" t="s">
        <v>142</v>
      </c>
      <c r="C84" s="7" t="s">
        <v>143</v>
      </c>
      <c r="D84" s="8" t="s">
        <v>122</v>
      </c>
      <c r="E84" s="22"/>
      <c r="F84" s="22"/>
      <c r="G84" s="22"/>
      <c r="H84" s="22"/>
      <c r="I84" s="22"/>
      <c r="J84" s="22"/>
      <c r="K84" s="22"/>
      <c r="L84" s="22"/>
      <c r="M84" s="22"/>
      <c r="N84" s="5" t="s">
        <v>86</v>
      </c>
    </row>
    <row r="85" spans="1:14" ht="73.5" customHeight="1">
      <c r="A85" s="9">
        <v>46</v>
      </c>
      <c r="B85" s="10" t="s">
        <v>144</v>
      </c>
      <c r="C85" s="7" t="s">
        <v>145</v>
      </c>
      <c r="D85" s="23"/>
      <c r="E85" s="23"/>
      <c r="F85" s="22"/>
      <c r="G85" s="22"/>
      <c r="H85" s="22"/>
      <c r="I85" s="22"/>
      <c r="J85" s="23"/>
      <c r="K85" s="22"/>
      <c r="L85" s="22"/>
      <c r="M85" s="22"/>
      <c r="N85" s="68" t="s">
        <v>86</v>
      </c>
    </row>
    <row r="86" spans="1:14" ht="73.5" customHeight="1">
      <c r="A86" s="9">
        <v>46.2</v>
      </c>
      <c r="B86" s="10" t="s">
        <v>146</v>
      </c>
      <c r="C86" s="7" t="s">
        <v>48</v>
      </c>
      <c r="D86" s="23"/>
      <c r="E86" s="22"/>
      <c r="F86" s="22"/>
      <c r="G86" s="22"/>
      <c r="H86" s="22"/>
      <c r="I86" s="22"/>
      <c r="J86" s="22"/>
      <c r="K86" s="22"/>
      <c r="L86" s="22"/>
      <c r="M86" s="22"/>
      <c r="N86" s="68"/>
    </row>
    <row r="87" spans="1:14" ht="49.2">
      <c r="A87" s="9">
        <v>46.3</v>
      </c>
      <c r="B87" s="10" t="s">
        <v>147</v>
      </c>
      <c r="C87" s="7" t="s">
        <v>26</v>
      </c>
      <c r="D87" s="23"/>
      <c r="E87" s="22"/>
      <c r="F87" s="22"/>
      <c r="G87" s="22"/>
      <c r="H87" s="22"/>
      <c r="I87" s="22"/>
      <c r="J87" s="22"/>
      <c r="K87" s="22"/>
      <c r="L87" s="22"/>
      <c r="M87" s="22"/>
      <c r="N87" s="68"/>
    </row>
    <row r="88" spans="1:14" ht="49.2">
      <c r="A88" s="62">
        <v>46.4</v>
      </c>
      <c r="B88" s="10" t="s">
        <v>148</v>
      </c>
      <c r="C88" s="7" t="s">
        <v>149</v>
      </c>
      <c r="D88" s="23"/>
      <c r="E88" s="22"/>
      <c r="F88" s="22"/>
      <c r="G88" s="22"/>
      <c r="H88" s="22"/>
      <c r="I88" s="22"/>
      <c r="J88" s="22"/>
      <c r="K88" s="22"/>
      <c r="L88" s="22"/>
      <c r="M88" s="22"/>
      <c r="N88" s="68"/>
    </row>
    <row r="89" spans="1:14" ht="49.2">
      <c r="A89" s="9">
        <v>46.5</v>
      </c>
      <c r="B89" s="10" t="s">
        <v>150</v>
      </c>
      <c r="C89" s="7" t="s">
        <v>48</v>
      </c>
      <c r="D89" s="23"/>
      <c r="E89" s="22"/>
      <c r="F89" s="22"/>
      <c r="G89" s="22"/>
      <c r="H89" s="22"/>
      <c r="I89" s="22"/>
      <c r="J89" s="22"/>
      <c r="K89" s="22"/>
      <c r="L89" s="22"/>
      <c r="M89" s="22"/>
      <c r="N89" s="68"/>
    </row>
    <row r="90" spans="1:14">
      <c r="A90" s="9">
        <v>46.6</v>
      </c>
      <c r="B90" s="10" t="s">
        <v>151</v>
      </c>
      <c r="C90" s="7" t="s">
        <v>48</v>
      </c>
      <c r="D90" s="12"/>
      <c r="E90" s="22"/>
      <c r="F90" s="22"/>
      <c r="G90" s="22"/>
      <c r="H90" s="22"/>
      <c r="I90" s="22"/>
      <c r="J90" s="22"/>
      <c r="K90" s="22"/>
      <c r="L90" s="22"/>
      <c r="M90" s="22"/>
      <c r="N90" s="68"/>
    </row>
    <row r="91" spans="1:14">
      <c r="A91" s="5">
        <v>47</v>
      </c>
      <c r="B91" s="6" t="s">
        <v>152</v>
      </c>
      <c r="C91" s="7" t="s">
        <v>153</v>
      </c>
      <c r="D91" s="23"/>
      <c r="E91" s="23"/>
      <c r="F91" s="22"/>
      <c r="G91" s="22"/>
      <c r="H91" s="22"/>
      <c r="I91" s="22"/>
      <c r="J91" s="23"/>
      <c r="K91" s="22"/>
      <c r="L91" s="22"/>
      <c r="M91" s="22"/>
      <c r="N91" s="5" t="s">
        <v>60</v>
      </c>
    </row>
    <row r="92" spans="1:14">
      <c r="A92" s="62">
        <v>48</v>
      </c>
      <c r="B92" s="64" t="s">
        <v>154</v>
      </c>
      <c r="C92" s="7" t="s">
        <v>48</v>
      </c>
      <c r="D92" s="12"/>
      <c r="E92" s="18"/>
      <c r="F92" s="18"/>
      <c r="G92" s="18"/>
      <c r="H92" s="18"/>
      <c r="I92" s="18"/>
      <c r="J92" s="18"/>
      <c r="K92" s="18"/>
      <c r="L92" s="18"/>
      <c r="M92" s="18"/>
      <c r="N92" s="9" t="s">
        <v>55</v>
      </c>
    </row>
    <row r="93" spans="1:14">
      <c r="A93" s="62">
        <v>49</v>
      </c>
      <c r="B93" s="6" t="s">
        <v>155</v>
      </c>
      <c r="C93" s="7" t="s">
        <v>156</v>
      </c>
      <c r="D93" s="12"/>
      <c r="E93" s="18"/>
      <c r="F93" s="18"/>
      <c r="G93" s="18"/>
      <c r="H93" s="18"/>
      <c r="I93" s="18"/>
      <c r="J93" s="18"/>
      <c r="K93" s="18"/>
      <c r="L93" s="18"/>
      <c r="M93" s="18"/>
      <c r="N93" s="5" t="s">
        <v>86</v>
      </c>
    </row>
    <row r="94" spans="1:14" ht="49.2">
      <c r="A94" s="24">
        <v>50</v>
      </c>
      <c r="B94" s="25" t="s">
        <v>157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24" t="s">
        <v>158</v>
      </c>
    </row>
    <row r="95" spans="1:14">
      <c r="A95" s="24">
        <v>51</v>
      </c>
      <c r="B95" s="25" t="s">
        <v>159</v>
      </c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24" t="s">
        <v>158</v>
      </c>
    </row>
    <row r="96" spans="1:14" ht="24" customHeight="1">
      <c r="A96" s="67" t="s">
        <v>160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1:14" ht="98.4">
      <c r="A97" s="9">
        <v>52</v>
      </c>
      <c r="B97" s="10" t="s">
        <v>161</v>
      </c>
      <c r="C97" s="7" t="s">
        <v>162</v>
      </c>
      <c r="D97" s="12"/>
      <c r="E97" s="22"/>
      <c r="F97" s="22"/>
      <c r="G97" s="22"/>
      <c r="H97" s="22"/>
      <c r="I97" s="22"/>
      <c r="J97" s="22"/>
      <c r="K97" s="22"/>
      <c r="L97" s="22"/>
      <c r="M97" s="22"/>
      <c r="N97" s="9" t="s">
        <v>163</v>
      </c>
    </row>
    <row r="98" spans="1:14" ht="74.25" customHeight="1">
      <c r="A98" s="5">
        <v>53</v>
      </c>
      <c r="B98" s="6" t="s">
        <v>164</v>
      </c>
      <c r="C98" s="7" t="s">
        <v>165</v>
      </c>
      <c r="D98" s="12"/>
      <c r="E98" s="22"/>
      <c r="F98" s="22"/>
      <c r="G98" s="22"/>
      <c r="H98" s="22"/>
      <c r="I98" s="22"/>
      <c r="J98" s="22"/>
      <c r="K98" s="22"/>
      <c r="L98" s="22"/>
      <c r="M98" s="22"/>
      <c r="N98" s="5" t="s">
        <v>163</v>
      </c>
    </row>
    <row r="99" spans="1:14" ht="24" customHeight="1">
      <c r="A99" s="67" t="s">
        <v>166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  <row r="100" spans="1:14">
      <c r="A100" s="9">
        <v>54</v>
      </c>
      <c r="B100" s="10" t="s">
        <v>167</v>
      </c>
      <c r="C100" s="7" t="s">
        <v>20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9" t="s">
        <v>168</v>
      </c>
    </row>
    <row r="101" spans="1:14" ht="49.2">
      <c r="A101" s="5">
        <v>55</v>
      </c>
      <c r="B101" s="6" t="s">
        <v>169</v>
      </c>
      <c r="C101" s="7" t="s">
        <v>170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5" t="s">
        <v>55</v>
      </c>
    </row>
    <row r="102" spans="1:14" ht="73.8">
      <c r="A102" s="9">
        <v>56</v>
      </c>
      <c r="B102" s="10" t="s">
        <v>171</v>
      </c>
      <c r="C102" s="7" t="s">
        <v>172</v>
      </c>
      <c r="D102" s="9" t="s">
        <v>173</v>
      </c>
      <c r="E102" s="8">
        <v>100</v>
      </c>
      <c r="F102" s="20">
        <v>0</v>
      </c>
      <c r="G102" s="20">
        <v>0</v>
      </c>
      <c r="H102" s="8">
        <v>100</v>
      </c>
      <c r="I102" s="8">
        <v>100</v>
      </c>
      <c r="J102" s="8">
        <v>100</v>
      </c>
      <c r="K102" s="20">
        <v>0</v>
      </c>
      <c r="L102" s="16" t="s">
        <v>174</v>
      </c>
      <c r="M102" s="16" t="s">
        <v>175</v>
      </c>
      <c r="N102" s="9" t="s">
        <v>55</v>
      </c>
    </row>
    <row r="103" spans="1:14">
      <c r="A103" s="5">
        <v>57</v>
      </c>
      <c r="B103" s="63" t="s">
        <v>176</v>
      </c>
      <c r="C103" s="7" t="s">
        <v>177</v>
      </c>
      <c r="D103" s="8">
        <v>99.07</v>
      </c>
      <c r="E103" s="15">
        <v>100</v>
      </c>
      <c r="F103" s="15">
        <v>100</v>
      </c>
      <c r="G103" s="15">
        <v>100</v>
      </c>
      <c r="H103" s="15">
        <v>100</v>
      </c>
      <c r="I103" s="15">
        <v>100</v>
      </c>
      <c r="J103" s="15">
        <v>100</v>
      </c>
      <c r="K103" s="15">
        <v>83.333333333333329</v>
      </c>
      <c r="L103" s="15">
        <v>100</v>
      </c>
      <c r="M103" s="15">
        <v>100</v>
      </c>
      <c r="N103" s="5" t="s">
        <v>55</v>
      </c>
    </row>
    <row r="104" spans="1:14" ht="84">
      <c r="A104" s="9">
        <v>58</v>
      </c>
      <c r="B104" s="10" t="s">
        <v>178</v>
      </c>
      <c r="C104" s="26" t="s">
        <v>179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 t="s">
        <v>163</v>
      </c>
    </row>
    <row r="105" spans="1:14">
      <c r="A105" s="62">
        <v>59</v>
      </c>
      <c r="B105" s="6" t="s">
        <v>180</v>
      </c>
      <c r="C105" s="7" t="s">
        <v>48</v>
      </c>
      <c r="D105" s="12"/>
      <c r="E105" s="18"/>
      <c r="F105" s="18"/>
      <c r="G105" s="18"/>
      <c r="H105" s="18"/>
      <c r="I105" s="18"/>
      <c r="J105" s="18"/>
      <c r="K105" s="18"/>
      <c r="L105" s="18"/>
      <c r="M105" s="18"/>
      <c r="N105" s="5" t="s">
        <v>181</v>
      </c>
    </row>
    <row r="106" spans="1:14" ht="99.75" customHeight="1">
      <c r="A106" s="9">
        <v>60</v>
      </c>
      <c r="B106" s="64" t="s">
        <v>182</v>
      </c>
      <c r="C106" s="27" t="s">
        <v>183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 t="s">
        <v>184</v>
      </c>
    </row>
    <row r="107" spans="1:14" ht="49.2">
      <c r="A107" s="62">
        <v>61</v>
      </c>
      <c r="B107" s="6" t="s">
        <v>185</v>
      </c>
      <c r="C107" s="28" t="s">
        <v>186</v>
      </c>
      <c r="D107" s="12"/>
      <c r="E107" s="18"/>
      <c r="F107" s="18"/>
      <c r="G107" s="18"/>
      <c r="H107" s="18"/>
      <c r="I107" s="18"/>
      <c r="J107" s="18"/>
      <c r="K107" s="18"/>
      <c r="L107" s="18"/>
      <c r="M107" s="18"/>
      <c r="N107" s="5" t="s">
        <v>86</v>
      </c>
    </row>
    <row r="108" spans="1:14" ht="49.2">
      <c r="A108" s="24">
        <v>62</v>
      </c>
      <c r="B108" s="25" t="s">
        <v>187</v>
      </c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24" t="s">
        <v>158</v>
      </c>
    </row>
    <row r="109" spans="1:14">
      <c r="A109" s="24">
        <v>63</v>
      </c>
      <c r="B109" s="25" t="s">
        <v>188</v>
      </c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24" t="s">
        <v>158</v>
      </c>
    </row>
    <row r="110" spans="1:14" ht="42">
      <c r="A110" s="9">
        <v>64</v>
      </c>
      <c r="B110" s="10" t="s">
        <v>189</v>
      </c>
      <c r="C110" s="26" t="s">
        <v>190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9" t="s">
        <v>191</v>
      </c>
    </row>
    <row r="111" spans="1:14">
      <c r="A111" s="24">
        <v>65</v>
      </c>
      <c r="B111" s="25" t="s">
        <v>192</v>
      </c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24" t="s">
        <v>158</v>
      </c>
    </row>
    <row r="112" spans="1:14">
      <c r="A112" s="9">
        <v>66</v>
      </c>
      <c r="B112" s="64" t="s">
        <v>193</v>
      </c>
      <c r="C112" s="28" t="s">
        <v>194</v>
      </c>
      <c r="D112" s="9" t="s">
        <v>195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9" t="s">
        <v>196</v>
      </c>
    </row>
    <row r="113" spans="1:14" ht="49.2">
      <c r="A113" s="5">
        <v>67</v>
      </c>
      <c r="B113" s="6" t="s">
        <v>197</v>
      </c>
      <c r="C113" s="28" t="s">
        <v>198</v>
      </c>
      <c r="D113" s="17"/>
      <c r="E113" s="16"/>
      <c r="F113" s="16"/>
      <c r="G113" s="16"/>
      <c r="H113" s="16"/>
      <c r="I113" s="16"/>
      <c r="J113" s="16"/>
      <c r="K113" s="16"/>
      <c r="L113" s="16"/>
      <c r="M113" s="16"/>
      <c r="N113" s="5" t="s">
        <v>199</v>
      </c>
    </row>
    <row r="114" spans="1:14" ht="25.2" thickBot="1"/>
    <row r="115" spans="1:14">
      <c r="A115" s="77"/>
      <c r="B115" s="78" t="s">
        <v>258</v>
      </c>
    </row>
    <row r="116" spans="1:14" ht="25.2" thickBot="1">
      <c r="A116" s="79" t="s">
        <v>260</v>
      </c>
      <c r="B116" s="80" t="s">
        <v>261</v>
      </c>
    </row>
  </sheetData>
  <mergeCells count="24">
    <mergeCell ref="N56:N58"/>
    <mergeCell ref="A1:N1"/>
    <mergeCell ref="A3:N3"/>
    <mergeCell ref="N5:N10"/>
    <mergeCell ref="N11:N14"/>
    <mergeCell ref="A15:A16"/>
    <mergeCell ref="N15:N16"/>
    <mergeCell ref="N17:N23"/>
    <mergeCell ref="N31:N33"/>
    <mergeCell ref="A40:N40"/>
    <mergeCell ref="N45:N50"/>
    <mergeCell ref="N52:N55"/>
    <mergeCell ref="C111:M111"/>
    <mergeCell ref="N66:N68"/>
    <mergeCell ref="N69:N71"/>
    <mergeCell ref="N72:N75"/>
    <mergeCell ref="N81:N82"/>
    <mergeCell ref="N85:N90"/>
    <mergeCell ref="C94:M94"/>
    <mergeCell ref="C95:M95"/>
    <mergeCell ref="A96:N96"/>
    <mergeCell ref="A99:N99"/>
    <mergeCell ref="C108:M108"/>
    <mergeCell ref="C109:M109"/>
  </mergeCells>
  <conditionalFormatting sqref="D6:M6">
    <cfRule type="cellIs" dxfId="56" priority="69" operator="between">
      <formula>85</formula>
      <formula>89.99</formula>
    </cfRule>
    <cfRule type="cellIs" dxfId="55" priority="70" operator="lessThan">
      <formula>90</formula>
    </cfRule>
    <cfRule type="cellIs" dxfId="54" priority="71" operator="greaterThan">
      <formula>90</formula>
    </cfRule>
  </conditionalFormatting>
  <conditionalFormatting sqref="D7:M7">
    <cfRule type="cellIs" dxfId="53" priority="66" operator="between">
      <formula>15</formula>
      <formula>19.99</formula>
    </cfRule>
    <cfRule type="cellIs" dxfId="52" priority="67" operator="lessThan">
      <formula>15</formula>
    </cfRule>
    <cfRule type="cellIs" dxfId="51" priority="68" operator="greaterThanOrEqual">
      <formula>20</formula>
    </cfRule>
  </conditionalFormatting>
  <conditionalFormatting sqref="D8:M8">
    <cfRule type="cellIs" dxfId="50" priority="60" operator="between">
      <formula>85</formula>
      <formula>89.99</formula>
    </cfRule>
    <cfRule type="cellIs" dxfId="49" priority="61" operator="lessThan">
      <formula>90</formula>
    </cfRule>
    <cfRule type="cellIs" dxfId="48" priority="62" operator="greaterThan">
      <formula>90</formula>
    </cfRule>
  </conditionalFormatting>
  <conditionalFormatting sqref="D10:M10">
    <cfRule type="cellIs" dxfId="47" priority="57" operator="between">
      <formula>80</formula>
      <formula>84.99</formula>
    </cfRule>
    <cfRule type="cellIs" dxfId="46" priority="58" operator="lessThan">
      <formula>80</formula>
    </cfRule>
    <cfRule type="cellIs" dxfId="45" priority="59" operator="greaterThanOrEqual">
      <formula>85</formula>
    </cfRule>
  </conditionalFormatting>
  <conditionalFormatting sqref="D12:M12">
    <cfRule type="cellIs" dxfId="44" priority="54" operator="between">
      <formula>55</formula>
      <formula>59.99</formula>
    </cfRule>
    <cfRule type="cellIs" dxfId="43" priority="55" operator="lessThan">
      <formula>55</formula>
    </cfRule>
    <cfRule type="cellIs" dxfId="42" priority="56" operator="greaterThanOrEqual">
      <formula>60</formula>
    </cfRule>
  </conditionalFormatting>
  <conditionalFormatting sqref="D13:M13">
    <cfRule type="cellIs" dxfId="41" priority="51" operator="between">
      <formula>111</formula>
      <formula>112.99</formula>
    </cfRule>
    <cfRule type="cellIs" dxfId="40" priority="52" operator="lessThan">
      <formula>111</formula>
    </cfRule>
    <cfRule type="cellIs" dxfId="39" priority="53" operator="greaterThanOrEqual">
      <formula>113</formula>
    </cfRule>
  </conditionalFormatting>
  <conditionalFormatting sqref="D14:M14">
    <cfRule type="cellIs" dxfId="38" priority="48" operator="between">
      <formula>110</formula>
      <formula>111.99</formula>
    </cfRule>
    <cfRule type="cellIs" dxfId="37" priority="49" operator="lessThan">
      <formula>110</formula>
    </cfRule>
    <cfRule type="cellIs" dxfId="36" priority="50" operator="greaterThanOrEqual">
      <formula>112</formula>
    </cfRule>
  </conditionalFormatting>
  <conditionalFormatting sqref="D19:M19">
    <cfRule type="cellIs" dxfId="35" priority="46" operator="greaterThan">
      <formula>5</formula>
    </cfRule>
    <cfRule type="cellIs" dxfId="34" priority="47" operator="lessThanOrEqual">
      <formula>5</formula>
    </cfRule>
  </conditionalFormatting>
  <conditionalFormatting sqref="D18:M18">
    <cfRule type="cellIs" dxfId="33" priority="42" operator="between">
      <formula>61</formula>
      <formula>65.99</formula>
    </cfRule>
    <cfRule type="cellIs" dxfId="32" priority="43" operator="lessThan">
      <formula>61</formula>
    </cfRule>
    <cfRule type="cellIs" dxfId="31" priority="44" operator="greaterThanOrEqual">
      <formula>66</formula>
    </cfRule>
  </conditionalFormatting>
  <conditionalFormatting sqref="D21:M21">
    <cfRule type="cellIs" dxfId="30" priority="40" operator="greaterThan">
      <formula>5</formula>
    </cfRule>
    <cfRule type="cellIs" dxfId="29" priority="41" operator="lessThanOrEqual">
      <formula>5</formula>
    </cfRule>
  </conditionalFormatting>
  <conditionalFormatting sqref="D20:M20">
    <cfRule type="cellIs" dxfId="28" priority="37" operator="greaterThan">
      <formula>10</formula>
    </cfRule>
    <cfRule type="cellIs" dxfId="27" priority="38" operator="lessThanOrEqual">
      <formula>10</formula>
    </cfRule>
  </conditionalFormatting>
  <conditionalFormatting sqref="D22:M22">
    <cfRule type="cellIs" dxfId="26" priority="33" operator="between">
      <formula>153</formula>
      <formula>153.99</formula>
    </cfRule>
    <cfRule type="cellIs" dxfId="25" priority="34" operator="lessThan">
      <formula>153</formula>
    </cfRule>
    <cfRule type="cellIs" dxfId="24" priority="35" operator="greaterThanOrEqual">
      <formula>154</formula>
    </cfRule>
  </conditionalFormatting>
  <conditionalFormatting sqref="D23:M23">
    <cfRule type="cellIs" dxfId="23" priority="30" operator="between">
      <formula>154</formula>
      <formula>154.99</formula>
    </cfRule>
    <cfRule type="cellIs" dxfId="22" priority="31" operator="lessThan">
      <formula>154</formula>
    </cfRule>
    <cfRule type="cellIs" dxfId="21" priority="32" operator="greaterThanOrEqual">
      <formula>155</formula>
    </cfRule>
  </conditionalFormatting>
  <conditionalFormatting sqref="D33:M33">
    <cfRule type="cellIs" dxfId="20" priority="27" operator="between">
      <formula>55</formula>
      <formula>55.99</formula>
    </cfRule>
    <cfRule type="cellIs" dxfId="19" priority="28" operator="lessThan">
      <formula>55</formula>
    </cfRule>
    <cfRule type="cellIs" dxfId="18" priority="29" operator="greaterThanOrEqual">
      <formula>60</formula>
    </cfRule>
  </conditionalFormatting>
  <conditionalFormatting sqref="D46:M46">
    <cfRule type="cellIs" dxfId="17" priority="25" operator="greaterThan">
      <formula>5</formula>
    </cfRule>
    <cfRule type="cellIs" dxfId="16" priority="26" operator="lessThanOrEqual">
      <formula>5</formula>
    </cfRule>
  </conditionalFormatting>
  <conditionalFormatting sqref="D47:M47">
    <cfRule type="cellIs" dxfId="15" priority="22" operator="greaterThan">
      <formula>25</formula>
    </cfRule>
    <cfRule type="cellIs" dxfId="14" priority="23" operator="lessThanOrEqual">
      <formula>25</formula>
    </cfRule>
  </conditionalFormatting>
  <conditionalFormatting sqref="D48:M48">
    <cfRule type="cellIs" dxfId="13" priority="19" operator="greaterThan">
      <formula>7</formula>
    </cfRule>
    <cfRule type="cellIs" dxfId="12" priority="20" operator="lessThanOrEqual">
      <formula>7</formula>
    </cfRule>
  </conditionalFormatting>
  <conditionalFormatting sqref="D59:M59">
    <cfRule type="cellIs" dxfId="11" priority="16" operator="lessThan">
      <formula>10</formula>
    </cfRule>
    <cfRule type="cellIs" dxfId="10" priority="17" operator="greaterThanOrEqual">
      <formula>10</formula>
    </cfRule>
  </conditionalFormatting>
  <conditionalFormatting sqref="D60:K60">
    <cfRule type="cellIs" dxfId="9" priority="13" operator="greaterThan">
      <formula>3.7</formula>
    </cfRule>
    <cfRule type="cellIs" dxfId="8" priority="14" operator="lessThanOrEqual">
      <formula>3.7</formula>
    </cfRule>
  </conditionalFormatting>
  <conditionalFormatting sqref="D62:M62">
    <cfRule type="cellIs" dxfId="7" priority="10" operator="between">
      <formula>18</formula>
      <formula>19.49</formula>
    </cfRule>
    <cfRule type="cellIs" dxfId="6" priority="11" operator="lessThan">
      <formula>18</formula>
    </cfRule>
    <cfRule type="cellIs" dxfId="5" priority="12" operator="greaterThanOrEqual">
      <formula>19.5</formula>
    </cfRule>
  </conditionalFormatting>
  <conditionalFormatting sqref="D65:M65">
    <cfRule type="cellIs" dxfId="4" priority="8" operator="greaterThan">
      <formula>28</formula>
    </cfRule>
    <cfRule type="cellIs" dxfId="3" priority="9" operator="lessThanOrEqual">
      <formula>28</formula>
    </cfRule>
  </conditionalFormatting>
  <conditionalFormatting sqref="D76:M76">
    <cfRule type="cellIs" dxfId="2" priority="1" operator="between">
      <formula>64</formula>
      <formula>65.99</formula>
    </cfRule>
    <cfRule type="cellIs" dxfId="1" priority="2" operator="lessThan">
      <formula>64</formula>
    </cfRule>
    <cfRule type="cellIs" dxfId="0" priority="3" operator="greaterThanOrEqual">
      <formula>66</formula>
    </cfRule>
  </conditionalFormatting>
  <pageMargins left="0" right="0" top="0" bottom="0" header="0.31496062992125984" footer="0.31496062992125984"/>
  <pageSetup paperSize="9" scale="60" orientation="landscape" r:id="rId1"/>
  <rowBreaks count="3" manualBreakCount="3">
    <brk id="39" max="16383" man="1"/>
    <brk id="95" max="16383" man="1"/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B14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9.109375" defaultRowHeight="14.4"/>
  <cols>
    <col min="1" max="16384" width="9.109375" style="31"/>
  </cols>
  <sheetData>
    <row r="2" spans="1:22">
      <c r="A2" s="75" t="s">
        <v>200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ht="63.75" customHeight="1">
      <c r="A3" s="75"/>
      <c r="B3" s="32" t="s">
        <v>201</v>
      </c>
      <c r="C3" s="32" t="s">
        <v>202</v>
      </c>
      <c r="D3" s="32" t="s">
        <v>203</v>
      </c>
      <c r="E3" s="32" t="s">
        <v>204</v>
      </c>
      <c r="F3" s="32" t="s">
        <v>205</v>
      </c>
      <c r="G3" s="32" t="s">
        <v>206</v>
      </c>
      <c r="H3" s="32" t="s">
        <v>207</v>
      </c>
      <c r="I3" s="32" t="s">
        <v>208</v>
      </c>
      <c r="J3" s="33" t="s">
        <v>209</v>
      </c>
      <c r="K3" s="33" t="s">
        <v>210</v>
      </c>
      <c r="L3" s="33" t="s">
        <v>211</v>
      </c>
      <c r="M3" s="32" t="s">
        <v>212</v>
      </c>
      <c r="N3" s="32" t="s">
        <v>213</v>
      </c>
      <c r="O3" s="32" t="s">
        <v>214</v>
      </c>
      <c r="P3" s="32" t="s">
        <v>215</v>
      </c>
      <c r="Q3" s="32" t="s">
        <v>216</v>
      </c>
      <c r="R3" s="32" t="s">
        <v>217</v>
      </c>
      <c r="S3" s="33" t="s">
        <v>218</v>
      </c>
      <c r="T3" s="33" t="s">
        <v>219</v>
      </c>
      <c r="U3" s="32" t="s">
        <v>220</v>
      </c>
      <c r="V3" s="32" t="s">
        <v>221</v>
      </c>
    </row>
    <row r="4" spans="1:22">
      <c r="A4" s="34" t="s">
        <v>222</v>
      </c>
      <c r="B4" s="32"/>
      <c r="C4" s="32"/>
      <c r="D4" s="32"/>
      <c r="E4" s="32"/>
      <c r="F4" s="32"/>
      <c r="G4" s="32"/>
      <c r="H4" s="32"/>
      <c r="I4" s="32"/>
      <c r="J4" s="33"/>
      <c r="K4" s="33"/>
      <c r="L4" s="33"/>
      <c r="M4" s="32"/>
      <c r="N4" s="32"/>
      <c r="O4" s="32"/>
      <c r="P4" s="32"/>
      <c r="Q4" s="32"/>
      <c r="R4" s="32"/>
      <c r="S4" s="33"/>
      <c r="T4" s="33"/>
      <c r="U4" s="32"/>
      <c r="V4" s="32"/>
    </row>
    <row r="5" spans="1:22" ht="27.6">
      <c r="A5" s="35" t="s">
        <v>223</v>
      </c>
      <c r="B5" s="36">
        <v>352</v>
      </c>
      <c r="C5" s="36">
        <v>211</v>
      </c>
      <c r="D5" s="36">
        <v>59.94</v>
      </c>
      <c r="E5" s="36">
        <v>178</v>
      </c>
      <c r="F5" s="36">
        <v>33</v>
      </c>
      <c r="G5" s="36">
        <v>0</v>
      </c>
      <c r="H5" s="36">
        <v>33</v>
      </c>
      <c r="I5" s="36">
        <v>15.64</v>
      </c>
      <c r="J5" s="36">
        <v>27</v>
      </c>
      <c r="K5" s="36">
        <v>81.819999999999993</v>
      </c>
      <c r="L5" s="36">
        <v>27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5</v>
      </c>
      <c r="T5" s="36">
        <v>1</v>
      </c>
      <c r="U5" s="36">
        <v>205</v>
      </c>
      <c r="V5" s="36">
        <v>97.16</v>
      </c>
    </row>
    <row r="6" spans="1:22">
      <c r="A6" s="35" t="s">
        <v>5</v>
      </c>
      <c r="B6" s="36">
        <v>159</v>
      </c>
      <c r="C6" s="36">
        <v>129</v>
      </c>
      <c r="D6" s="36">
        <v>81.13</v>
      </c>
      <c r="E6" s="36">
        <v>98</v>
      </c>
      <c r="F6" s="36">
        <v>30</v>
      </c>
      <c r="G6" s="36">
        <v>1</v>
      </c>
      <c r="H6" s="36">
        <v>31</v>
      </c>
      <c r="I6" s="36">
        <v>24.03</v>
      </c>
      <c r="J6" s="36">
        <v>27</v>
      </c>
      <c r="K6" s="36">
        <v>90</v>
      </c>
      <c r="L6" s="36">
        <v>27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1</v>
      </c>
      <c r="T6" s="36">
        <v>2</v>
      </c>
      <c r="U6" s="36">
        <v>125</v>
      </c>
      <c r="V6" s="36">
        <v>96.9</v>
      </c>
    </row>
    <row r="7" spans="1:22">
      <c r="A7" s="35" t="s">
        <v>6</v>
      </c>
      <c r="B7" s="36">
        <v>192</v>
      </c>
      <c r="C7" s="36">
        <v>161</v>
      </c>
      <c r="D7" s="36">
        <v>83.85</v>
      </c>
      <c r="E7" s="36">
        <v>118</v>
      </c>
      <c r="F7" s="36">
        <v>43</v>
      </c>
      <c r="G7" s="36">
        <v>0</v>
      </c>
      <c r="H7" s="36">
        <v>43</v>
      </c>
      <c r="I7" s="36">
        <v>26.71</v>
      </c>
      <c r="J7" s="36">
        <v>36</v>
      </c>
      <c r="K7" s="36">
        <v>83.72</v>
      </c>
      <c r="L7" s="36">
        <v>36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2</v>
      </c>
      <c r="T7" s="36">
        <v>5</v>
      </c>
      <c r="U7" s="36">
        <v>154</v>
      </c>
      <c r="V7" s="36">
        <v>95.65</v>
      </c>
    </row>
    <row r="8" spans="1:22">
      <c r="A8" s="35" t="s">
        <v>7</v>
      </c>
      <c r="B8" s="36">
        <v>179</v>
      </c>
      <c r="C8" s="36">
        <v>118</v>
      </c>
      <c r="D8" s="36">
        <v>65.92</v>
      </c>
      <c r="E8" s="36">
        <v>95</v>
      </c>
      <c r="F8" s="36">
        <v>23</v>
      </c>
      <c r="G8" s="36">
        <v>0</v>
      </c>
      <c r="H8" s="36">
        <v>23</v>
      </c>
      <c r="I8" s="36">
        <v>19.489999999999998</v>
      </c>
      <c r="J8" s="36">
        <v>13</v>
      </c>
      <c r="K8" s="36">
        <v>56.52</v>
      </c>
      <c r="L8" s="36">
        <v>13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6</v>
      </c>
      <c r="T8" s="36">
        <v>4</v>
      </c>
      <c r="U8" s="36">
        <v>108</v>
      </c>
      <c r="V8" s="36">
        <v>91.53</v>
      </c>
    </row>
    <row r="9" spans="1:22">
      <c r="A9" s="35" t="s">
        <v>8</v>
      </c>
      <c r="B9" s="36">
        <v>271</v>
      </c>
      <c r="C9" s="36">
        <v>199</v>
      </c>
      <c r="D9" s="36">
        <v>73.430000000000007</v>
      </c>
      <c r="E9" s="36">
        <v>158</v>
      </c>
      <c r="F9" s="36">
        <v>40</v>
      </c>
      <c r="G9" s="36">
        <v>1</v>
      </c>
      <c r="H9" s="36">
        <v>41</v>
      </c>
      <c r="I9" s="36">
        <v>20.6</v>
      </c>
      <c r="J9" s="36">
        <v>27</v>
      </c>
      <c r="K9" s="36">
        <v>67.5</v>
      </c>
      <c r="L9" s="36">
        <v>27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13</v>
      </c>
      <c r="U9" s="36">
        <v>185</v>
      </c>
      <c r="V9" s="36">
        <v>92.96</v>
      </c>
    </row>
    <row r="10" spans="1:22" ht="27.6">
      <c r="A10" s="35" t="s">
        <v>9</v>
      </c>
      <c r="B10" s="36">
        <v>349</v>
      </c>
      <c r="C10" s="36">
        <v>181</v>
      </c>
      <c r="D10" s="36">
        <v>51.86</v>
      </c>
      <c r="E10" s="36">
        <v>144</v>
      </c>
      <c r="F10" s="36">
        <v>37</v>
      </c>
      <c r="G10" s="36">
        <v>0</v>
      </c>
      <c r="H10" s="36">
        <v>37</v>
      </c>
      <c r="I10" s="36">
        <v>20.440000000000001</v>
      </c>
      <c r="J10" s="36">
        <v>13</v>
      </c>
      <c r="K10" s="36">
        <v>35.14</v>
      </c>
      <c r="L10" s="36">
        <v>13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1</v>
      </c>
      <c r="T10" s="36">
        <v>23</v>
      </c>
      <c r="U10" s="36">
        <v>157</v>
      </c>
      <c r="V10" s="36">
        <v>86.74</v>
      </c>
    </row>
    <row r="11" spans="1:22">
      <c r="A11" s="35" t="s">
        <v>10</v>
      </c>
      <c r="B11" s="36">
        <v>175</v>
      </c>
      <c r="C11" s="36">
        <v>102</v>
      </c>
      <c r="D11" s="36">
        <v>58.29</v>
      </c>
      <c r="E11" s="36">
        <v>77</v>
      </c>
      <c r="F11" s="36">
        <v>25</v>
      </c>
      <c r="G11" s="36">
        <v>0</v>
      </c>
      <c r="H11" s="36">
        <v>25</v>
      </c>
      <c r="I11" s="36">
        <v>24.51</v>
      </c>
      <c r="J11" s="36">
        <v>14</v>
      </c>
      <c r="K11" s="36">
        <v>56</v>
      </c>
      <c r="L11" s="36">
        <v>14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2</v>
      </c>
      <c r="T11" s="36">
        <v>9</v>
      </c>
      <c r="U11" s="36">
        <v>91</v>
      </c>
      <c r="V11" s="36">
        <v>89.22</v>
      </c>
    </row>
    <row r="12" spans="1:22">
      <c r="A12" s="35" t="s">
        <v>11</v>
      </c>
      <c r="B12" s="36">
        <v>109</v>
      </c>
      <c r="C12" s="36">
        <v>99</v>
      </c>
      <c r="D12" s="36">
        <v>90.83</v>
      </c>
      <c r="E12" s="36">
        <v>72</v>
      </c>
      <c r="F12" s="36">
        <v>27</v>
      </c>
      <c r="G12" s="36">
        <v>0</v>
      </c>
      <c r="H12" s="36">
        <v>27</v>
      </c>
      <c r="I12" s="36">
        <v>27.27</v>
      </c>
      <c r="J12" s="36">
        <v>21</v>
      </c>
      <c r="K12" s="36">
        <v>77.78</v>
      </c>
      <c r="L12" s="36">
        <v>20</v>
      </c>
      <c r="M12" s="36">
        <v>1</v>
      </c>
      <c r="N12" s="36">
        <v>0</v>
      </c>
      <c r="O12" s="36">
        <v>0</v>
      </c>
      <c r="P12" s="36">
        <v>1</v>
      </c>
      <c r="Q12" s="36">
        <v>1</v>
      </c>
      <c r="R12" s="36">
        <v>1</v>
      </c>
      <c r="S12" s="36">
        <v>3</v>
      </c>
      <c r="T12" s="36">
        <v>3</v>
      </c>
      <c r="U12" s="36">
        <v>92</v>
      </c>
      <c r="V12" s="36">
        <v>92.93</v>
      </c>
    </row>
    <row r="13" spans="1:22">
      <c r="A13" s="35" t="s">
        <v>12</v>
      </c>
      <c r="B13" s="36">
        <v>108</v>
      </c>
      <c r="C13" s="36">
        <v>50</v>
      </c>
      <c r="D13" s="36">
        <v>46.3</v>
      </c>
      <c r="E13" s="36">
        <v>31</v>
      </c>
      <c r="F13" s="36">
        <v>18</v>
      </c>
      <c r="G13" s="36">
        <v>0</v>
      </c>
      <c r="H13" s="36">
        <v>18</v>
      </c>
      <c r="I13" s="36">
        <v>36</v>
      </c>
      <c r="J13" s="36">
        <v>11</v>
      </c>
      <c r="K13" s="36">
        <v>61.11</v>
      </c>
      <c r="L13" s="36">
        <v>9</v>
      </c>
      <c r="M13" s="36">
        <v>2</v>
      </c>
      <c r="N13" s="36">
        <v>1</v>
      </c>
      <c r="O13" s="36">
        <v>0</v>
      </c>
      <c r="P13" s="36">
        <v>2</v>
      </c>
      <c r="Q13" s="36">
        <v>1</v>
      </c>
      <c r="R13" s="36">
        <v>0</v>
      </c>
      <c r="S13" s="36">
        <v>1</v>
      </c>
      <c r="T13" s="36">
        <v>6</v>
      </c>
      <c r="U13" s="36">
        <v>40</v>
      </c>
      <c r="V13" s="36">
        <v>80</v>
      </c>
    </row>
    <row r="14" spans="1:22">
      <c r="A14" s="37" t="s">
        <v>224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</row>
    <row r="15" spans="1:22" ht="27.6">
      <c r="A15" s="35" t="s">
        <v>223</v>
      </c>
      <c r="B15" s="36">
        <v>332</v>
      </c>
      <c r="C15" s="36">
        <v>149</v>
      </c>
      <c r="D15" s="36">
        <v>44.88</v>
      </c>
      <c r="E15" s="36">
        <v>122</v>
      </c>
      <c r="F15" s="36">
        <v>23</v>
      </c>
      <c r="G15" s="36">
        <v>4</v>
      </c>
      <c r="H15" s="36">
        <v>27</v>
      </c>
      <c r="I15" s="36">
        <v>18.12</v>
      </c>
      <c r="J15" s="36">
        <v>1</v>
      </c>
      <c r="K15" s="36">
        <v>4.3499999999999996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20</v>
      </c>
      <c r="T15" s="36">
        <v>2</v>
      </c>
      <c r="U15" s="36">
        <v>123</v>
      </c>
      <c r="V15" s="36">
        <v>82.55</v>
      </c>
    </row>
    <row r="16" spans="1:22">
      <c r="A16" s="35" t="s">
        <v>5</v>
      </c>
      <c r="B16" s="36">
        <v>136</v>
      </c>
      <c r="C16" s="36">
        <v>80</v>
      </c>
      <c r="D16" s="36">
        <v>58.82</v>
      </c>
      <c r="E16" s="36">
        <v>57</v>
      </c>
      <c r="F16" s="36">
        <v>23</v>
      </c>
      <c r="G16" s="36">
        <v>0</v>
      </c>
      <c r="H16" s="36">
        <v>23</v>
      </c>
      <c r="I16" s="36">
        <v>28.75</v>
      </c>
      <c r="J16" s="36">
        <v>6</v>
      </c>
      <c r="K16" s="36">
        <v>26.09</v>
      </c>
      <c r="L16" s="36">
        <v>6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16</v>
      </c>
      <c r="T16" s="36">
        <v>1</v>
      </c>
      <c r="U16" s="36">
        <v>63</v>
      </c>
      <c r="V16" s="36">
        <v>78.75</v>
      </c>
    </row>
    <row r="17" spans="1:22">
      <c r="A17" s="35" t="s">
        <v>6</v>
      </c>
      <c r="B17" s="36">
        <v>177</v>
      </c>
      <c r="C17" s="36">
        <v>160</v>
      </c>
      <c r="D17" s="36">
        <v>90.4</v>
      </c>
      <c r="E17" s="36">
        <v>112</v>
      </c>
      <c r="F17" s="36">
        <v>48</v>
      </c>
      <c r="G17" s="36">
        <v>0</v>
      </c>
      <c r="H17" s="36">
        <v>48</v>
      </c>
      <c r="I17" s="36">
        <v>30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45</v>
      </c>
      <c r="T17" s="36">
        <v>3</v>
      </c>
      <c r="U17" s="36">
        <v>112</v>
      </c>
      <c r="V17" s="36">
        <v>70</v>
      </c>
    </row>
    <row r="18" spans="1:22">
      <c r="A18" s="35" t="s">
        <v>7</v>
      </c>
      <c r="B18" s="36">
        <v>185</v>
      </c>
      <c r="C18" s="36">
        <v>119</v>
      </c>
      <c r="D18" s="36">
        <v>64.319999999999993</v>
      </c>
      <c r="E18" s="36">
        <v>95</v>
      </c>
      <c r="F18" s="36">
        <v>24</v>
      </c>
      <c r="G18" s="36">
        <v>0</v>
      </c>
      <c r="H18" s="36">
        <v>24</v>
      </c>
      <c r="I18" s="36">
        <v>20.170000000000002</v>
      </c>
      <c r="J18" s="36">
        <v>4</v>
      </c>
      <c r="K18" s="36">
        <v>16.670000000000002</v>
      </c>
      <c r="L18" s="36">
        <v>4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20</v>
      </c>
      <c r="T18" s="36">
        <v>0</v>
      </c>
      <c r="U18" s="36">
        <v>99</v>
      </c>
      <c r="V18" s="36">
        <v>83.19</v>
      </c>
    </row>
    <row r="19" spans="1:22">
      <c r="A19" s="35" t="s">
        <v>8</v>
      </c>
      <c r="B19" s="36">
        <v>229</v>
      </c>
      <c r="C19" s="36">
        <v>157</v>
      </c>
      <c r="D19" s="36">
        <v>68.56</v>
      </c>
      <c r="E19" s="36">
        <v>119</v>
      </c>
      <c r="F19" s="36">
        <v>38</v>
      </c>
      <c r="G19" s="36">
        <v>0</v>
      </c>
      <c r="H19" s="36">
        <v>38</v>
      </c>
      <c r="I19" s="36">
        <v>24.2</v>
      </c>
      <c r="J19" s="36">
        <v>1</v>
      </c>
      <c r="K19" s="36">
        <v>2.63</v>
      </c>
      <c r="L19" s="36">
        <v>1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36</v>
      </c>
      <c r="T19" s="36">
        <v>1</v>
      </c>
      <c r="U19" s="36">
        <v>120</v>
      </c>
      <c r="V19" s="36">
        <v>76.430000000000007</v>
      </c>
    </row>
    <row r="20" spans="1:22" ht="27.6">
      <c r="A20" s="35" t="s">
        <v>9</v>
      </c>
      <c r="B20" s="36">
        <v>321</v>
      </c>
      <c r="C20" s="36">
        <v>98</v>
      </c>
      <c r="D20" s="36">
        <v>30.53</v>
      </c>
      <c r="E20" s="36">
        <v>76</v>
      </c>
      <c r="F20" s="36">
        <v>22</v>
      </c>
      <c r="G20" s="36">
        <v>0</v>
      </c>
      <c r="H20" s="36">
        <v>22</v>
      </c>
      <c r="I20" s="36">
        <v>22.45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17</v>
      </c>
      <c r="T20" s="36">
        <v>5</v>
      </c>
      <c r="U20" s="36">
        <v>76</v>
      </c>
      <c r="V20" s="36">
        <v>77.55</v>
      </c>
    </row>
    <row r="21" spans="1:22">
      <c r="A21" s="35" t="s">
        <v>10</v>
      </c>
      <c r="B21" s="36">
        <v>173</v>
      </c>
      <c r="C21" s="36">
        <v>63</v>
      </c>
      <c r="D21" s="36">
        <v>36.42</v>
      </c>
      <c r="E21" s="36">
        <v>46</v>
      </c>
      <c r="F21" s="36">
        <v>17</v>
      </c>
      <c r="G21" s="36">
        <v>0</v>
      </c>
      <c r="H21" s="36">
        <v>17</v>
      </c>
      <c r="I21" s="36">
        <v>26.98</v>
      </c>
      <c r="J21" s="36">
        <v>1</v>
      </c>
      <c r="K21" s="36">
        <v>5.88</v>
      </c>
      <c r="L21" s="36">
        <v>1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16</v>
      </c>
      <c r="T21" s="36">
        <v>0</v>
      </c>
      <c r="U21" s="36">
        <v>47</v>
      </c>
      <c r="V21" s="36">
        <v>74.599999999999994</v>
      </c>
    </row>
    <row r="22" spans="1:22">
      <c r="A22" s="35" t="s">
        <v>11</v>
      </c>
      <c r="B22" s="36">
        <v>107</v>
      </c>
      <c r="C22" s="36">
        <v>76</v>
      </c>
      <c r="D22" s="36">
        <v>71.03</v>
      </c>
      <c r="E22" s="36">
        <v>46</v>
      </c>
      <c r="F22" s="36">
        <v>30</v>
      </c>
      <c r="G22" s="36">
        <v>0</v>
      </c>
      <c r="H22" s="36">
        <v>30</v>
      </c>
      <c r="I22" s="36">
        <v>39.47</v>
      </c>
      <c r="J22" s="36">
        <v>3</v>
      </c>
      <c r="K22" s="36">
        <v>10</v>
      </c>
      <c r="L22" s="36">
        <v>3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26</v>
      </c>
      <c r="T22" s="36">
        <v>1</v>
      </c>
      <c r="U22" s="36">
        <v>49</v>
      </c>
      <c r="V22" s="36">
        <v>64.47</v>
      </c>
    </row>
    <row r="23" spans="1:22">
      <c r="A23" s="35" t="s">
        <v>12</v>
      </c>
      <c r="B23" s="36">
        <v>84</v>
      </c>
      <c r="C23" s="36">
        <v>24</v>
      </c>
      <c r="D23" s="36">
        <v>28.57</v>
      </c>
      <c r="E23" s="36">
        <v>17</v>
      </c>
      <c r="F23" s="36">
        <v>7</v>
      </c>
      <c r="G23" s="36">
        <v>0</v>
      </c>
      <c r="H23" s="36">
        <v>7</v>
      </c>
      <c r="I23" s="36">
        <v>29.17</v>
      </c>
      <c r="J23" s="36">
        <v>1</v>
      </c>
      <c r="K23" s="36">
        <v>14.29</v>
      </c>
      <c r="L23" s="36">
        <v>1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6</v>
      </c>
      <c r="T23" s="36">
        <v>0</v>
      </c>
      <c r="U23" s="36">
        <v>18</v>
      </c>
      <c r="V23" s="36">
        <v>75</v>
      </c>
    </row>
    <row r="24" spans="1:22">
      <c r="A24" s="37" t="s">
        <v>225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</row>
    <row r="25" spans="1:22" ht="27.6">
      <c r="A25" s="35" t="s">
        <v>223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2">
      <c r="A26" s="35" t="s">
        <v>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2">
      <c r="A27" s="35" t="s">
        <v>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2">
      <c r="A28" s="35" t="s">
        <v>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>
      <c r="A29" s="35" t="s">
        <v>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1:22" ht="27.6">
      <c r="A30" s="35" t="s">
        <v>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2">
      <c r="A31" s="35" t="s">
        <v>10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22">
      <c r="A32" s="35" t="s">
        <v>11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1:22">
      <c r="A33" s="35" t="s">
        <v>12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1:22">
      <c r="A34" s="37" t="s">
        <v>226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</row>
    <row r="35" spans="1:22" ht="27.6">
      <c r="A35" s="35" t="s">
        <v>223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>
      <c r="A36" s="35" t="s">
        <v>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>
      <c r="A37" s="35" t="s">
        <v>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>
      <c r="A38" s="35" t="s">
        <v>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>
      <c r="A39" s="35" t="s">
        <v>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ht="27.6">
      <c r="A40" s="35" t="s">
        <v>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1:22">
      <c r="A41" s="35" t="s">
        <v>10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>
      <c r="A42" s="35" t="s">
        <v>11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>
      <c r="A43" s="35" t="s">
        <v>12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>
      <c r="A44" s="37" t="s">
        <v>227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</row>
    <row r="45" spans="1:22" ht="27.6">
      <c r="A45" s="35" t="s">
        <v>223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>
      <c r="A46" s="35" t="s">
        <v>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>
      <c r="A47" s="35" t="s">
        <v>6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>
      <c r="A48" s="35" t="s">
        <v>7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>
      <c r="A49" s="35" t="s">
        <v>8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 ht="27.6">
      <c r="A50" s="35" t="s">
        <v>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>
      <c r="A51" s="35" t="s">
        <v>10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>
      <c r="A52" s="35" t="s">
        <v>11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1:22">
      <c r="A53" s="35" t="s">
        <v>12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1:22">
      <c r="A54" s="37" t="s">
        <v>228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1:22" ht="27.6">
      <c r="A55" s="40" t="s">
        <v>223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1:22">
      <c r="A56" s="40" t="s">
        <v>5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1:22">
      <c r="A57" s="40" t="s">
        <v>6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1:22">
      <c r="A58" s="40" t="s">
        <v>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1:22">
      <c r="A59" s="40" t="s">
        <v>8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 ht="27.6">
      <c r="A60" s="40" t="s">
        <v>9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>
      <c r="A61" s="40" t="s">
        <v>10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>
      <c r="A62" s="40" t="s">
        <v>11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1:22">
      <c r="A63" s="40" t="s">
        <v>12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1:22">
      <c r="A64" s="37" t="s">
        <v>229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ht="27.6">
      <c r="A65" s="40" t="s">
        <v>223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1:22">
      <c r="A66" s="40" t="s">
        <v>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1:22">
      <c r="A67" s="40" t="s">
        <v>6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1:22">
      <c r="A68" s="40" t="s">
        <v>7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1:22">
      <c r="A69" s="40" t="s">
        <v>8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1:22" ht="27.6">
      <c r="A70" s="40" t="s">
        <v>9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1:22">
      <c r="A71" s="40" t="s">
        <v>10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1:22">
      <c r="A72" s="40" t="s">
        <v>11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1:22">
      <c r="A73" s="40" t="s">
        <v>12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1:22">
      <c r="A74" s="37" t="s">
        <v>230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ht="27.6">
      <c r="A75" s="40" t="s">
        <v>223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2">
      <c r="A76" s="40" t="s">
        <v>5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>
      <c r="A77" s="40" t="s">
        <v>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>
      <c r="A78" s="40" t="s">
        <v>7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2">
      <c r="A79" s="40" t="s">
        <v>8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ht="27.6">
      <c r="A80" s="40" t="s">
        <v>9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>
      <c r="A81" s="40" t="s">
        <v>10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>
      <c r="A82" s="40" t="s">
        <v>11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>
      <c r="A83" s="40" t="s">
        <v>12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>
      <c r="A84" s="37" t="s">
        <v>231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ht="27.6">
      <c r="A85" s="40" t="s">
        <v>223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>
      <c r="A86" s="40" t="s">
        <v>5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>
      <c r="A87" s="40" t="s">
        <v>6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>
      <c r="A88" s="40" t="s">
        <v>7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>
      <c r="A89" s="40" t="s">
        <v>8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ht="27.6">
      <c r="A90" s="40" t="s">
        <v>9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>
      <c r="A91" s="40" t="s">
        <v>10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>
      <c r="A92" s="40" t="s">
        <v>11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>
      <c r="A93" s="40" t="s">
        <v>12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>
      <c r="A94" s="35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</row>
    <row r="95" spans="1:22">
      <c r="A95" s="37" t="s">
        <v>232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</row>
    <row r="96" spans="1:22" ht="27.6">
      <c r="A96" s="40" t="s">
        <v>223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</row>
    <row r="97" spans="1:22">
      <c r="A97" s="40" t="s">
        <v>5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1:22">
      <c r="A98" s="40" t="s">
        <v>6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</row>
    <row r="99" spans="1:22">
      <c r="A99" s="40" t="s">
        <v>7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</row>
    <row r="100" spans="1:22">
      <c r="A100" s="40" t="s">
        <v>8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1:22" ht="27.6">
      <c r="A101" s="40" t="s">
        <v>9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2">
      <c r="A102" s="40" t="s">
        <v>10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2">
      <c r="A103" s="40" t="s">
        <v>11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>
      <c r="A104" s="40" t="s">
        <v>12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>
      <c r="A105" s="42" t="s">
        <v>233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</row>
    <row r="106" spans="1:22" ht="27.6">
      <c r="A106" s="40" t="s">
        <v>223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>
      <c r="A107" s="40" t="s">
        <v>5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>
      <c r="A108" s="40" t="s">
        <v>6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>
      <c r="A109" s="40" t="s">
        <v>7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>
      <c r="A110" s="40" t="s">
        <v>8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ht="27.6">
      <c r="A111" s="40" t="s">
        <v>9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>
      <c r="A112" s="40" t="s">
        <v>10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>
      <c r="A113" s="40" t="s">
        <v>11</v>
      </c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>
      <c r="A114" s="40" t="s">
        <v>12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>
      <c r="A115" s="42" t="s">
        <v>234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</row>
    <row r="116" spans="1:22" ht="27.6">
      <c r="A116" s="40" t="s">
        <v>223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>
      <c r="A117" s="40" t="s">
        <v>5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>
      <c r="A118" s="40" t="s">
        <v>6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>
      <c r="A119" s="40" t="s">
        <v>7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>
      <c r="A120" s="40" t="s">
        <v>8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1:22" ht="27.6">
      <c r="A121" s="40" t="s">
        <v>9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1:22">
      <c r="A122" s="40" t="s">
        <v>10</v>
      </c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>
      <c r="A123" s="40" t="s">
        <v>11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1:22">
      <c r="A124" s="40" t="s">
        <v>12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>
      <c r="A125" s="44" t="s">
        <v>235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</row>
    <row r="126" spans="1:22" ht="27.6">
      <c r="A126" s="35" t="s">
        <v>223</v>
      </c>
      <c r="B126" s="45">
        <f>B5+B15+B25+B35+B45+B55+B65+B75+B85+B96+B106+B116</f>
        <v>684</v>
      </c>
      <c r="C126" s="45">
        <f>C5+C15+C25+C35+C45+C55+C65+C75+C85+C96+C106+C116</f>
        <v>360</v>
      </c>
      <c r="D126" s="46">
        <f>C126*100/B126</f>
        <v>52.631578947368418</v>
      </c>
      <c r="E126" s="45">
        <f t="shared" ref="E126:H134" si="0">E5+E15+E25+E35+E45+E55+E65+E75+E85+E96+E106+E116</f>
        <v>300</v>
      </c>
      <c r="F126" s="45">
        <f t="shared" si="0"/>
        <v>56</v>
      </c>
      <c r="G126" s="45">
        <f t="shared" si="0"/>
        <v>4</v>
      </c>
      <c r="H126" s="45">
        <f t="shared" si="0"/>
        <v>60</v>
      </c>
      <c r="I126" s="46">
        <f>H126*100/C126</f>
        <v>16.666666666666668</v>
      </c>
      <c r="J126" s="45">
        <f t="shared" ref="J126:J134" si="1">J5+J15+J25+J35+J45+J55+J65+J75+J85+J96+J106+J116</f>
        <v>28</v>
      </c>
      <c r="K126" s="46">
        <f>J126*100/H126</f>
        <v>46.666666666666664</v>
      </c>
      <c r="L126" s="45">
        <f t="shared" ref="L126:U134" si="2">L5+L15+L25+L35+L45+L55+L65+L75+L85+L96+L106+L116</f>
        <v>28</v>
      </c>
      <c r="M126" s="45">
        <f t="shared" si="2"/>
        <v>0</v>
      </c>
      <c r="N126" s="45">
        <f t="shared" si="2"/>
        <v>0</v>
      </c>
      <c r="O126" s="45">
        <f t="shared" si="2"/>
        <v>0</v>
      </c>
      <c r="P126" s="45">
        <f t="shared" si="2"/>
        <v>0</v>
      </c>
      <c r="Q126" s="45">
        <f t="shared" si="2"/>
        <v>0</v>
      </c>
      <c r="R126" s="45">
        <f t="shared" si="2"/>
        <v>0</v>
      </c>
      <c r="S126" s="45">
        <f t="shared" si="2"/>
        <v>25</v>
      </c>
      <c r="T126" s="45">
        <f t="shared" si="2"/>
        <v>3</v>
      </c>
      <c r="U126" s="45">
        <f t="shared" si="2"/>
        <v>328</v>
      </c>
      <c r="V126" s="46">
        <f>U126*100/C126</f>
        <v>91.111111111111114</v>
      </c>
    </row>
    <row r="127" spans="1:22">
      <c r="A127" s="35" t="s">
        <v>5</v>
      </c>
      <c r="B127" s="45">
        <f t="shared" ref="B127:C134" si="3">B6+B16+B26+B36+B46+B56+B66+B76+B86+B97+B107+B117</f>
        <v>295</v>
      </c>
      <c r="C127" s="45">
        <f t="shared" si="3"/>
        <v>209</v>
      </c>
      <c r="D127" s="46">
        <f t="shared" ref="D127:D135" si="4">C127*100/B127</f>
        <v>70.847457627118644</v>
      </c>
      <c r="E127" s="45">
        <f t="shared" si="0"/>
        <v>155</v>
      </c>
      <c r="F127" s="45">
        <f t="shared" si="0"/>
        <v>53</v>
      </c>
      <c r="G127" s="45">
        <f t="shared" si="0"/>
        <v>1</v>
      </c>
      <c r="H127" s="45">
        <f t="shared" si="0"/>
        <v>54</v>
      </c>
      <c r="I127" s="46">
        <f t="shared" ref="I127:I135" si="5">H127*100/C127</f>
        <v>25.837320574162678</v>
      </c>
      <c r="J127" s="45">
        <f t="shared" si="1"/>
        <v>33</v>
      </c>
      <c r="K127" s="46">
        <f t="shared" ref="K127:K135" si="6">J127*100/H127</f>
        <v>61.111111111111114</v>
      </c>
      <c r="L127" s="45">
        <f t="shared" si="2"/>
        <v>33</v>
      </c>
      <c r="M127" s="45">
        <f t="shared" si="2"/>
        <v>0</v>
      </c>
      <c r="N127" s="45">
        <f t="shared" si="2"/>
        <v>0</v>
      </c>
      <c r="O127" s="45">
        <f t="shared" si="2"/>
        <v>0</v>
      </c>
      <c r="P127" s="45">
        <f t="shared" si="2"/>
        <v>0</v>
      </c>
      <c r="Q127" s="45">
        <f t="shared" si="2"/>
        <v>0</v>
      </c>
      <c r="R127" s="45">
        <f t="shared" si="2"/>
        <v>0</v>
      </c>
      <c r="S127" s="45">
        <f t="shared" si="2"/>
        <v>17</v>
      </c>
      <c r="T127" s="45">
        <f t="shared" si="2"/>
        <v>3</v>
      </c>
      <c r="U127" s="45">
        <f t="shared" si="2"/>
        <v>188</v>
      </c>
      <c r="V127" s="46">
        <f t="shared" ref="V127:V135" si="7">U127*100/C127</f>
        <v>89.952153110047846</v>
      </c>
    </row>
    <row r="128" spans="1:22">
      <c r="A128" s="35" t="s">
        <v>6</v>
      </c>
      <c r="B128" s="45">
        <f t="shared" si="3"/>
        <v>369</v>
      </c>
      <c r="C128" s="45">
        <f t="shared" si="3"/>
        <v>321</v>
      </c>
      <c r="D128" s="46">
        <f t="shared" si="4"/>
        <v>86.99186991869918</v>
      </c>
      <c r="E128" s="45">
        <f t="shared" si="0"/>
        <v>230</v>
      </c>
      <c r="F128" s="45">
        <f t="shared" si="0"/>
        <v>91</v>
      </c>
      <c r="G128" s="45">
        <f t="shared" si="0"/>
        <v>0</v>
      </c>
      <c r="H128" s="45">
        <f t="shared" si="0"/>
        <v>91</v>
      </c>
      <c r="I128" s="46">
        <f t="shared" si="5"/>
        <v>28.348909657320871</v>
      </c>
      <c r="J128" s="45">
        <f t="shared" si="1"/>
        <v>36</v>
      </c>
      <c r="K128" s="46">
        <f t="shared" si="6"/>
        <v>39.560439560439562</v>
      </c>
      <c r="L128" s="45">
        <f t="shared" si="2"/>
        <v>36</v>
      </c>
      <c r="M128" s="45">
        <f t="shared" si="2"/>
        <v>0</v>
      </c>
      <c r="N128" s="45">
        <f t="shared" si="2"/>
        <v>0</v>
      </c>
      <c r="O128" s="45">
        <f t="shared" si="2"/>
        <v>0</v>
      </c>
      <c r="P128" s="45">
        <f t="shared" si="2"/>
        <v>0</v>
      </c>
      <c r="Q128" s="45">
        <f t="shared" si="2"/>
        <v>0</v>
      </c>
      <c r="R128" s="45">
        <f t="shared" si="2"/>
        <v>0</v>
      </c>
      <c r="S128" s="45">
        <f t="shared" si="2"/>
        <v>47</v>
      </c>
      <c r="T128" s="45">
        <f t="shared" si="2"/>
        <v>8</v>
      </c>
      <c r="U128" s="45">
        <f t="shared" si="2"/>
        <v>266</v>
      </c>
      <c r="V128" s="46">
        <f t="shared" si="7"/>
        <v>82.866043613707163</v>
      </c>
    </row>
    <row r="129" spans="1:106">
      <c r="A129" s="35" t="s">
        <v>7</v>
      </c>
      <c r="B129" s="45">
        <f t="shared" si="3"/>
        <v>364</v>
      </c>
      <c r="C129" s="45">
        <f t="shared" si="3"/>
        <v>237</v>
      </c>
      <c r="D129" s="46">
        <f t="shared" si="4"/>
        <v>65.109890109890117</v>
      </c>
      <c r="E129" s="45">
        <f t="shared" si="0"/>
        <v>190</v>
      </c>
      <c r="F129" s="45">
        <f t="shared" si="0"/>
        <v>47</v>
      </c>
      <c r="G129" s="45">
        <f t="shared" si="0"/>
        <v>0</v>
      </c>
      <c r="H129" s="45">
        <f t="shared" si="0"/>
        <v>47</v>
      </c>
      <c r="I129" s="46">
        <f t="shared" si="5"/>
        <v>19.831223628691983</v>
      </c>
      <c r="J129" s="45">
        <f t="shared" si="1"/>
        <v>17</v>
      </c>
      <c r="K129" s="46">
        <f t="shared" si="6"/>
        <v>36.170212765957444</v>
      </c>
      <c r="L129" s="45">
        <f t="shared" si="2"/>
        <v>17</v>
      </c>
      <c r="M129" s="45">
        <f t="shared" si="2"/>
        <v>0</v>
      </c>
      <c r="N129" s="45">
        <f t="shared" si="2"/>
        <v>0</v>
      </c>
      <c r="O129" s="45">
        <f t="shared" si="2"/>
        <v>0</v>
      </c>
      <c r="P129" s="45">
        <f t="shared" si="2"/>
        <v>0</v>
      </c>
      <c r="Q129" s="45">
        <f t="shared" si="2"/>
        <v>0</v>
      </c>
      <c r="R129" s="45">
        <f t="shared" si="2"/>
        <v>0</v>
      </c>
      <c r="S129" s="45">
        <f t="shared" si="2"/>
        <v>26</v>
      </c>
      <c r="T129" s="45">
        <f t="shared" si="2"/>
        <v>4</v>
      </c>
      <c r="U129" s="45">
        <f t="shared" si="2"/>
        <v>207</v>
      </c>
      <c r="V129" s="46">
        <f t="shared" si="7"/>
        <v>87.341772151898738</v>
      </c>
    </row>
    <row r="130" spans="1:106">
      <c r="A130" s="35" t="s">
        <v>8</v>
      </c>
      <c r="B130" s="45">
        <f t="shared" si="3"/>
        <v>500</v>
      </c>
      <c r="C130" s="45">
        <f t="shared" si="3"/>
        <v>356</v>
      </c>
      <c r="D130" s="46">
        <f t="shared" si="4"/>
        <v>71.2</v>
      </c>
      <c r="E130" s="45">
        <f t="shared" si="0"/>
        <v>277</v>
      </c>
      <c r="F130" s="45">
        <f t="shared" si="0"/>
        <v>78</v>
      </c>
      <c r="G130" s="45">
        <f t="shared" si="0"/>
        <v>1</v>
      </c>
      <c r="H130" s="45">
        <f t="shared" si="0"/>
        <v>79</v>
      </c>
      <c r="I130" s="46">
        <f t="shared" si="5"/>
        <v>22.191011235955056</v>
      </c>
      <c r="J130" s="45">
        <f t="shared" si="1"/>
        <v>28</v>
      </c>
      <c r="K130" s="46">
        <f t="shared" si="6"/>
        <v>35.443037974683541</v>
      </c>
      <c r="L130" s="45">
        <f t="shared" si="2"/>
        <v>28</v>
      </c>
      <c r="M130" s="45">
        <f t="shared" si="2"/>
        <v>0</v>
      </c>
      <c r="N130" s="45">
        <f t="shared" si="2"/>
        <v>0</v>
      </c>
      <c r="O130" s="45">
        <f t="shared" si="2"/>
        <v>0</v>
      </c>
      <c r="P130" s="45">
        <f t="shared" si="2"/>
        <v>0</v>
      </c>
      <c r="Q130" s="45">
        <f t="shared" si="2"/>
        <v>0</v>
      </c>
      <c r="R130" s="45">
        <f t="shared" si="2"/>
        <v>0</v>
      </c>
      <c r="S130" s="45">
        <f t="shared" si="2"/>
        <v>36</v>
      </c>
      <c r="T130" s="45">
        <f t="shared" si="2"/>
        <v>14</v>
      </c>
      <c r="U130" s="45">
        <f t="shared" si="2"/>
        <v>305</v>
      </c>
      <c r="V130" s="46">
        <f t="shared" si="7"/>
        <v>85.674157303370791</v>
      </c>
    </row>
    <row r="131" spans="1:106" ht="27.6">
      <c r="A131" s="35" t="s">
        <v>9</v>
      </c>
      <c r="B131" s="45">
        <f t="shared" si="3"/>
        <v>670</v>
      </c>
      <c r="C131" s="45">
        <f t="shared" si="3"/>
        <v>279</v>
      </c>
      <c r="D131" s="46">
        <f t="shared" si="4"/>
        <v>41.64179104477612</v>
      </c>
      <c r="E131" s="45">
        <f t="shared" si="0"/>
        <v>220</v>
      </c>
      <c r="F131" s="45">
        <f t="shared" si="0"/>
        <v>59</v>
      </c>
      <c r="G131" s="45">
        <f t="shared" si="0"/>
        <v>0</v>
      </c>
      <c r="H131" s="45">
        <f t="shared" si="0"/>
        <v>59</v>
      </c>
      <c r="I131" s="46">
        <f t="shared" si="5"/>
        <v>21.146953405017921</v>
      </c>
      <c r="J131" s="45">
        <f t="shared" si="1"/>
        <v>13</v>
      </c>
      <c r="K131" s="46">
        <f t="shared" si="6"/>
        <v>22.033898305084747</v>
      </c>
      <c r="L131" s="45">
        <f t="shared" si="2"/>
        <v>13</v>
      </c>
      <c r="M131" s="45">
        <f t="shared" si="2"/>
        <v>0</v>
      </c>
      <c r="N131" s="45">
        <f t="shared" si="2"/>
        <v>0</v>
      </c>
      <c r="O131" s="45">
        <f t="shared" si="2"/>
        <v>0</v>
      </c>
      <c r="P131" s="45">
        <f t="shared" si="2"/>
        <v>0</v>
      </c>
      <c r="Q131" s="45">
        <f t="shared" si="2"/>
        <v>0</v>
      </c>
      <c r="R131" s="45">
        <f t="shared" si="2"/>
        <v>0</v>
      </c>
      <c r="S131" s="45">
        <f t="shared" si="2"/>
        <v>18</v>
      </c>
      <c r="T131" s="45">
        <f t="shared" si="2"/>
        <v>28</v>
      </c>
      <c r="U131" s="45">
        <f t="shared" si="2"/>
        <v>233</v>
      </c>
      <c r="V131" s="46">
        <f t="shared" si="7"/>
        <v>83.512544802867382</v>
      </c>
    </row>
    <row r="132" spans="1:106">
      <c r="A132" s="35" t="s">
        <v>10</v>
      </c>
      <c r="B132" s="45">
        <f t="shared" si="3"/>
        <v>348</v>
      </c>
      <c r="C132" s="45">
        <f t="shared" si="3"/>
        <v>165</v>
      </c>
      <c r="D132" s="46">
        <f t="shared" si="4"/>
        <v>47.413793103448278</v>
      </c>
      <c r="E132" s="45">
        <f t="shared" si="0"/>
        <v>123</v>
      </c>
      <c r="F132" s="45">
        <f t="shared" si="0"/>
        <v>42</v>
      </c>
      <c r="G132" s="45">
        <f t="shared" si="0"/>
        <v>0</v>
      </c>
      <c r="H132" s="45">
        <f t="shared" si="0"/>
        <v>42</v>
      </c>
      <c r="I132" s="46">
        <f t="shared" si="5"/>
        <v>25.454545454545453</v>
      </c>
      <c r="J132" s="45">
        <f t="shared" si="1"/>
        <v>15</v>
      </c>
      <c r="K132" s="46">
        <f t="shared" si="6"/>
        <v>35.714285714285715</v>
      </c>
      <c r="L132" s="45">
        <f t="shared" si="2"/>
        <v>15</v>
      </c>
      <c r="M132" s="45">
        <f t="shared" si="2"/>
        <v>0</v>
      </c>
      <c r="N132" s="45">
        <f t="shared" si="2"/>
        <v>0</v>
      </c>
      <c r="O132" s="45">
        <f t="shared" si="2"/>
        <v>0</v>
      </c>
      <c r="P132" s="45">
        <f t="shared" si="2"/>
        <v>0</v>
      </c>
      <c r="Q132" s="45">
        <f t="shared" si="2"/>
        <v>0</v>
      </c>
      <c r="R132" s="45">
        <f t="shared" si="2"/>
        <v>0</v>
      </c>
      <c r="S132" s="45">
        <f t="shared" si="2"/>
        <v>18</v>
      </c>
      <c r="T132" s="45">
        <f t="shared" si="2"/>
        <v>9</v>
      </c>
      <c r="U132" s="45">
        <f t="shared" si="2"/>
        <v>138</v>
      </c>
      <c r="V132" s="46">
        <f t="shared" si="7"/>
        <v>83.63636363636364</v>
      </c>
    </row>
    <row r="133" spans="1:106">
      <c r="A133" s="35" t="s">
        <v>11</v>
      </c>
      <c r="B133" s="45">
        <f t="shared" si="3"/>
        <v>216</v>
      </c>
      <c r="C133" s="45">
        <f t="shared" si="3"/>
        <v>175</v>
      </c>
      <c r="D133" s="46">
        <f t="shared" si="4"/>
        <v>81.018518518518519</v>
      </c>
      <c r="E133" s="45">
        <f t="shared" si="0"/>
        <v>118</v>
      </c>
      <c r="F133" s="45">
        <f t="shared" si="0"/>
        <v>57</v>
      </c>
      <c r="G133" s="45">
        <f t="shared" si="0"/>
        <v>0</v>
      </c>
      <c r="H133" s="45">
        <f t="shared" si="0"/>
        <v>57</v>
      </c>
      <c r="I133" s="46">
        <f t="shared" si="5"/>
        <v>32.571428571428569</v>
      </c>
      <c r="J133" s="45">
        <f t="shared" si="1"/>
        <v>24</v>
      </c>
      <c r="K133" s="46">
        <f t="shared" si="6"/>
        <v>42.10526315789474</v>
      </c>
      <c r="L133" s="45">
        <f t="shared" si="2"/>
        <v>23</v>
      </c>
      <c r="M133" s="45">
        <f t="shared" si="2"/>
        <v>1</v>
      </c>
      <c r="N133" s="45">
        <f t="shared" si="2"/>
        <v>0</v>
      </c>
      <c r="O133" s="45">
        <f t="shared" si="2"/>
        <v>0</v>
      </c>
      <c r="P133" s="45">
        <f t="shared" si="2"/>
        <v>1</v>
      </c>
      <c r="Q133" s="45">
        <f t="shared" si="2"/>
        <v>1</v>
      </c>
      <c r="R133" s="45">
        <f t="shared" si="2"/>
        <v>1</v>
      </c>
      <c r="S133" s="45">
        <f t="shared" si="2"/>
        <v>29</v>
      </c>
      <c r="T133" s="45">
        <f t="shared" si="2"/>
        <v>4</v>
      </c>
      <c r="U133" s="45">
        <f t="shared" si="2"/>
        <v>141</v>
      </c>
      <c r="V133" s="46">
        <f t="shared" si="7"/>
        <v>80.571428571428569</v>
      </c>
    </row>
    <row r="134" spans="1:106">
      <c r="A134" s="35" t="s">
        <v>12</v>
      </c>
      <c r="B134" s="45">
        <f t="shared" si="3"/>
        <v>192</v>
      </c>
      <c r="C134" s="45">
        <f t="shared" si="3"/>
        <v>74</v>
      </c>
      <c r="D134" s="46">
        <f t="shared" si="4"/>
        <v>38.541666666666664</v>
      </c>
      <c r="E134" s="45">
        <f t="shared" si="0"/>
        <v>48</v>
      </c>
      <c r="F134" s="45">
        <f t="shared" si="0"/>
        <v>25</v>
      </c>
      <c r="G134" s="45">
        <f t="shared" si="0"/>
        <v>0</v>
      </c>
      <c r="H134" s="45">
        <f t="shared" si="0"/>
        <v>25</v>
      </c>
      <c r="I134" s="46">
        <f t="shared" si="5"/>
        <v>33.783783783783782</v>
      </c>
      <c r="J134" s="45">
        <f t="shared" si="1"/>
        <v>12</v>
      </c>
      <c r="K134" s="46">
        <f t="shared" si="6"/>
        <v>48</v>
      </c>
      <c r="L134" s="45">
        <f t="shared" si="2"/>
        <v>10</v>
      </c>
      <c r="M134" s="45">
        <f t="shared" si="2"/>
        <v>2</v>
      </c>
      <c r="N134" s="45">
        <f t="shared" si="2"/>
        <v>1</v>
      </c>
      <c r="O134" s="45">
        <f t="shared" si="2"/>
        <v>0</v>
      </c>
      <c r="P134" s="45">
        <f t="shared" si="2"/>
        <v>2</v>
      </c>
      <c r="Q134" s="45">
        <f t="shared" si="2"/>
        <v>1</v>
      </c>
      <c r="R134" s="45">
        <f t="shared" si="2"/>
        <v>0</v>
      </c>
      <c r="S134" s="45">
        <f t="shared" si="2"/>
        <v>7</v>
      </c>
      <c r="T134" s="45">
        <f t="shared" si="2"/>
        <v>6</v>
      </c>
      <c r="U134" s="45">
        <f t="shared" si="2"/>
        <v>58</v>
      </c>
      <c r="V134" s="46">
        <f t="shared" si="7"/>
        <v>78.378378378378372</v>
      </c>
    </row>
    <row r="135" spans="1:106">
      <c r="A135" s="35" t="s">
        <v>235</v>
      </c>
      <c r="B135" s="45">
        <f>B126+B127+B128+B129+B130+B131+B132+B133+B134</f>
        <v>3638</v>
      </c>
      <c r="C135" s="45">
        <f>C126+C127+C128+C129+C130+C131+C132+C133+C134</f>
        <v>2176</v>
      </c>
      <c r="D135" s="46">
        <f t="shared" si="4"/>
        <v>59.813084112149532</v>
      </c>
      <c r="E135" s="45">
        <f t="shared" ref="E135:H135" si="8">E126+E127+E128+E129+E130+E131+E132+E133+E134</f>
        <v>1661</v>
      </c>
      <c r="F135" s="45">
        <f t="shared" si="8"/>
        <v>508</v>
      </c>
      <c r="G135" s="45">
        <f t="shared" si="8"/>
        <v>6</v>
      </c>
      <c r="H135" s="45">
        <f t="shared" si="8"/>
        <v>514</v>
      </c>
      <c r="I135" s="46">
        <f t="shared" si="5"/>
        <v>23.621323529411764</v>
      </c>
      <c r="J135" s="45">
        <f>J126+J127+J128+J129+J130+J131+J132+J133+J134</f>
        <v>206</v>
      </c>
      <c r="K135" s="46">
        <f t="shared" si="6"/>
        <v>40.077821011673151</v>
      </c>
      <c r="L135" s="45">
        <f t="shared" ref="L135:U135" si="9">L126+L127+L128+L129+L130+L131+L132+L133+L134</f>
        <v>203</v>
      </c>
      <c r="M135" s="45">
        <f t="shared" si="9"/>
        <v>3</v>
      </c>
      <c r="N135" s="45">
        <f t="shared" si="9"/>
        <v>1</v>
      </c>
      <c r="O135" s="45">
        <f t="shared" si="9"/>
        <v>0</v>
      </c>
      <c r="P135" s="45">
        <f t="shared" si="9"/>
        <v>3</v>
      </c>
      <c r="Q135" s="45">
        <f t="shared" si="9"/>
        <v>2</v>
      </c>
      <c r="R135" s="45">
        <f t="shared" si="9"/>
        <v>1</v>
      </c>
      <c r="S135" s="45">
        <f t="shared" si="9"/>
        <v>223</v>
      </c>
      <c r="T135" s="45">
        <f t="shared" si="9"/>
        <v>79</v>
      </c>
      <c r="U135" s="45">
        <f t="shared" si="9"/>
        <v>1864</v>
      </c>
      <c r="V135" s="46">
        <f t="shared" si="7"/>
        <v>85.661764705882348</v>
      </c>
    </row>
    <row r="137" spans="1:106">
      <c r="A137" s="71" t="s">
        <v>200</v>
      </c>
      <c r="B137" s="71" t="s">
        <v>236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 t="s">
        <v>237</v>
      </c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 t="s">
        <v>238</v>
      </c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  <c r="BH137" s="71"/>
      <c r="BI137" s="71"/>
      <c r="BJ137" s="71"/>
      <c r="BK137" s="71"/>
      <c r="BL137" s="71"/>
      <c r="BM137" s="71" t="s">
        <v>239</v>
      </c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 t="s">
        <v>240</v>
      </c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  <c r="CT137" s="71"/>
      <c r="CU137" s="71"/>
      <c r="CV137" s="71"/>
      <c r="CW137" s="71"/>
      <c r="CX137" s="71"/>
      <c r="CY137" s="71"/>
      <c r="CZ137" s="71"/>
      <c r="DA137" s="71"/>
      <c r="DB137" s="71"/>
    </row>
    <row r="138" spans="1:106">
      <c r="A138" s="71"/>
      <c r="B138" s="71" t="s">
        <v>201</v>
      </c>
      <c r="C138" s="71" t="s">
        <v>202</v>
      </c>
      <c r="D138" s="72" t="s">
        <v>203</v>
      </c>
      <c r="E138" s="71" t="s">
        <v>204</v>
      </c>
      <c r="F138" s="71" t="s">
        <v>205</v>
      </c>
      <c r="G138" s="71" t="s">
        <v>206</v>
      </c>
      <c r="H138" s="71" t="s">
        <v>207</v>
      </c>
      <c r="I138" s="72" t="s">
        <v>208</v>
      </c>
      <c r="J138" s="71" t="s">
        <v>241</v>
      </c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 t="s">
        <v>220</v>
      </c>
      <c r="V138" s="72" t="s">
        <v>221</v>
      </c>
      <c r="W138" s="71" t="s">
        <v>201</v>
      </c>
      <c r="X138" s="71" t="s">
        <v>202</v>
      </c>
      <c r="Y138" s="71" t="s">
        <v>203</v>
      </c>
      <c r="Z138" s="71" t="s">
        <v>204</v>
      </c>
      <c r="AA138" s="71" t="s">
        <v>205</v>
      </c>
      <c r="AB138" s="71" t="s">
        <v>206</v>
      </c>
      <c r="AC138" s="73" t="s">
        <v>207</v>
      </c>
      <c r="AD138" s="72" t="s">
        <v>208</v>
      </c>
      <c r="AE138" s="71" t="s">
        <v>241</v>
      </c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 t="s">
        <v>220</v>
      </c>
      <c r="AQ138" s="72" t="s">
        <v>221</v>
      </c>
      <c r="AR138" s="71" t="s">
        <v>201</v>
      </c>
      <c r="AS138" s="71" t="s">
        <v>202</v>
      </c>
      <c r="AT138" s="71" t="s">
        <v>203</v>
      </c>
      <c r="AU138" s="71" t="s">
        <v>204</v>
      </c>
      <c r="AV138" s="71" t="s">
        <v>205</v>
      </c>
      <c r="AW138" s="71" t="s">
        <v>206</v>
      </c>
      <c r="AX138" s="71" t="s">
        <v>207</v>
      </c>
      <c r="AY138" s="71" t="s">
        <v>208</v>
      </c>
      <c r="AZ138" s="71" t="s">
        <v>241</v>
      </c>
      <c r="BA138" s="71"/>
      <c r="BB138" s="71"/>
      <c r="BC138" s="71"/>
      <c r="BD138" s="71"/>
      <c r="BE138" s="71"/>
      <c r="BF138" s="71"/>
      <c r="BG138" s="71"/>
      <c r="BH138" s="71"/>
      <c r="BI138" s="71"/>
      <c r="BJ138" s="71"/>
      <c r="BK138" s="71" t="s">
        <v>220</v>
      </c>
      <c r="BL138" s="71" t="s">
        <v>221</v>
      </c>
      <c r="BM138" s="71" t="s">
        <v>201</v>
      </c>
      <c r="BN138" s="71" t="s">
        <v>202</v>
      </c>
      <c r="BO138" s="71" t="s">
        <v>203</v>
      </c>
      <c r="BP138" s="71" t="s">
        <v>204</v>
      </c>
      <c r="BQ138" s="71" t="s">
        <v>205</v>
      </c>
      <c r="BR138" s="71" t="s">
        <v>206</v>
      </c>
      <c r="BS138" s="71" t="s">
        <v>207</v>
      </c>
      <c r="BT138" s="71" t="s">
        <v>208</v>
      </c>
      <c r="BU138" s="71" t="s">
        <v>241</v>
      </c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 t="s">
        <v>220</v>
      </c>
      <c r="CG138" s="71" t="s">
        <v>221</v>
      </c>
      <c r="CH138" s="71" t="s">
        <v>201</v>
      </c>
      <c r="CI138" s="71" t="s">
        <v>202</v>
      </c>
      <c r="CJ138" s="71" t="s">
        <v>203</v>
      </c>
      <c r="CK138" s="71" t="s">
        <v>204</v>
      </c>
      <c r="CL138" s="71" t="s">
        <v>205</v>
      </c>
      <c r="CM138" s="71" t="s">
        <v>206</v>
      </c>
      <c r="CN138" s="71" t="s">
        <v>207</v>
      </c>
      <c r="CO138" s="71" t="s">
        <v>208</v>
      </c>
      <c r="CP138" s="71" t="s">
        <v>241</v>
      </c>
      <c r="CQ138" s="71"/>
      <c r="CR138" s="71"/>
      <c r="CS138" s="71"/>
      <c r="CT138" s="71"/>
      <c r="CU138" s="71"/>
      <c r="CV138" s="71"/>
      <c r="CW138" s="71"/>
      <c r="CX138" s="71"/>
      <c r="CY138" s="71"/>
      <c r="CZ138" s="71"/>
      <c r="DA138" s="71" t="s">
        <v>220</v>
      </c>
      <c r="DB138" s="71" t="s">
        <v>221</v>
      </c>
    </row>
    <row r="139" spans="1:106">
      <c r="A139" s="71"/>
      <c r="B139" s="71"/>
      <c r="C139" s="71"/>
      <c r="D139" s="72"/>
      <c r="E139" s="71"/>
      <c r="F139" s="71"/>
      <c r="G139" s="71"/>
      <c r="H139" s="71"/>
      <c r="I139" s="72"/>
      <c r="J139" s="71" t="s">
        <v>209</v>
      </c>
      <c r="K139" s="72" t="s">
        <v>210</v>
      </c>
      <c r="L139" s="71" t="s">
        <v>211</v>
      </c>
      <c r="M139" s="71" t="s">
        <v>242</v>
      </c>
      <c r="N139" s="71"/>
      <c r="O139" s="71"/>
      <c r="P139" s="71"/>
      <c r="Q139" s="71"/>
      <c r="R139" s="71"/>
      <c r="S139" s="71" t="s">
        <v>218</v>
      </c>
      <c r="T139" s="71" t="s">
        <v>219</v>
      </c>
      <c r="U139" s="71"/>
      <c r="V139" s="72"/>
      <c r="W139" s="71"/>
      <c r="X139" s="71"/>
      <c r="Y139" s="71"/>
      <c r="Z139" s="71"/>
      <c r="AA139" s="71"/>
      <c r="AB139" s="71"/>
      <c r="AC139" s="73"/>
      <c r="AD139" s="72"/>
      <c r="AE139" s="71" t="s">
        <v>209</v>
      </c>
      <c r="AF139" s="72" t="s">
        <v>210</v>
      </c>
      <c r="AG139" s="71" t="s">
        <v>211</v>
      </c>
      <c r="AH139" s="71" t="s">
        <v>242</v>
      </c>
      <c r="AI139" s="71"/>
      <c r="AJ139" s="71"/>
      <c r="AK139" s="71"/>
      <c r="AL139" s="71"/>
      <c r="AM139" s="71"/>
      <c r="AN139" s="71" t="s">
        <v>218</v>
      </c>
      <c r="AO139" s="71" t="s">
        <v>219</v>
      </c>
      <c r="AP139" s="71"/>
      <c r="AQ139" s="72"/>
      <c r="AR139" s="71"/>
      <c r="AS139" s="71"/>
      <c r="AT139" s="71"/>
      <c r="AU139" s="71"/>
      <c r="AV139" s="71"/>
      <c r="AW139" s="71"/>
      <c r="AX139" s="71"/>
      <c r="AY139" s="71"/>
      <c r="AZ139" s="71" t="s">
        <v>209</v>
      </c>
      <c r="BA139" s="71" t="s">
        <v>210</v>
      </c>
      <c r="BB139" s="71" t="s">
        <v>211</v>
      </c>
      <c r="BC139" s="71" t="s">
        <v>242</v>
      </c>
      <c r="BD139" s="71"/>
      <c r="BE139" s="71"/>
      <c r="BF139" s="71"/>
      <c r="BG139" s="71"/>
      <c r="BH139" s="71"/>
      <c r="BI139" s="71" t="s">
        <v>218</v>
      </c>
      <c r="BJ139" s="71" t="s">
        <v>219</v>
      </c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 t="s">
        <v>209</v>
      </c>
      <c r="BV139" s="71" t="s">
        <v>210</v>
      </c>
      <c r="BW139" s="71" t="s">
        <v>211</v>
      </c>
      <c r="BX139" s="71" t="s">
        <v>242</v>
      </c>
      <c r="BY139" s="71"/>
      <c r="BZ139" s="71"/>
      <c r="CA139" s="71"/>
      <c r="CB139" s="71"/>
      <c r="CC139" s="71"/>
      <c r="CD139" s="71" t="s">
        <v>218</v>
      </c>
      <c r="CE139" s="71" t="s">
        <v>219</v>
      </c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 t="s">
        <v>209</v>
      </c>
      <c r="CQ139" s="71" t="s">
        <v>210</v>
      </c>
      <c r="CR139" s="71" t="s">
        <v>211</v>
      </c>
      <c r="CS139" s="71" t="s">
        <v>242</v>
      </c>
      <c r="CT139" s="71"/>
      <c r="CU139" s="71"/>
      <c r="CV139" s="71"/>
      <c r="CW139" s="71"/>
      <c r="CX139" s="71"/>
      <c r="CY139" s="71" t="s">
        <v>218</v>
      </c>
      <c r="CZ139" s="71" t="s">
        <v>219</v>
      </c>
      <c r="DA139" s="71"/>
      <c r="DB139" s="71"/>
    </row>
    <row r="140" spans="1:106" ht="27.6">
      <c r="A140" s="71"/>
      <c r="B140" s="71"/>
      <c r="C140" s="71"/>
      <c r="D140" s="72"/>
      <c r="E140" s="71"/>
      <c r="F140" s="71"/>
      <c r="G140" s="71"/>
      <c r="H140" s="71"/>
      <c r="I140" s="72"/>
      <c r="J140" s="71"/>
      <c r="K140" s="72"/>
      <c r="L140" s="71"/>
      <c r="M140" s="47" t="s">
        <v>212</v>
      </c>
      <c r="N140" s="47" t="s">
        <v>213</v>
      </c>
      <c r="O140" s="47" t="s">
        <v>214</v>
      </c>
      <c r="P140" s="47" t="s">
        <v>215</v>
      </c>
      <c r="Q140" s="47" t="s">
        <v>216</v>
      </c>
      <c r="R140" s="47" t="s">
        <v>217</v>
      </c>
      <c r="S140" s="71"/>
      <c r="T140" s="71"/>
      <c r="U140" s="71"/>
      <c r="V140" s="72"/>
      <c r="W140" s="71"/>
      <c r="X140" s="71"/>
      <c r="Y140" s="71"/>
      <c r="Z140" s="71"/>
      <c r="AA140" s="71"/>
      <c r="AB140" s="71"/>
      <c r="AC140" s="73"/>
      <c r="AD140" s="72"/>
      <c r="AE140" s="71"/>
      <c r="AF140" s="72"/>
      <c r="AG140" s="71"/>
      <c r="AH140" s="47" t="s">
        <v>212</v>
      </c>
      <c r="AI140" s="47" t="s">
        <v>213</v>
      </c>
      <c r="AJ140" s="47" t="s">
        <v>214</v>
      </c>
      <c r="AK140" s="47" t="s">
        <v>215</v>
      </c>
      <c r="AL140" s="47" t="s">
        <v>216</v>
      </c>
      <c r="AM140" s="47" t="s">
        <v>217</v>
      </c>
      <c r="AN140" s="71"/>
      <c r="AO140" s="71"/>
      <c r="AP140" s="71"/>
      <c r="AQ140" s="72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47" t="s">
        <v>212</v>
      </c>
      <c r="BD140" s="47" t="s">
        <v>213</v>
      </c>
      <c r="BE140" s="47" t="s">
        <v>214</v>
      </c>
      <c r="BF140" s="47" t="s">
        <v>215</v>
      </c>
      <c r="BG140" s="47" t="s">
        <v>216</v>
      </c>
      <c r="BH140" s="47" t="s">
        <v>217</v>
      </c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47" t="s">
        <v>212</v>
      </c>
      <c r="BY140" s="47" t="s">
        <v>213</v>
      </c>
      <c r="BZ140" s="47" t="s">
        <v>214</v>
      </c>
      <c r="CA140" s="47" t="s">
        <v>215</v>
      </c>
      <c r="CB140" s="47" t="s">
        <v>216</v>
      </c>
      <c r="CC140" s="47" t="s">
        <v>217</v>
      </c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47" t="s">
        <v>212</v>
      </c>
      <c r="CT140" s="47" t="s">
        <v>213</v>
      </c>
      <c r="CU140" s="47" t="s">
        <v>214</v>
      </c>
      <c r="CV140" s="47" t="s">
        <v>215</v>
      </c>
      <c r="CW140" s="47" t="s">
        <v>216</v>
      </c>
      <c r="CX140" s="47" t="s">
        <v>217</v>
      </c>
      <c r="CY140" s="71"/>
      <c r="CZ140" s="71"/>
      <c r="DA140" s="71"/>
      <c r="DB140" s="71"/>
    </row>
    <row r="141" spans="1:106" ht="27.6">
      <c r="A141" s="48" t="s">
        <v>223</v>
      </c>
      <c r="B141" s="49">
        <v>3359</v>
      </c>
      <c r="C141" s="49">
        <v>2937</v>
      </c>
      <c r="D141" s="50">
        <v>87.44</v>
      </c>
      <c r="E141" s="49">
        <v>2635</v>
      </c>
      <c r="F141" s="48">
        <v>294</v>
      </c>
      <c r="G141" s="48">
        <v>6</v>
      </c>
      <c r="H141" s="48">
        <v>300</v>
      </c>
      <c r="I141" s="50">
        <v>10.210000000000001</v>
      </c>
      <c r="J141" s="48">
        <v>250</v>
      </c>
      <c r="K141" s="50">
        <v>85.03</v>
      </c>
      <c r="L141" s="48">
        <v>243</v>
      </c>
      <c r="M141" s="48">
        <v>7</v>
      </c>
      <c r="N141" s="48">
        <v>2</v>
      </c>
      <c r="O141" s="48">
        <v>1</v>
      </c>
      <c r="P141" s="48">
        <v>3</v>
      </c>
      <c r="Q141" s="48">
        <v>5</v>
      </c>
      <c r="R141" s="48">
        <v>4</v>
      </c>
      <c r="S141" s="48">
        <v>0</v>
      </c>
      <c r="T141" s="48">
        <v>44</v>
      </c>
      <c r="U141" s="49">
        <v>2878</v>
      </c>
      <c r="V141" s="50">
        <v>97.99</v>
      </c>
      <c r="W141" s="48">
        <v>819</v>
      </c>
      <c r="X141" s="48">
        <v>719</v>
      </c>
      <c r="Y141" s="48">
        <v>87.79</v>
      </c>
      <c r="Z141" s="48">
        <v>659</v>
      </c>
      <c r="AA141" s="48">
        <v>58</v>
      </c>
      <c r="AB141" s="48">
        <v>1</v>
      </c>
      <c r="AC141" s="51">
        <v>59</v>
      </c>
      <c r="AD141" s="50">
        <v>8.2100000000000009</v>
      </c>
      <c r="AE141" s="48">
        <v>47</v>
      </c>
      <c r="AF141" s="50">
        <v>81.03</v>
      </c>
      <c r="AG141" s="48">
        <v>47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11</v>
      </c>
      <c r="AP141" s="48">
        <v>706</v>
      </c>
      <c r="AQ141" s="50">
        <v>98.19</v>
      </c>
      <c r="AR141" s="48">
        <v>824</v>
      </c>
      <c r="AS141" s="48">
        <v>720</v>
      </c>
      <c r="AT141" s="48">
        <v>87.38</v>
      </c>
      <c r="AU141" s="48">
        <v>639</v>
      </c>
      <c r="AV141" s="48">
        <v>78</v>
      </c>
      <c r="AW141" s="48">
        <v>2</v>
      </c>
      <c r="AX141" s="48">
        <v>80</v>
      </c>
      <c r="AY141" s="48">
        <v>11.11</v>
      </c>
      <c r="AZ141" s="48">
        <v>63</v>
      </c>
      <c r="BA141" s="48">
        <v>80.77</v>
      </c>
      <c r="BB141" s="48">
        <v>61</v>
      </c>
      <c r="BC141" s="48">
        <v>2</v>
      </c>
      <c r="BD141" s="48">
        <v>0</v>
      </c>
      <c r="BE141" s="48">
        <v>0</v>
      </c>
      <c r="BF141" s="48">
        <v>2</v>
      </c>
      <c r="BG141" s="48">
        <v>1</v>
      </c>
      <c r="BH141" s="48">
        <v>0</v>
      </c>
      <c r="BI141" s="48">
        <v>0</v>
      </c>
      <c r="BJ141" s="48">
        <v>15</v>
      </c>
      <c r="BK141" s="48">
        <v>700</v>
      </c>
      <c r="BL141" s="48">
        <v>97.22</v>
      </c>
      <c r="BM141" s="48">
        <v>814</v>
      </c>
      <c r="BN141" s="48">
        <v>704</v>
      </c>
      <c r="BO141" s="48">
        <v>86.49</v>
      </c>
      <c r="BP141" s="48">
        <v>646</v>
      </c>
      <c r="BQ141" s="48">
        <v>57</v>
      </c>
      <c r="BR141" s="48">
        <v>1</v>
      </c>
      <c r="BS141" s="48">
        <v>58</v>
      </c>
      <c r="BT141" s="48">
        <v>8.24</v>
      </c>
      <c r="BU141" s="48">
        <v>52</v>
      </c>
      <c r="BV141" s="48">
        <v>91.23</v>
      </c>
      <c r="BW141" s="48">
        <v>50</v>
      </c>
      <c r="BX141" s="48">
        <v>2</v>
      </c>
      <c r="BY141" s="48">
        <v>1</v>
      </c>
      <c r="BZ141" s="48">
        <v>0</v>
      </c>
      <c r="CA141" s="48">
        <v>0</v>
      </c>
      <c r="CB141" s="48">
        <v>2</v>
      </c>
      <c r="CC141" s="48">
        <v>1</v>
      </c>
      <c r="CD141" s="48">
        <v>0</v>
      </c>
      <c r="CE141" s="48">
        <v>5</v>
      </c>
      <c r="CF141" s="48">
        <v>696</v>
      </c>
      <c r="CG141" s="48">
        <v>98.86</v>
      </c>
      <c r="CH141" s="48">
        <v>902</v>
      </c>
      <c r="CI141" s="48">
        <v>794</v>
      </c>
      <c r="CJ141" s="48">
        <v>88.03</v>
      </c>
      <c r="CK141" s="48">
        <v>691</v>
      </c>
      <c r="CL141" s="48">
        <v>101</v>
      </c>
      <c r="CM141" s="48">
        <v>2</v>
      </c>
      <c r="CN141" s="48">
        <v>103</v>
      </c>
      <c r="CO141" s="48">
        <v>12.97</v>
      </c>
      <c r="CP141" s="48">
        <v>88</v>
      </c>
      <c r="CQ141" s="48">
        <v>87.13</v>
      </c>
      <c r="CR141" s="48">
        <v>85</v>
      </c>
      <c r="CS141" s="48">
        <v>3</v>
      </c>
      <c r="CT141" s="48">
        <v>1</v>
      </c>
      <c r="CU141" s="48">
        <v>1</v>
      </c>
      <c r="CV141" s="48">
        <v>1</v>
      </c>
      <c r="CW141" s="48">
        <v>2</v>
      </c>
      <c r="CX141" s="48">
        <v>3</v>
      </c>
      <c r="CY141" s="48">
        <v>0</v>
      </c>
      <c r="CZ141" s="48">
        <v>13</v>
      </c>
      <c r="DA141" s="48">
        <v>776</v>
      </c>
      <c r="DB141" s="48">
        <v>97.73</v>
      </c>
    </row>
    <row r="142" spans="1:106">
      <c r="A142" s="48" t="s">
        <v>5</v>
      </c>
      <c r="B142" s="49">
        <v>1395</v>
      </c>
      <c r="C142" s="49">
        <v>1236</v>
      </c>
      <c r="D142" s="50">
        <v>88.6</v>
      </c>
      <c r="E142" s="49">
        <v>1007</v>
      </c>
      <c r="F142" s="48">
        <v>228</v>
      </c>
      <c r="G142" s="48">
        <v>1</v>
      </c>
      <c r="H142" s="48">
        <v>229</v>
      </c>
      <c r="I142" s="50">
        <v>18.53</v>
      </c>
      <c r="J142" s="48">
        <v>195</v>
      </c>
      <c r="K142" s="50">
        <v>85.53</v>
      </c>
      <c r="L142" s="48">
        <v>188</v>
      </c>
      <c r="M142" s="48">
        <v>7</v>
      </c>
      <c r="N142" s="48">
        <v>2</v>
      </c>
      <c r="O142" s="48">
        <v>5</v>
      </c>
      <c r="P142" s="48">
        <v>5</v>
      </c>
      <c r="Q142" s="48">
        <v>4</v>
      </c>
      <c r="R142" s="48">
        <v>1</v>
      </c>
      <c r="S142" s="48">
        <v>0</v>
      </c>
      <c r="T142" s="48">
        <v>33</v>
      </c>
      <c r="U142" s="49">
        <v>1195</v>
      </c>
      <c r="V142" s="50">
        <v>96.68</v>
      </c>
      <c r="W142" s="48">
        <v>335</v>
      </c>
      <c r="X142" s="48">
        <v>292</v>
      </c>
      <c r="Y142" s="48">
        <v>87.16</v>
      </c>
      <c r="Z142" s="48">
        <v>246</v>
      </c>
      <c r="AA142" s="48">
        <v>46</v>
      </c>
      <c r="AB142" s="48">
        <v>0</v>
      </c>
      <c r="AC142" s="51">
        <v>46</v>
      </c>
      <c r="AD142" s="50">
        <v>15.75</v>
      </c>
      <c r="AE142" s="48">
        <v>39</v>
      </c>
      <c r="AF142" s="50">
        <v>84.78</v>
      </c>
      <c r="AG142" s="48">
        <v>38</v>
      </c>
      <c r="AH142" s="48">
        <v>1</v>
      </c>
      <c r="AI142" s="48">
        <v>1</v>
      </c>
      <c r="AJ142" s="48">
        <v>0</v>
      </c>
      <c r="AK142" s="48">
        <v>1</v>
      </c>
      <c r="AL142" s="48">
        <v>1</v>
      </c>
      <c r="AM142" s="48">
        <v>0</v>
      </c>
      <c r="AN142" s="48">
        <v>0</v>
      </c>
      <c r="AO142" s="48">
        <v>7</v>
      </c>
      <c r="AP142" s="48">
        <v>284</v>
      </c>
      <c r="AQ142" s="50">
        <v>97.26</v>
      </c>
      <c r="AR142" s="48">
        <v>356</v>
      </c>
      <c r="AS142" s="48">
        <v>316</v>
      </c>
      <c r="AT142" s="48">
        <v>88.76</v>
      </c>
      <c r="AU142" s="48">
        <v>272</v>
      </c>
      <c r="AV142" s="48">
        <v>44</v>
      </c>
      <c r="AW142" s="48">
        <v>0</v>
      </c>
      <c r="AX142" s="48">
        <v>44</v>
      </c>
      <c r="AY142" s="48">
        <v>13.92</v>
      </c>
      <c r="AZ142" s="48">
        <v>40</v>
      </c>
      <c r="BA142" s="48">
        <v>90.91</v>
      </c>
      <c r="BB142" s="48">
        <v>38</v>
      </c>
      <c r="BC142" s="48">
        <v>2</v>
      </c>
      <c r="BD142" s="48">
        <v>1</v>
      </c>
      <c r="BE142" s="48">
        <v>1</v>
      </c>
      <c r="BF142" s="48">
        <v>1</v>
      </c>
      <c r="BG142" s="48">
        <v>2</v>
      </c>
      <c r="BH142" s="48">
        <v>1</v>
      </c>
      <c r="BI142" s="48">
        <v>0</v>
      </c>
      <c r="BJ142" s="48">
        <v>4</v>
      </c>
      <c r="BK142" s="48">
        <v>310</v>
      </c>
      <c r="BL142" s="48">
        <v>98.1</v>
      </c>
      <c r="BM142" s="48">
        <v>358</v>
      </c>
      <c r="BN142" s="48">
        <v>318</v>
      </c>
      <c r="BO142" s="48">
        <v>88.83</v>
      </c>
      <c r="BP142" s="48">
        <v>269</v>
      </c>
      <c r="BQ142" s="48">
        <v>49</v>
      </c>
      <c r="BR142" s="48">
        <v>0</v>
      </c>
      <c r="BS142" s="48">
        <v>49</v>
      </c>
      <c r="BT142" s="48">
        <v>15.41</v>
      </c>
      <c r="BU142" s="48">
        <v>41</v>
      </c>
      <c r="BV142" s="48">
        <v>83.67</v>
      </c>
      <c r="BW142" s="48">
        <v>39</v>
      </c>
      <c r="BX142" s="48">
        <v>2</v>
      </c>
      <c r="BY142" s="48">
        <v>0</v>
      </c>
      <c r="BZ142" s="48">
        <v>2</v>
      </c>
      <c r="CA142" s="48">
        <v>2</v>
      </c>
      <c r="CB142" s="48">
        <v>1</v>
      </c>
      <c r="CC142" s="48">
        <v>0</v>
      </c>
      <c r="CD142" s="48">
        <v>0</v>
      </c>
      <c r="CE142" s="48">
        <v>8</v>
      </c>
      <c r="CF142" s="48">
        <v>308</v>
      </c>
      <c r="CG142" s="48">
        <v>96.86</v>
      </c>
      <c r="CH142" s="48">
        <v>346</v>
      </c>
      <c r="CI142" s="48">
        <v>310</v>
      </c>
      <c r="CJ142" s="48">
        <v>89.6</v>
      </c>
      <c r="CK142" s="48">
        <v>220</v>
      </c>
      <c r="CL142" s="48">
        <v>89</v>
      </c>
      <c r="CM142" s="48">
        <v>1</v>
      </c>
      <c r="CN142" s="48">
        <v>90</v>
      </c>
      <c r="CO142" s="48">
        <v>29.03</v>
      </c>
      <c r="CP142" s="48">
        <v>75</v>
      </c>
      <c r="CQ142" s="48">
        <v>84.27</v>
      </c>
      <c r="CR142" s="48">
        <v>73</v>
      </c>
      <c r="CS142" s="48">
        <v>2</v>
      </c>
      <c r="CT142" s="48">
        <v>0</v>
      </c>
      <c r="CU142" s="48">
        <v>2</v>
      </c>
      <c r="CV142" s="48">
        <v>1</v>
      </c>
      <c r="CW142" s="48">
        <v>0</v>
      </c>
      <c r="CX142" s="48">
        <v>0</v>
      </c>
      <c r="CY142" s="48">
        <v>0</v>
      </c>
      <c r="CZ142" s="48">
        <v>14</v>
      </c>
      <c r="DA142" s="48">
        <v>293</v>
      </c>
      <c r="DB142" s="48">
        <v>94.52</v>
      </c>
    </row>
    <row r="143" spans="1:106">
      <c r="A143" s="48" t="s">
        <v>6</v>
      </c>
      <c r="B143" s="49">
        <v>1872</v>
      </c>
      <c r="C143" s="49">
        <v>1842</v>
      </c>
      <c r="D143" s="50">
        <v>98.4</v>
      </c>
      <c r="E143" s="49">
        <v>1388</v>
      </c>
      <c r="F143" s="48">
        <v>454</v>
      </c>
      <c r="G143" s="48">
        <v>0</v>
      </c>
      <c r="H143" s="48">
        <v>454</v>
      </c>
      <c r="I143" s="50">
        <v>24.65</v>
      </c>
      <c r="J143" s="48">
        <v>432</v>
      </c>
      <c r="K143" s="50">
        <v>95.15</v>
      </c>
      <c r="L143" s="48">
        <v>427</v>
      </c>
      <c r="M143" s="48">
        <v>5</v>
      </c>
      <c r="N143" s="48">
        <v>1</v>
      </c>
      <c r="O143" s="48">
        <v>2</v>
      </c>
      <c r="P143" s="48">
        <v>3</v>
      </c>
      <c r="Q143" s="48">
        <v>2</v>
      </c>
      <c r="R143" s="48">
        <v>0</v>
      </c>
      <c r="S143" s="48">
        <v>3</v>
      </c>
      <c r="T143" s="48">
        <v>19</v>
      </c>
      <c r="U143" s="49">
        <v>1815</v>
      </c>
      <c r="V143" s="50">
        <v>98.53</v>
      </c>
      <c r="W143" s="48">
        <v>467</v>
      </c>
      <c r="X143" s="48">
        <v>460</v>
      </c>
      <c r="Y143" s="48">
        <v>98.5</v>
      </c>
      <c r="Z143" s="48">
        <v>388</v>
      </c>
      <c r="AA143" s="48">
        <v>72</v>
      </c>
      <c r="AB143" s="48">
        <v>0</v>
      </c>
      <c r="AC143" s="51">
        <v>72</v>
      </c>
      <c r="AD143" s="50">
        <v>15.65</v>
      </c>
      <c r="AE143" s="48">
        <v>67</v>
      </c>
      <c r="AF143" s="50">
        <v>93.06</v>
      </c>
      <c r="AG143" s="48">
        <v>67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5</v>
      </c>
      <c r="AP143" s="48">
        <v>455</v>
      </c>
      <c r="AQ143" s="50">
        <v>98.91</v>
      </c>
      <c r="AR143" s="48">
        <v>438</v>
      </c>
      <c r="AS143" s="48">
        <v>432</v>
      </c>
      <c r="AT143" s="48">
        <v>98.63</v>
      </c>
      <c r="AU143" s="48">
        <v>300</v>
      </c>
      <c r="AV143" s="48">
        <v>132</v>
      </c>
      <c r="AW143" s="48">
        <v>0</v>
      </c>
      <c r="AX143" s="48">
        <v>132</v>
      </c>
      <c r="AY143" s="48">
        <v>30.56</v>
      </c>
      <c r="AZ143" s="48">
        <v>126</v>
      </c>
      <c r="BA143" s="48">
        <v>95.45</v>
      </c>
      <c r="BB143" s="48">
        <v>124</v>
      </c>
      <c r="BC143" s="48">
        <v>2</v>
      </c>
      <c r="BD143" s="48">
        <v>0</v>
      </c>
      <c r="BE143" s="48">
        <v>0</v>
      </c>
      <c r="BF143" s="48">
        <v>2</v>
      </c>
      <c r="BG143" s="48">
        <v>1</v>
      </c>
      <c r="BH143" s="48">
        <v>0</v>
      </c>
      <c r="BI143" s="48">
        <v>0</v>
      </c>
      <c r="BJ143" s="48">
        <v>6</v>
      </c>
      <c r="BK143" s="48">
        <v>424</v>
      </c>
      <c r="BL143" s="48">
        <v>98.15</v>
      </c>
      <c r="BM143" s="48">
        <v>463</v>
      </c>
      <c r="BN143" s="48">
        <v>458</v>
      </c>
      <c r="BO143" s="48">
        <v>98.92</v>
      </c>
      <c r="BP143" s="48">
        <v>354</v>
      </c>
      <c r="BQ143" s="48">
        <v>104</v>
      </c>
      <c r="BR143" s="48">
        <v>0</v>
      </c>
      <c r="BS143" s="48">
        <v>104</v>
      </c>
      <c r="BT143" s="48">
        <v>22.71</v>
      </c>
      <c r="BU143" s="48">
        <v>99</v>
      </c>
      <c r="BV143" s="48">
        <v>95.19</v>
      </c>
      <c r="BW143" s="48">
        <v>97</v>
      </c>
      <c r="BX143" s="48">
        <v>2</v>
      </c>
      <c r="BY143" s="48">
        <v>1</v>
      </c>
      <c r="BZ143" s="48">
        <v>1</v>
      </c>
      <c r="CA143" s="48">
        <v>1</v>
      </c>
      <c r="CB143" s="48">
        <v>1</v>
      </c>
      <c r="CC143" s="48">
        <v>0</v>
      </c>
      <c r="CD143" s="48">
        <v>0</v>
      </c>
      <c r="CE143" s="48">
        <v>5</v>
      </c>
      <c r="CF143" s="48">
        <v>451</v>
      </c>
      <c r="CG143" s="48">
        <v>98.47</v>
      </c>
      <c r="CH143" s="48">
        <v>504</v>
      </c>
      <c r="CI143" s="48">
        <v>492</v>
      </c>
      <c r="CJ143" s="48">
        <v>97.62</v>
      </c>
      <c r="CK143" s="48">
        <v>346</v>
      </c>
      <c r="CL143" s="48">
        <v>146</v>
      </c>
      <c r="CM143" s="48">
        <v>0</v>
      </c>
      <c r="CN143" s="48">
        <v>146</v>
      </c>
      <c r="CO143" s="48">
        <v>29.67</v>
      </c>
      <c r="CP143" s="48">
        <v>140</v>
      </c>
      <c r="CQ143" s="48">
        <v>95.89</v>
      </c>
      <c r="CR143" s="48">
        <v>139</v>
      </c>
      <c r="CS143" s="48">
        <v>1</v>
      </c>
      <c r="CT143" s="48">
        <v>0</v>
      </c>
      <c r="CU143" s="48">
        <v>1</v>
      </c>
      <c r="CV143" s="48">
        <v>0</v>
      </c>
      <c r="CW143" s="48">
        <v>0</v>
      </c>
      <c r="CX143" s="48">
        <v>0</v>
      </c>
      <c r="CY143" s="48">
        <v>3</v>
      </c>
      <c r="CZ143" s="48">
        <v>3</v>
      </c>
      <c r="DA143" s="48">
        <v>485</v>
      </c>
      <c r="DB143" s="48">
        <v>98.58</v>
      </c>
    </row>
    <row r="144" spans="1:106">
      <c r="A144" s="48" t="s">
        <v>7</v>
      </c>
      <c r="B144" s="49">
        <v>1887</v>
      </c>
      <c r="C144" s="49">
        <v>1702</v>
      </c>
      <c r="D144" s="50">
        <v>90.2</v>
      </c>
      <c r="E144" s="49">
        <v>1413</v>
      </c>
      <c r="F144" s="48">
        <v>281</v>
      </c>
      <c r="G144" s="48">
        <v>8</v>
      </c>
      <c r="H144" s="48">
        <v>289</v>
      </c>
      <c r="I144" s="50">
        <v>16.98</v>
      </c>
      <c r="J144" s="48">
        <v>246</v>
      </c>
      <c r="K144" s="50">
        <v>87.54</v>
      </c>
      <c r="L144" s="48">
        <v>240</v>
      </c>
      <c r="M144" s="48">
        <v>6</v>
      </c>
      <c r="N144" s="48">
        <v>1</v>
      </c>
      <c r="O144" s="48">
        <v>4</v>
      </c>
      <c r="P144" s="48">
        <v>4</v>
      </c>
      <c r="Q144" s="48">
        <v>4</v>
      </c>
      <c r="R144" s="48">
        <v>2</v>
      </c>
      <c r="S144" s="48">
        <v>4</v>
      </c>
      <c r="T144" s="48">
        <v>31</v>
      </c>
      <c r="U144" s="49">
        <v>1653</v>
      </c>
      <c r="V144" s="50">
        <v>97.12</v>
      </c>
      <c r="W144" s="48">
        <v>391</v>
      </c>
      <c r="X144" s="48">
        <v>354</v>
      </c>
      <c r="Y144" s="48">
        <v>90.54</v>
      </c>
      <c r="Z144" s="48">
        <v>309</v>
      </c>
      <c r="AA144" s="48">
        <v>44</v>
      </c>
      <c r="AB144" s="48">
        <v>1</v>
      </c>
      <c r="AC144" s="51">
        <v>45</v>
      </c>
      <c r="AD144" s="50">
        <v>12.71</v>
      </c>
      <c r="AE144" s="48">
        <v>43</v>
      </c>
      <c r="AF144" s="50">
        <v>97.73</v>
      </c>
      <c r="AG144" s="48">
        <v>42</v>
      </c>
      <c r="AH144" s="48">
        <v>1</v>
      </c>
      <c r="AI144" s="48">
        <v>1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1</v>
      </c>
      <c r="AP144" s="48">
        <v>351</v>
      </c>
      <c r="AQ144" s="50">
        <v>99.15</v>
      </c>
      <c r="AR144" s="48">
        <v>512</v>
      </c>
      <c r="AS144" s="48">
        <v>470</v>
      </c>
      <c r="AT144" s="48">
        <v>91.8</v>
      </c>
      <c r="AU144" s="48">
        <v>381</v>
      </c>
      <c r="AV144" s="48">
        <v>88</v>
      </c>
      <c r="AW144" s="48">
        <v>1</v>
      </c>
      <c r="AX144" s="48">
        <v>89</v>
      </c>
      <c r="AY144" s="48">
        <v>18.940000000000001</v>
      </c>
      <c r="AZ144" s="48">
        <v>79</v>
      </c>
      <c r="BA144" s="48">
        <v>89.77</v>
      </c>
      <c r="BB144" s="48">
        <v>78</v>
      </c>
      <c r="BC144" s="48">
        <v>1</v>
      </c>
      <c r="BD144" s="48">
        <v>0</v>
      </c>
      <c r="BE144" s="48">
        <v>1</v>
      </c>
      <c r="BF144" s="48">
        <v>1</v>
      </c>
      <c r="BG144" s="48">
        <v>1</v>
      </c>
      <c r="BH144" s="48">
        <v>0</v>
      </c>
      <c r="BI144" s="48">
        <v>0</v>
      </c>
      <c r="BJ144" s="48">
        <v>9</v>
      </c>
      <c r="BK144" s="48">
        <v>459</v>
      </c>
      <c r="BL144" s="48">
        <v>97.66</v>
      </c>
      <c r="BM144" s="48">
        <v>450</v>
      </c>
      <c r="BN144" s="48">
        <v>410</v>
      </c>
      <c r="BO144" s="48">
        <v>91.11</v>
      </c>
      <c r="BP144" s="48">
        <v>329</v>
      </c>
      <c r="BQ144" s="48">
        <v>78</v>
      </c>
      <c r="BR144" s="48">
        <v>3</v>
      </c>
      <c r="BS144" s="48">
        <v>81</v>
      </c>
      <c r="BT144" s="48">
        <v>19.760000000000002</v>
      </c>
      <c r="BU144" s="48">
        <v>67</v>
      </c>
      <c r="BV144" s="48">
        <v>85.9</v>
      </c>
      <c r="BW144" s="48">
        <v>63</v>
      </c>
      <c r="BX144" s="48">
        <v>4</v>
      </c>
      <c r="BY144" s="48">
        <v>0</v>
      </c>
      <c r="BZ144" s="48">
        <v>3</v>
      </c>
      <c r="CA144" s="48">
        <v>3</v>
      </c>
      <c r="CB144" s="48">
        <v>3</v>
      </c>
      <c r="CC144" s="48">
        <v>2</v>
      </c>
      <c r="CD144" s="48">
        <v>4</v>
      </c>
      <c r="CE144" s="48">
        <v>7</v>
      </c>
      <c r="CF144" s="48">
        <v>392</v>
      </c>
      <c r="CG144" s="48">
        <v>95.61</v>
      </c>
      <c r="CH144" s="48">
        <v>534</v>
      </c>
      <c r="CI144" s="48">
        <v>468</v>
      </c>
      <c r="CJ144" s="48">
        <v>87.64</v>
      </c>
      <c r="CK144" s="48">
        <v>394</v>
      </c>
      <c r="CL144" s="48">
        <v>71</v>
      </c>
      <c r="CM144" s="48">
        <v>3</v>
      </c>
      <c r="CN144" s="48">
        <v>74</v>
      </c>
      <c r="CO144" s="48">
        <v>15.81</v>
      </c>
      <c r="CP144" s="48">
        <v>57</v>
      </c>
      <c r="CQ144" s="48">
        <v>80.28</v>
      </c>
      <c r="CR144" s="48">
        <v>57</v>
      </c>
      <c r="CS144" s="48">
        <v>0</v>
      </c>
      <c r="CT144" s="48">
        <v>0</v>
      </c>
      <c r="CU144" s="48">
        <v>0</v>
      </c>
      <c r="CV144" s="48">
        <v>0</v>
      </c>
      <c r="CW144" s="48">
        <v>0</v>
      </c>
      <c r="CX144" s="48">
        <v>0</v>
      </c>
      <c r="CY144" s="48">
        <v>0</v>
      </c>
      <c r="CZ144" s="48">
        <v>14</v>
      </c>
      <c r="DA144" s="48">
        <v>451</v>
      </c>
      <c r="DB144" s="48">
        <v>96.37</v>
      </c>
    </row>
    <row r="145" spans="1:106">
      <c r="A145" s="48" t="s">
        <v>8</v>
      </c>
      <c r="B145" s="49">
        <v>2344</v>
      </c>
      <c r="C145" s="49">
        <v>2165</v>
      </c>
      <c r="D145" s="50">
        <v>92.36</v>
      </c>
      <c r="E145" s="49">
        <v>1672</v>
      </c>
      <c r="F145" s="48">
        <v>490</v>
      </c>
      <c r="G145" s="48">
        <v>3</v>
      </c>
      <c r="H145" s="48">
        <v>493</v>
      </c>
      <c r="I145" s="50">
        <v>22.77</v>
      </c>
      <c r="J145" s="48">
        <v>449</v>
      </c>
      <c r="K145" s="50">
        <v>91.63</v>
      </c>
      <c r="L145" s="48">
        <v>446</v>
      </c>
      <c r="M145" s="48">
        <v>3</v>
      </c>
      <c r="N145" s="48">
        <v>1</v>
      </c>
      <c r="O145" s="48">
        <v>3</v>
      </c>
      <c r="P145" s="48">
        <v>1</v>
      </c>
      <c r="Q145" s="48">
        <v>3</v>
      </c>
      <c r="R145" s="48">
        <v>2</v>
      </c>
      <c r="S145" s="48">
        <v>2</v>
      </c>
      <c r="T145" s="48">
        <v>39</v>
      </c>
      <c r="U145" s="49">
        <v>2118</v>
      </c>
      <c r="V145" s="50">
        <v>97.83</v>
      </c>
      <c r="W145" s="48">
        <v>485</v>
      </c>
      <c r="X145" s="48">
        <v>438</v>
      </c>
      <c r="Y145" s="48">
        <v>90.31</v>
      </c>
      <c r="Z145" s="48">
        <v>333</v>
      </c>
      <c r="AA145" s="48">
        <v>105</v>
      </c>
      <c r="AB145" s="48">
        <v>0</v>
      </c>
      <c r="AC145" s="51">
        <v>105</v>
      </c>
      <c r="AD145" s="50">
        <v>23.97</v>
      </c>
      <c r="AE145" s="48">
        <v>96</v>
      </c>
      <c r="AF145" s="50">
        <v>91.43</v>
      </c>
      <c r="AG145" s="48">
        <v>96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9</v>
      </c>
      <c r="AP145" s="48">
        <v>429</v>
      </c>
      <c r="AQ145" s="50">
        <v>97.95</v>
      </c>
      <c r="AR145" s="48">
        <v>546</v>
      </c>
      <c r="AS145" s="48">
        <v>509</v>
      </c>
      <c r="AT145" s="48">
        <v>93.22</v>
      </c>
      <c r="AU145" s="48">
        <v>366</v>
      </c>
      <c r="AV145" s="48">
        <v>142</v>
      </c>
      <c r="AW145" s="48">
        <v>1</v>
      </c>
      <c r="AX145" s="48">
        <v>143</v>
      </c>
      <c r="AY145" s="48">
        <v>28.09</v>
      </c>
      <c r="AZ145" s="48">
        <v>131</v>
      </c>
      <c r="BA145" s="48">
        <v>92.25</v>
      </c>
      <c r="BB145" s="48">
        <v>130</v>
      </c>
      <c r="BC145" s="48">
        <v>1</v>
      </c>
      <c r="BD145" s="48">
        <v>0</v>
      </c>
      <c r="BE145" s="48">
        <v>1</v>
      </c>
      <c r="BF145" s="48">
        <v>0</v>
      </c>
      <c r="BG145" s="48">
        <v>1</v>
      </c>
      <c r="BH145" s="48">
        <v>0</v>
      </c>
      <c r="BI145" s="48">
        <v>1</v>
      </c>
      <c r="BJ145" s="48">
        <v>10</v>
      </c>
      <c r="BK145" s="48">
        <v>496</v>
      </c>
      <c r="BL145" s="48">
        <v>97.45</v>
      </c>
      <c r="BM145" s="48">
        <v>600</v>
      </c>
      <c r="BN145" s="48">
        <v>561</v>
      </c>
      <c r="BO145" s="48">
        <v>93.5</v>
      </c>
      <c r="BP145" s="48">
        <v>439</v>
      </c>
      <c r="BQ145" s="48">
        <v>121</v>
      </c>
      <c r="BR145" s="48">
        <v>1</v>
      </c>
      <c r="BS145" s="48">
        <v>122</v>
      </c>
      <c r="BT145" s="48">
        <v>21.75</v>
      </c>
      <c r="BU145" s="48">
        <v>113</v>
      </c>
      <c r="BV145" s="48">
        <v>93.39</v>
      </c>
      <c r="BW145" s="48">
        <v>112</v>
      </c>
      <c r="BX145" s="48">
        <v>1</v>
      </c>
      <c r="BY145" s="48">
        <v>0</v>
      </c>
      <c r="BZ145" s="48">
        <v>1</v>
      </c>
      <c r="CA145" s="48">
        <v>1</v>
      </c>
      <c r="CB145" s="48">
        <v>1</v>
      </c>
      <c r="CC145" s="48">
        <v>1</v>
      </c>
      <c r="CD145" s="48">
        <v>1</v>
      </c>
      <c r="CE145" s="48">
        <v>7</v>
      </c>
      <c r="CF145" s="48">
        <v>551</v>
      </c>
      <c r="CG145" s="48">
        <v>98.22</v>
      </c>
      <c r="CH145" s="48">
        <v>713</v>
      </c>
      <c r="CI145" s="48">
        <v>657</v>
      </c>
      <c r="CJ145" s="48">
        <v>92.15</v>
      </c>
      <c r="CK145" s="48">
        <v>534</v>
      </c>
      <c r="CL145" s="48">
        <v>122</v>
      </c>
      <c r="CM145" s="48">
        <v>1</v>
      </c>
      <c r="CN145" s="48">
        <v>123</v>
      </c>
      <c r="CO145" s="48">
        <v>18.72</v>
      </c>
      <c r="CP145" s="48">
        <v>109</v>
      </c>
      <c r="CQ145" s="48">
        <v>89.34</v>
      </c>
      <c r="CR145" s="48">
        <v>108</v>
      </c>
      <c r="CS145" s="48">
        <v>1</v>
      </c>
      <c r="CT145" s="48">
        <v>1</v>
      </c>
      <c r="CU145" s="48">
        <v>1</v>
      </c>
      <c r="CV145" s="48">
        <v>0</v>
      </c>
      <c r="CW145" s="48">
        <v>1</v>
      </c>
      <c r="CX145" s="48">
        <v>1</v>
      </c>
      <c r="CY145" s="48">
        <v>0</v>
      </c>
      <c r="CZ145" s="48">
        <v>13</v>
      </c>
      <c r="DA145" s="48">
        <v>642</v>
      </c>
      <c r="DB145" s="48">
        <v>97.72</v>
      </c>
    </row>
    <row r="146" spans="1:106" ht="27.6">
      <c r="A146" s="48" t="s">
        <v>9</v>
      </c>
      <c r="B146" s="49">
        <v>3224</v>
      </c>
      <c r="C146" s="49">
        <v>2712</v>
      </c>
      <c r="D146" s="50">
        <v>84.12</v>
      </c>
      <c r="E146" s="49">
        <v>2098</v>
      </c>
      <c r="F146" s="48">
        <v>613</v>
      </c>
      <c r="G146" s="48">
        <v>0</v>
      </c>
      <c r="H146" s="48">
        <v>613</v>
      </c>
      <c r="I146" s="50">
        <v>22.6</v>
      </c>
      <c r="J146" s="48">
        <v>537</v>
      </c>
      <c r="K146" s="50">
        <v>87.6</v>
      </c>
      <c r="L146" s="48">
        <v>536</v>
      </c>
      <c r="M146" s="48">
        <v>1</v>
      </c>
      <c r="N146" s="48">
        <v>1</v>
      </c>
      <c r="O146" s="48">
        <v>0</v>
      </c>
      <c r="P146" s="48">
        <v>0</v>
      </c>
      <c r="Q146" s="48">
        <v>1</v>
      </c>
      <c r="R146" s="48">
        <v>0</v>
      </c>
      <c r="S146" s="48">
        <v>1</v>
      </c>
      <c r="T146" s="48">
        <v>75</v>
      </c>
      <c r="U146" s="49">
        <v>2634</v>
      </c>
      <c r="V146" s="50">
        <v>97.12</v>
      </c>
      <c r="W146" s="48">
        <v>787</v>
      </c>
      <c r="X146" s="48">
        <v>649</v>
      </c>
      <c r="Y146" s="48">
        <v>82.47</v>
      </c>
      <c r="Z146" s="48">
        <v>504</v>
      </c>
      <c r="AA146" s="48">
        <v>145</v>
      </c>
      <c r="AB146" s="48">
        <v>0</v>
      </c>
      <c r="AC146" s="51">
        <v>145</v>
      </c>
      <c r="AD146" s="50">
        <v>22.34</v>
      </c>
      <c r="AE146" s="48">
        <v>133</v>
      </c>
      <c r="AF146" s="50">
        <v>91.72</v>
      </c>
      <c r="AG146" s="48">
        <v>133</v>
      </c>
      <c r="AH146" s="48">
        <v>0</v>
      </c>
      <c r="AI146" s="48">
        <v>0</v>
      </c>
      <c r="AJ146" s="48">
        <v>0</v>
      </c>
      <c r="AK146" s="48">
        <v>0</v>
      </c>
      <c r="AL146" s="48">
        <v>0</v>
      </c>
      <c r="AM146" s="48">
        <v>0</v>
      </c>
      <c r="AN146" s="48">
        <v>1</v>
      </c>
      <c r="AO146" s="48">
        <v>11</v>
      </c>
      <c r="AP146" s="48">
        <v>637</v>
      </c>
      <c r="AQ146" s="50">
        <v>98.15</v>
      </c>
      <c r="AR146" s="48">
        <v>798</v>
      </c>
      <c r="AS146" s="48">
        <v>673</v>
      </c>
      <c r="AT146" s="48">
        <v>84.34</v>
      </c>
      <c r="AU146" s="48">
        <v>509</v>
      </c>
      <c r="AV146" s="48">
        <v>164</v>
      </c>
      <c r="AW146" s="48">
        <v>0</v>
      </c>
      <c r="AX146" s="48">
        <v>164</v>
      </c>
      <c r="AY146" s="48">
        <v>24.37</v>
      </c>
      <c r="AZ146" s="48">
        <v>143</v>
      </c>
      <c r="BA146" s="48">
        <v>87.2</v>
      </c>
      <c r="BB146" s="48">
        <v>142</v>
      </c>
      <c r="BC146" s="48">
        <v>1</v>
      </c>
      <c r="BD146" s="48">
        <v>1</v>
      </c>
      <c r="BE146" s="48">
        <v>0</v>
      </c>
      <c r="BF146" s="48">
        <v>0</v>
      </c>
      <c r="BG146" s="48">
        <v>1</v>
      </c>
      <c r="BH146" s="48">
        <v>0</v>
      </c>
      <c r="BI146" s="48">
        <v>0</v>
      </c>
      <c r="BJ146" s="48">
        <v>21</v>
      </c>
      <c r="BK146" s="48">
        <v>651</v>
      </c>
      <c r="BL146" s="48">
        <v>96.73</v>
      </c>
      <c r="BM146" s="48">
        <v>834</v>
      </c>
      <c r="BN146" s="48">
        <v>717</v>
      </c>
      <c r="BO146" s="48">
        <v>85.97</v>
      </c>
      <c r="BP146" s="48">
        <v>554</v>
      </c>
      <c r="BQ146" s="48">
        <v>163</v>
      </c>
      <c r="BR146" s="48">
        <v>0</v>
      </c>
      <c r="BS146" s="48">
        <v>163</v>
      </c>
      <c r="BT146" s="48">
        <v>22.73</v>
      </c>
      <c r="BU146" s="48">
        <v>136</v>
      </c>
      <c r="BV146" s="48">
        <v>83.44</v>
      </c>
      <c r="BW146" s="48">
        <v>136</v>
      </c>
      <c r="BX146" s="48">
        <v>0</v>
      </c>
      <c r="BY146" s="48">
        <v>0</v>
      </c>
      <c r="BZ146" s="48">
        <v>0</v>
      </c>
      <c r="CA146" s="48">
        <v>0</v>
      </c>
      <c r="CB146" s="48">
        <v>0</v>
      </c>
      <c r="CC146" s="48">
        <v>0</v>
      </c>
      <c r="CD146" s="48">
        <v>0</v>
      </c>
      <c r="CE146" s="48">
        <v>27</v>
      </c>
      <c r="CF146" s="48">
        <v>690</v>
      </c>
      <c r="CG146" s="48">
        <v>96.23</v>
      </c>
      <c r="CH146" s="48">
        <v>805</v>
      </c>
      <c r="CI146" s="48">
        <v>673</v>
      </c>
      <c r="CJ146" s="48">
        <v>83.6</v>
      </c>
      <c r="CK146" s="48">
        <v>531</v>
      </c>
      <c r="CL146" s="48">
        <v>141</v>
      </c>
      <c r="CM146" s="48">
        <v>0</v>
      </c>
      <c r="CN146" s="48">
        <v>141</v>
      </c>
      <c r="CO146" s="48">
        <v>20.95</v>
      </c>
      <c r="CP146" s="48">
        <v>125</v>
      </c>
      <c r="CQ146" s="48">
        <v>88.65</v>
      </c>
      <c r="CR146" s="48">
        <v>125</v>
      </c>
      <c r="CS146" s="48">
        <v>0</v>
      </c>
      <c r="CT146" s="48">
        <v>0</v>
      </c>
      <c r="CU146" s="48">
        <v>0</v>
      </c>
      <c r="CV146" s="48">
        <v>0</v>
      </c>
      <c r="CW146" s="48">
        <v>0</v>
      </c>
      <c r="CX146" s="48">
        <v>0</v>
      </c>
      <c r="CY146" s="48">
        <v>0</v>
      </c>
      <c r="CZ146" s="48">
        <v>16</v>
      </c>
      <c r="DA146" s="48">
        <v>656</v>
      </c>
      <c r="DB146" s="48">
        <v>97.47</v>
      </c>
    </row>
    <row r="147" spans="1:106">
      <c r="A147" s="48" t="s">
        <v>10</v>
      </c>
      <c r="B147" s="49">
        <v>1745</v>
      </c>
      <c r="C147" s="49">
        <v>1526</v>
      </c>
      <c r="D147" s="50">
        <v>87.45</v>
      </c>
      <c r="E147" s="49">
        <v>1140</v>
      </c>
      <c r="F147" s="48">
        <v>385</v>
      </c>
      <c r="G147" s="48">
        <v>1</v>
      </c>
      <c r="H147" s="48">
        <v>386</v>
      </c>
      <c r="I147" s="50">
        <v>25.29</v>
      </c>
      <c r="J147" s="48">
        <v>363</v>
      </c>
      <c r="K147" s="50">
        <v>94.29</v>
      </c>
      <c r="L147" s="48">
        <v>361</v>
      </c>
      <c r="M147" s="48">
        <v>2</v>
      </c>
      <c r="N147" s="48">
        <v>1</v>
      </c>
      <c r="O147" s="48">
        <v>2</v>
      </c>
      <c r="P147" s="48">
        <v>2</v>
      </c>
      <c r="Q147" s="48">
        <v>0</v>
      </c>
      <c r="R147" s="48">
        <v>1</v>
      </c>
      <c r="S147" s="48">
        <v>0</v>
      </c>
      <c r="T147" s="48">
        <v>22</v>
      </c>
      <c r="U147" s="49">
        <v>1501</v>
      </c>
      <c r="V147" s="50">
        <v>98.36</v>
      </c>
      <c r="W147" s="48">
        <v>397</v>
      </c>
      <c r="X147" s="48">
        <v>323</v>
      </c>
      <c r="Y147" s="48">
        <v>81.36</v>
      </c>
      <c r="Z147" s="48">
        <v>249</v>
      </c>
      <c r="AA147" s="48">
        <v>74</v>
      </c>
      <c r="AB147" s="48">
        <v>0</v>
      </c>
      <c r="AC147" s="51">
        <v>74</v>
      </c>
      <c r="AD147" s="50">
        <v>22.91</v>
      </c>
      <c r="AE147" s="48">
        <v>69</v>
      </c>
      <c r="AF147" s="50">
        <v>93.24</v>
      </c>
      <c r="AG147" s="48">
        <v>69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5</v>
      </c>
      <c r="AP147" s="48">
        <v>318</v>
      </c>
      <c r="AQ147" s="50">
        <v>98.45</v>
      </c>
      <c r="AR147" s="48">
        <v>438</v>
      </c>
      <c r="AS147" s="48">
        <v>390</v>
      </c>
      <c r="AT147" s="48">
        <v>89.04</v>
      </c>
      <c r="AU147" s="48">
        <v>279</v>
      </c>
      <c r="AV147" s="48">
        <v>111</v>
      </c>
      <c r="AW147" s="48">
        <v>0</v>
      </c>
      <c r="AX147" s="48">
        <v>111</v>
      </c>
      <c r="AY147" s="48">
        <v>28.46</v>
      </c>
      <c r="AZ147" s="48">
        <v>106</v>
      </c>
      <c r="BA147" s="48">
        <v>95.5</v>
      </c>
      <c r="BB147" s="48">
        <v>106</v>
      </c>
      <c r="BC147" s="48">
        <v>0</v>
      </c>
      <c r="BD147" s="48">
        <v>0</v>
      </c>
      <c r="BE147" s="48">
        <v>0</v>
      </c>
      <c r="BF147" s="48">
        <v>0</v>
      </c>
      <c r="BG147" s="48">
        <v>0</v>
      </c>
      <c r="BH147" s="48">
        <v>0</v>
      </c>
      <c r="BI147" s="48">
        <v>0</v>
      </c>
      <c r="BJ147" s="48">
        <v>5</v>
      </c>
      <c r="BK147" s="48">
        <v>385</v>
      </c>
      <c r="BL147" s="48">
        <v>98.72</v>
      </c>
      <c r="BM147" s="48">
        <v>427</v>
      </c>
      <c r="BN147" s="48">
        <v>382</v>
      </c>
      <c r="BO147" s="48">
        <v>89.46</v>
      </c>
      <c r="BP147" s="48">
        <v>286</v>
      </c>
      <c r="BQ147" s="48">
        <v>96</v>
      </c>
      <c r="BR147" s="48">
        <v>0</v>
      </c>
      <c r="BS147" s="48">
        <v>96</v>
      </c>
      <c r="BT147" s="48">
        <v>25.13</v>
      </c>
      <c r="BU147" s="48">
        <v>91</v>
      </c>
      <c r="BV147" s="48">
        <v>94.79</v>
      </c>
      <c r="BW147" s="48">
        <v>91</v>
      </c>
      <c r="BX147" s="48">
        <v>0</v>
      </c>
      <c r="BY147" s="48">
        <v>0</v>
      </c>
      <c r="BZ147" s="48">
        <v>0</v>
      </c>
      <c r="CA147" s="48">
        <v>0</v>
      </c>
      <c r="CB147" s="48">
        <v>0</v>
      </c>
      <c r="CC147" s="48">
        <v>0</v>
      </c>
      <c r="CD147" s="48">
        <v>0</v>
      </c>
      <c r="CE147" s="48">
        <v>5</v>
      </c>
      <c r="CF147" s="48">
        <v>377</v>
      </c>
      <c r="CG147" s="48">
        <v>98.69</v>
      </c>
      <c r="CH147" s="48">
        <v>483</v>
      </c>
      <c r="CI147" s="48">
        <v>431</v>
      </c>
      <c r="CJ147" s="48">
        <v>89.23</v>
      </c>
      <c r="CK147" s="48">
        <v>326</v>
      </c>
      <c r="CL147" s="48">
        <v>104</v>
      </c>
      <c r="CM147" s="48">
        <v>1</v>
      </c>
      <c r="CN147" s="48">
        <v>105</v>
      </c>
      <c r="CO147" s="48">
        <v>24.36</v>
      </c>
      <c r="CP147" s="48">
        <v>97</v>
      </c>
      <c r="CQ147" s="48">
        <v>93.27</v>
      </c>
      <c r="CR147" s="48">
        <v>95</v>
      </c>
      <c r="CS147" s="48">
        <v>2</v>
      </c>
      <c r="CT147" s="48">
        <v>1</v>
      </c>
      <c r="CU147" s="48">
        <v>2</v>
      </c>
      <c r="CV147" s="48">
        <v>2</v>
      </c>
      <c r="CW147" s="48">
        <v>0</v>
      </c>
      <c r="CX147" s="48">
        <v>1</v>
      </c>
      <c r="CY147" s="48">
        <v>0</v>
      </c>
      <c r="CZ147" s="48">
        <v>7</v>
      </c>
      <c r="DA147" s="48">
        <v>421</v>
      </c>
      <c r="DB147" s="48">
        <v>97.68</v>
      </c>
    </row>
    <row r="148" spans="1:106">
      <c r="A148" s="48" t="s">
        <v>11</v>
      </c>
      <c r="B148" s="48">
        <v>984</v>
      </c>
      <c r="C148" s="48">
        <v>910</v>
      </c>
      <c r="D148" s="50">
        <v>92.48</v>
      </c>
      <c r="E148" s="48">
        <v>695</v>
      </c>
      <c r="F148" s="48">
        <v>214</v>
      </c>
      <c r="G148" s="48">
        <v>0</v>
      </c>
      <c r="H148" s="48">
        <v>214</v>
      </c>
      <c r="I148" s="50">
        <v>23.52</v>
      </c>
      <c r="J148" s="48">
        <v>182</v>
      </c>
      <c r="K148" s="50">
        <v>85.05</v>
      </c>
      <c r="L148" s="48">
        <v>177</v>
      </c>
      <c r="M148" s="48">
        <v>5</v>
      </c>
      <c r="N148" s="48">
        <v>2</v>
      </c>
      <c r="O148" s="48">
        <v>2</v>
      </c>
      <c r="P148" s="48">
        <v>3</v>
      </c>
      <c r="Q148" s="48">
        <v>2</v>
      </c>
      <c r="R148" s="48">
        <v>2</v>
      </c>
      <c r="S148" s="48">
        <v>7</v>
      </c>
      <c r="T148" s="48">
        <v>25</v>
      </c>
      <c r="U148" s="48">
        <v>872</v>
      </c>
      <c r="V148" s="50">
        <v>95.82</v>
      </c>
      <c r="W148" s="48">
        <v>221</v>
      </c>
      <c r="X148" s="48">
        <v>202</v>
      </c>
      <c r="Y148" s="48">
        <v>91.4</v>
      </c>
      <c r="Z148" s="48">
        <v>162</v>
      </c>
      <c r="AA148" s="48">
        <v>39</v>
      </c>
      <c r="AB148" s="48">
        <v>0</v>
      </c>
      <c r="AC148" s="51">
        <v>39</v>
      </c>
      <c r="AD148" s="50">
        <v>19.309999999999999</v>
      </c>
      <c r="AE148" s="48">
        <v>30</v>
      </c>
      <c r="AF148" s="50">
        <v>76.92</v>
      </c>
      <c r="AG148" s="48">
        <v>30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3</v>
      </c>
      <c r="AO148" s="48">
        <v>6</v>
      </c>
      <c r="AP148" s="48">
        <v>192</v>
      </c>
      <c r="AQ148" s="50">
        <v>95.05</v>
      </c>
      <c r="AR148" s="48">
        <v>277</v>
      </c>
      <c r="AS148" s="48">
        <v>258</v>
      </c>
      <c r="AT148" s="48">
        <v>93.14</v>
      </c>
      <c r="AU148" s="48">
        <v>186</v>
      </c>
      <c r="AV148" s="48">
        <v>72</v>
      </c>
      <c r="AW148" s="48">
        <v>0</v>
      </c>
      <c r="AX148" s="48">
        <v>72</v>
      </c>
      <c r="AY148" s="48">
        <v>27.91</v>
      </c>
      <c r="AZ148" s="48">
        <v>56</v>
      </c>
      <c r="BA148" s="48">
        <v>77.78</v>
      </c>
      <c r="BB148" s="48">
        <v>56</v>
      </c>
      <c r="BC148" s="48">
        <v>0</v>
      </c>
      <c r="BD148" s="48">
        <v>0</v>
      </c>
      <c r="BE148" s="48">
        <v>0</v>
      </c>
      <c r="BF148" s="48">
        <v>0</v>
      </c>
      <c r="BG148" s="48">
        <v>0</v>
      </c>
      <c r="BH148" s="48">
        <v>0</v>
      </c>
      <c r="BI148" s="48">
        <v>3</v>
      </c>
      <c r="BJ148" s="48">
        <v>13</v>
      </c>
      <c r="BK148" s="48">
        <v>242</v>
      </c>
      <c r="BL148" s="48">
        <v>93.8</v>
      </c>
      <c r="BM148" s="48">
        <v>240</v>
      </c>
      <c r="BN148" s="48">
        <v>221</v>
      </c>
      <c r="BO148" s="48">
        <v>92.08</v>
      </c>
      <c r="BP148" s="48">
        <v>176</v>
      </c>
      <c r="BQ148" s="48">
        <v>45</v>
      </c>
      <c r="BR148" s="48">
        <v>0</v>
      </c>
      <c r="BS148" s="48">
        <v>45</v>
      </c>
      <c r="BT148" s="48">
        <v>20.36</v>
      </c>
      <c r="BU148" s="48">
        <v>41</v>
      </c>
      <c r="BV148" s="48">
        <v>91.11</v>
      </c>
      <c r="BW148" s="48">
        <v>37</v>
      </c>
      <c r="BX148" s="48">
        <v>4</v>
      </c>
      <c r="BY148" s="48">
        <v>1</v>
      </c>
      <c r="BZ148" s="48">
        <v>1</v>
      </c>
      <c r="CA148" s="48">
        <v>2</v>
      </c>
      <c r="CB148" s="48">
        <v>1</v>
      </c>
      <c r="CC148" s="48">
        <v>1</v>
      </c>
      <c r="CD148" s="48">
        <v>0</v>
      </c>
      <c r="CE148" s="48">
        <v>4</v>
      </c>
      <c r="CF148" s="48">
        <v>213</v>
      </c>
      <c r="CG148" s="48">
        <v>96.38</v>
      </c>
      <c r="CH148" s="48">
        <v>246</v>
      </c>
      <c r="CI148" s="48">
        <v>229</v>
      </c>
      <c r="CJ148" s="48">
        <v>93.09</v>
      </c>
      <c r="CK148" s="48">
        <v>171</v>
      </c>
      <c r="CL148" s="48">
        <v>58</v>
      </c>
      <c r="CM148" s="48">
        <v>0</v>
      </c>
      <c r="CN148" s="48">
        <v>58</v>
      </c>
      <c r="CO148" s="48">
        <v>25.33</v>
      </c>
      <c r="CP148" s="48">
        <v>55</v>
      </c>
      <c r="CQ148" s="48">
        <v>94.83</v>
      </c>
      <c r="CR148" s="48">
        <v>54</v>
      </c>
      <c r="CS148" s="48">
        <v>1</v>
      </c>
      <c r="CT148" s="48">
        <v>1</v>
      </c>
      <c r="CU148" s="48">
        <v>1</v>
      </c>
      <c r="CV148" s="48">
        <v>1</v>
      </c>
      <c r="CW148" s="48">
        <v>1</v>
      </c>
      <c r="CX148" s="48">
        <v>1</v>
      </c>
      <c r="CY148" s="48">
        <v>1</v>
      </c>
      <c r="CZ148" s="48">
        <v>2</v>
      </c>
      <c r="DA148" s="48">
        <v>225</v>
      </c>
      <c r="DB148" s="48">
        <v>98.25</v>
      </c>
    </row>
    <row r="149" spans="1:106">
      <c r="A149" s="48" t="s">
        <v>12</v>
      </c>
      <c r="B149" s="48">
        <v>974</v>
      </c>
      <c r="C149" s="48">
        <v>866</v>
      </c>
      <c r="D149" s="50">
        <v>88.91</v>
      </c>
      <c r="E149" s="48">
        <v>670</v>
      </c>
      <c r="F149" s="48">
        <v>193</v>
      </c>
      <c r="G149" s="48">
        <v>3</v>
      </c>
      <c r="H149" s="48">
        <v>196</v>
      </c>
      <c r="I149" s="50">
        <v>22.63</v>
      </c>
      <c r="J149" s="48">
        <v>166</v>
      </c>
      <c r="K149" s="50">
        <v>86.01</v>
      </c>
      <c r="L149" s="48">
        <v>161</v>
      </c>
      <c r="M149" s="48">
        <v>5</v>
      </c>
      <c r="N149" s="48">
        <v>1</v>
      </c>
      <c r="O149" s="48">
        <v>0</v>
      </c>
      <c r="P149" s="48">
        <v>4</v>
      </c>
      <c r="Q149" s="48">
        <v>3</v>
      </c>
      <c r="R149" s="48">
        <v>0</v>
      </c>
      <c r="S149" s="48">
        <v>1</v>
      </c>
      <c r="T149" s="48">
        <v>26</v>
      </c>
      <c r="U149" s="48">
        <v>831</v>
      </c>
      <c r="V149" s="50">
        <v>95.96</v>
      </c>
      <c r="W149" s="48">
        <v>201</v>
      </c>
      <c r="X149" s="48">
        <v>186</v>
      </c>
      <c r="Y149" s="48">
        <v>92.54</v>
      </c>
      <c r="Z149" s="48">
        <v>153</v>
      </c>
      <c r="AA149" s="48">
        <v>32</v>
      </c>
      <c r="AB149" s="48">
        <v>1</v>
      </c>
      <c r="AC149" s="51">
        <v>33</v>
      </c>
      <c r="AD149" s="50">
        <v>17.739999999999998</v>
      </c>
      <c r="AE149" s="48">
        <v>27</v>
      </c>
      <c r="AF149" s="50">
        <v>84.38</v>
      </c>
      <c r="AG149" s="48">
        <v>24</v>
      </c>
      <c r="AH149" s="48">
        <v>3</v>
      </c>
      <c r="AI149" s="48">
        <v>1</v>
      </c>
      <c r="AJ149" s="48">
        <v>0</v>
      </c>
      <c r="AK149" s="48">
        <v>3</v>
      </c>
      <c r="AL149" s="48">
        <v>1</v>
      </c>
      <c r="AM149" s="48">
        <v>0</v>
      </c>
      <c r="AN149" s="48">
        <v>0</v>
      </c>
      <c r="AO149" s="48">
        <v>5</v>
      </c>
      <c r="AP149" s="48">
        <v>177</v>
      </c>
      <c r="AQ149" s="50">
        <v>95.16</v>
      </c>
      <c r="AR149" s="48">
        <v>238</v>
      </c>
      <c r="AS149" s="48">
        <v>221</v>
      </c>
      <c r="AT149" s="48">
        <v>92.86</v>
      </c>
      <c r="AU149" s="48">
        <v>171</v>
      </c>
      <c r="AV149" s="48">
        <v>49</v>
      </c>
      <c r="AW149" s="48">
        <v>1</v>
      </c>
      <c r="AX149" s="48">
        <v>50</v>
      </c>
      <c r="AY149" s="48">
        <v>22.62</v>
      </c>
      <c r="AZ149" s="48">
        <v>43</v>
      </c>
      <c r="BA149" s="48">
        <v>87.76</v>
      </c>
      <c r="BB149" s="48">
        <v>41</v>
      </c>
      <c r="BC149" s="48">
        <v>2</v>
      </c>
      <c r="BD149" s="48">
        <v>0</v>
      </c>
      <c r="BE149" s="48">
        <v>0</v>
      </c>
      <c r="BF149" s="48">
        <v>1</v>
      </c>
      <c r="BG149" s="48">
        <v>2</v>
      </c>
      <c r="BH149" s="48">
        <v>0</v>
      </c>
      <c r="BI149" s="48">
        <v>0</v>
      </c>
      <c r="BJ149" s="48">
        <v>6</v>
      </c>
      <c r="BK149" s="48">
        <v>212</v>
      </c>
      <c r="BL149" s="48">
        <v>95.93</v>
      </c>
      <c r="BM149" s="48">
        <v>266</v>
      </c>
      <c r="BN149" s="48">
        <v>241</v>
      </c>
      <c r="BO149" s="48">
        <v>90.6</v>
      </c>
      <c r="BP149" s="48">
        <v>181</v>
      </c>
      <c r="BQ149" s="48">
        <v>59</v>
      </c>
      <c r="BR149" s="48">
        <v>1</v>
      </c>
      <c r="BS149" s="48">
        <v>60</v>
      </c>
      <c r="BT149" s="48">
        <v>24.9</v>
      </c>
      <c r="BU149" s="48">
        <v>46</v>
      </c>
      <c r="BV149" s="48">
        <v>77.97</v>
      </c>
      <c r="BW149" s="48">
        <v>46</v>
      </c>
      <c r="BX149" s="48">
        <v>0</v>
      </c>
      <c r="BY149" s="48">
        <v>0</v>
      </c>
      <c r="BZ149" s="48">
        <v>0</v>
      </c>
      <c r="CA149" s="48">
        <v>0</v>
      </c>
      <c r="CB149" s="48">
        <v>0</v>
      </c>
      <c r="CC149" s="48">
        <v>0</v>
      </c>
      <c r="CD149" s="48">
        <v>1</v>
      </c>
      <c r="CE149" s="48">
        <v>12</v>
      </c>
      <c r="CF149" s="48">
        <v>227</v>
      </c>
      <c r="CG149" s="48">
        <v>94.19</v>
      </c>
      <c r="CH149" s="48">
        <v>269</v>
      </c>
      <c r="CI149" s="48">
        <v>218</v>
      </c>
      <c r="CJ149" s="48">
        <v>81.040000000000006</v>
      </c>
      <c r="CK149" s="48">
        <v>165</v>
      </c>
      <c r="CL149" s="48">
        <v>53</v>
      </c>
      <c r="CM149" s="48">
        <v>0</v>
      </c>
      <c r="CN149" s="48">
        <v>53</v>
      </c>
      <c r="CO149" s="48">
        <v>24.31</v>
      </c>
      <c r="CP149" s="48">
        <v>50</v>
      </c>
      <c r="CQ149" s="48">
        <v>94.34</v>
      </c>
      <c r="CR149" s="48">
        <v>50</v>
      </c>
      <c r="CS149" s="48">
        <v>0</v>
      </c>
      <c r="CT149" s="48">
        <v>0</v>
      </c>
      <c r="CU149" s="48">
        <v>0</v>
      </c>
      <c r="CV149" s="48">
        <v>0</v>
      </c>
      <c r="CW149" s="48">
        <v>0</v>
      </c>
      <c r="CX149" s="48">
        <v>0</v>
      </c>
      <c r="CY149" s="48">
        <v>0</v>
      </c>
      <c r="CZ149" s="48">
        <v>3</v>
      </c>
      <c r="DA149" s="48">
        <v>215</v>
      </c>
      <c r="DB149" s="48">
        <v>98.62</v>
      </c>
    </row>
  </sheetData>
  <mergeCells count="98">
    <mergeCell ref="B44:V44"/>
    <mergeCell ref="A2:A3"/>
    <mergeCell ref="B2:V2"/>
    <mergeCell ref="B14:V14"/>
    <mergeCell ref="B24:V24"/>
    <mergeCell ref="B34:V34"/>
    <mergeCell ref="B125:V125"/>
    <mergeCell ref="A137:A140"/>
    <mergeCell ref="B137:V137"/>
    <mergeCell ref="W137:AQ137"/>
    <mergeCell ref="AR137:BL137"/>
    <mergeCell ref="U138:U140"/>
    <mergeCell ref="V138:V140"/>
    <mergeCell ref="W138:W140"/>
    <mergeCell ref="X138:X140"/>
    <mergeCell ref="AD138:AD140"/>
    <mergeCell ref="AY138:AY140"/>
    <mergeCell ref="AZ138:BJ138"/>
    <mergeCell ref="BI139:BI140"/>
    <mergeCell ref="BJ139:BJ140"/>
    <mergeCell ref="AE138:AO138"/>
    <mergeCell ref="AP138:AP140"/>
    <mergeCell ref="CH137:DB137"/>
    <mergeCell ref="B138:B140"/>
    <mergeCell ref="C138:C140"/>
    <mergeCell ref="D138:D140"/>
    <mergeCell ref="E138:E140"/>
    <mergeCell ref="F138:F140"/>
    <mergeCell ref="G138:G140"/>
    <mergeCell ref="H138:H140"/>
    <mergeCell ref="I138:I140"/>
    <mergeCell ref="J138:T138"/>
    <mergeCell ref="BM137:CG137"/>
    <mergeCell ref="Y138:Y140"/>
    <mergeCell ref="Z138:Z140"/>
    <mergeCell ref="AA138:AA140"/>
    <mergeCell ref="AB138:AB140"/>
    <mergeCell ref="AC138:AC140"/>
    <mergeCell ref="AQ138:AQ140"/>
    <mergeCell ref="AR138:AR140"/>
    <mergeCell ref="AS138:AS140"/>
    <mergeCell ref="AT138:AT140"/>
    <mergeCell ref="AE139:AE140"/>
    <mergeCell ref="AF139:AF140"/>
    <mergeCell ref="AG139:AG140"/>
    <mergeCell ref="AH139:AM139"/>
    <mergeCell ref="AN139:AN140"/>
    <mergeCell ref="AO139:AO140"/>
    <mergeCell ref="DA138:DA140"/>
    <mergeCell ref="DB138:DB140"/>
    <mergeCell ref="CY139:CY140"/>
    <mergeCell ref="CZ139:CZ140"/>
    <mergeCell ref="CG138:CG140"/>
    <mergeCell ref="CH138:CH140"/>
    <mergeCell ref="CI138:CI140"/>
    <mergeCell ref="CJ138:CJ140"/>
    <mergeCell ref="CK138:CK140"/>
    <mergeCell ref="CL138:CL140"/>
    <mergeCell ref="CS139:CX139"/>
    <mergeCell ref="T139:T140"/>
    <mergeCell ref="CM138:CM140"/>
    <mergeCell ref="CN138:CN140"/>
    <mergeCell ref="CO138:CO140"/>
    <mergeCell ref="CP138:CZ138"/>
    <mergeCell ref="BQ138:BQ140"/>
    <mergeCell ref="BR138:BR140"/>
    <mergeCell ref="BS138:BS140"/>
    <mergeCell ref="BT138:BT140"/>
    <mergeCell ref="BU138:CE138"/>
    <mergeCell ref="CF138:CF140"/>
    <mergeCell ref="BU139:BU140"/>
    <mergeCell ref="BV139:BV140"/>
    <mergeCell ref="BW139:BW140"/>
    <mergeCell ref="BX139:CC139"/>
    <mergeCell ref="BK138:BK140"/>
    <mergeCell ref="J139:J140"/>
    <mergeCell ref="K139:K140"/>
    <mergeCell ref="L139:L140"/>
    <mergeCell ref="M139:R139"/>
    <mergeCell ref="S139:S140"/>
    <mergeCell ref="BM138:BM140"/>
    <mergeCell ref="BN138:BN140"/>
    <mergeCell ref="BO138:BO140"/>
    <mergeCell ref="BP138:BP140"/>
    <mergeCell ref="AU138:AU140"/>
    <mergeCell ref="AV138:AV140"/>
    <mergeCell ref="AW138:AW140"/>
    <mergeCell ref="AX138:AX140"/>
    <mergeCell ref="AZ139:AZ140"/>
    <mergeCell ref="BA139:BA140"/>
    <mergeCell ref="BB139:BB140"/>
    <mergeCell ref="BC139:BH139"/>
    <mergeCell ref="BL138:BL140"/>
    <mergeCell ref="CD139:CD140"/>
    <mergeCell ref="CE139:CE140"/>
    <mergeCell ref="CP139:CP140"/>
    <mergeCell ref="CQ139:CQ140"/>
    <mergeCell ref="CR139:CR1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3"/>
  <sheetViews>
    <sheetView workbookViewId="0">
      <selection activeCell="B4" sqref="B4"/>
    </sheetView>
  </sheetViews>
  <sheetFormatPr defaultRowHeight="14.4"/>
  <sheetData>
    <row r="1" spans="1:42">
      <c r="A1" s="76" t="s">
        <v>200</v>
      </c>
      <c r="B1" s="76" t="s">
        <v>243</v>
      </c>
      <c r="C1" s="76" t="s">
        <v>244</v>
      </c>
      <c r="D1" s="76"/>
      <c r="E1" s="76"/>
      <c r="F1" s="76"/>
      <c r="G1" s="76"/>
      <c r="H1" s="76"/>
      <c r="I1" s="76"/>
      <c r="J1" s="76"/>
      <c r="K1" s="76"/>
      <c r="L1" s="76"/>
      <c r="M1" s="76" t="s">
        <v>245</v>
      </c>
      <c r="N1" s="76"/>
      <c r="O1" s="76"/>
      <c r="P1" s="76"/>
      <c r="Q1" s="76"/>
      <c r="R1" s="76"/>
      <c r="S1" s="76"/>
      <c r="T1" s="76"/>
      <c r="U1" s="76"/>
      <c r="V1" s="76"/>
      <c r="W1" s="76" t="s">
        <v>246</v>
      </c>
      <c r="X1" s="76"/>
      <c r="Y1" s="76"/>
      <c r="Z1" s="76"/>
      <c r="AA1" s="76"/>
      <c r="AB1" s="76"/>
      <c r="AC1" s="76"/>
      <c r="AD1" s="76"/>
      <c r="AE1" s="76"/>
      <c r="AF1" s="76"/>
      <c r="AG1" s="76" t="s">
        <v>247</v>
      </c>
      <c r="AH1" s="76"/>
      <c r="AI1" s="76"/>
      <c r="AJ1" s="76"/>
      <c r="AK1" s="76"/>
      <c r="AL1" s="76"/>
      <c r="AM1" s="76"/>
      <c r="AN1" s="76"/>
      <c r="AO1" s="76"/>
      <c r="AP1" s="76"/>
    </row>
    <row r="2" spans="1:42">
      <c r="A2" s="76"/>
      <c r="B2" s="76"/>
      <c r="C2" s="76" t="s">
        <v>248</v>
      </c>
      <c r="D2" s="76" t="s">
        <v>249</v>
      </c>
      <c r="E2" s="76" t="s">
        <v>250</v>
      </c>
      <c r="F2" s="76" t="s">
        <v>251</v>
      </c>
      <c r="G2" s="76" t="s">
        <v>252</v>
      </c>
      <c r="H2" s="76"/>
      <c r="I2" s="76"/>
      <c r="J2" s="76" t="s">
        <v>253</v>
      </c>
      <c r="K2" s="76"/>
      <c r="L2" s="76"/>
      <c r="M2" s="76" t="s">
        <v>248</v>
      </c>
      <c r="N2" s="76" t="s">
        <v>249</v>
      </c>
      <c r="O2" s="76" t="s">
        <v>250</v>
      </c>
      <c r="P2" s="76" t="s">
        <v>251</v>
      </c>
      <c r="Q2" s="76" t="s">
        <v>252</v>
      </c>
      <c r="R2" s="76"/>
      <c r="S2" s="76"/>
      <c r="T2" s="76" t="s">
        <v>253</v>
      </c>
      <c r="U2" s="76"/>
      <c r="V2" s="76"/>
      <c r="W2" s="76" t="s">
        <v>248</v>
      </c>
      <c r="X2" s="76" t="s">
        <v>249</v>
      </c>
      <c r="Y2" s="76" t="s">
        <v>250</v>
      </c>
      <c r="Z2" s="76" t="s">
        <v>251</v>
      </c>
      <c r="AA2" s="76" t="s">
        <v>252</v>
      </c>
      <c r="AB2" s="76"/>
      <c r="AC2" s="76"/>
      <c r="AD2" s="76" t="s">
        <v>253</v>
      </c>
      <c r="AE2" s="76"/>
      <c r="AF2" s="76"/>
      <c r="AG2" s="76" t="s">
        <v>248</v>
      </c>
      <c r="AH2" s="76" t="s">
        <v>249</v>
      </c>
      <c r="AI2" s="76" t="s">
        <v>250</v>
      </c>
      <c r="AJ2" s="76" t="s">
        <v>251</v>
      </c>
      <c r="AK2" s="76" t="s">
        <v>252</v>
      </c>
      <c r="AL2" s="76"/>
      <c r="AM2" s="76"/>
      <c r="AN2" s="76" t="s">
        <v>253</v>
      </c>
      <c r="AO2" s="76"/>
      <c r="AP2" s="76"/>
    </row>
    <row r="3" spans="1:42" ht="27.6">
      <c r="A3" s="76"/>
      <c r="B3" s="76"/>
      <c r="C3" s="76"/>
      <c r="D3" s="76"/>
      <c r="E3" s="76"/>
      <c r="F3" s="76"/>
      <c r="G3" s="55" t="s">
        <v>254</v>
      </c>
      <c r="H3" s="55" t="s">
        <v>255</v>
      </c>
      <c r="I3" s="55" t="s">
        <v>256</v>
      </c>
      <c r="J3" s="55" t="s">
        <v>254</v>
      </c>
      <c r="K3" s="55" t="s">
        <v>255</v>
      </c>
      <c r="L3" s="55" t="s">
        <v>256</v>
      </c>
      <c r="M3" s="76"/>
      <c r="N3" s="76"/>
      <c r="O3" s="76"/>
      <c r="P3" s="76"/>
      <c r="Q3" s="55" t="s">
        <v>254</v>
      </c>
      <c r="R3" s="55" t="s">
        <v>255</v>
      </c>
      <c r="S3" s="55" t="s">
        <v>256</v>
      </c>
      <c r="T3" s="55" t="s">
        <v>254</v>
      </c>
      <c r="U3" s="55" t="s">
        <v>255</v>
      </c>
      <c r="V3" s="55" t="s">
        <v>256</v>
      </c>
      <c r="W3" s="76"/>
      <c r="X3" s="76"/>
      <c r="Y3" s="76"/>
      <c r="Z3" s="76"/>
      <c r="AA3" s="55" t="s">
        <v>254</v>
      </c>
      <c r="AB3" s="55" t="s">
        <v>255</v>
      </c>
      <c r="AC3" s="55" t="s">
        <v>256</v>
      </c>
      <c r="AD3" s="55" t="s">
        <v>254</v>
      </c>
      <c r="AE3" s="55" t="s">
        <v>255</v>
      </c>
      <c r="AF3" s="55" t="s">
        <v>256</v>
      </c>
      <c r="AG3" s="76"/>
      <c r="AH3" s="76"/>
      <c r="AI3" s="76"/>
      <c r="AJ3" s="76"/>
      <c r="AK3" s="55" t="s">
        <v>254</v>
      </c>
      <c r="AL3" s="55" t="s">
        <v>255</v>
      </c>
      <c r="AM3" s="55" t="s">
        <v>256</v>
      </c>
      <c r="AN3" s="55" t="s">
        <v>254</v>
      </c>
      <c r="AO3" s="55" t="s">
        <v>255</v>
      </c>
      <c r="AP3" s="55" t="s">
        <v>256</v>
      </c>
    </row>
    <row r="4" spans="1:42" ht="27.6">
      <c r="A4" s="56" t="s">
        <v>223</v>
      </c>
      <c r="B4" s="57">
        <v>4891</v>
      </c>
      <c r="C4" s="57">
        <v>3131</v>
      </c>
      <c r="D4" s="56">
        <v>64.02</v>
      </c>
      <c r="E4" s="57">
        <v>2101</v>
      </c>
      <c r="F4" s="56">
        <v>67.099999999999994</v>
      </c>
      <c r="G4" s="56">
        <v>287</v>
      </c>
      <c r="H4" s="57">
        <v>31489</v>
      </c>
      <c r="I4" s="56">
        <v>109.72</v>
      </c>
      <c r="J4" s="56">
        <v>250</v>
      </c>
      <c r="K4" s="57">
        <v>27348</v>
      </c>
      <c r="L4" s="56">
        <v>109.39</v>
      </c>
      <c r="M4" s="56">
        <v>0</v>
      </c>
      <c r="N4" s="56">
        <v>0</v>
      </c>
      <c r="O4" s="56">
        <v>0</v>
      </c>
      <c r="P4" s="56">
        <v>0</v>
      </c>
      <c r="Q4" s="56">
        <v>0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0</v>
      </c>
      <c r="AB4" s="56">
        <v>0</v>
      </c>
      <c r="AC4" s="56">
        <v>0</v>
      </c>
      <c r="AD4" s="56">
        <v>0</v>
      </c>
      <c r="AE4" s="56">
        <v>0</v>
      </c>
      <c r="AF4" s="56">
        <v>0</v>
      </c>
      <c r="AG4" s="56">
        <v>0</v>
      </c>
      <c r="AH4" s="56">
        <v>0</v>
      </c>
      <c r="AI4" s="56">
        <v>0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</row>
    <row r="5" spans="1:42">
      <c r="A5" s="56" t="s">
        <v>5</v>
      </c>
      <c r="B5" s="57">
        <v>1985</v>
      </c>
      <c r="C5" s="57">
        <v>1426</v>
      </c>
      <c r="D5" s="56">
        <v>71.84</v>
      </c>
      <c r="E5" s="56">
        <v>894</v>
      </c>
      <c r="F5" s="56">
        <v>62.69</v>
      </c>
      <c r="G5" s="56">
        <v>149</v>
      </c>
      <c r="H5" s="57">
        <v>16112</v>
      </c>
      <c r="I5" s="56">
        <v>108.13</v>
      </c>
      <c r="J5" s="56">
        <v>124</v>
      </c>
      <c r="K5" s="57">
        <v>13297</v>
      </c>
      <c r="L5" s="56">
        <v>107.23</v>
      </c>
      <c r="M5" s="56">
        <v>0</v>
      </c>
      <c r="N5" s="56">
        <v>0</v>
      </c>
      <c r="O5" s="56">
        <v>0</v>
      </c>
      <c r="P5" s="56">
        <v>0</v>
      </c>
      <c r="Q5" s="56">
        <v>0</v>
      </c>
      <c r="R5" s="56">
        <v>0</v>
      </c>
      <c r="S5" s="56">
        <v>0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6">
        <v>0</v>
      </c>
      <c r="AD5" s="56">
        <v>0</v>
      </c>
      <c r="AE5" s="56">
        <v>0</v>
      </c>
      <c r="AF5" s="56">
        <v>0</v>
      </c>
      <c r="AG5" s="56">
        <v>0</v>
      </c>
      <c r="AH5" s="56">
        <v>0</v>
      </c>
      <c r="AI5" s="56">
        <v>0</v>
      </c>
      <c r="AJ5" s="56">
        <v>0</v>
      </c>
      <c r="AK5" s="56">
        <v>0</v>
      </c>
      <c r="AL5" s="56">
        <v>0</v>
      </c>
      <c r="AM5" s="56">
        <v>0</v>
      </c>
      <c r="AN5" s="56">
        <v>0</v>
      </c>
      <c r="AO5" s="56">
        <v>0</v>
      </c>
      <c r="AP5" s="56">
        <v>0</v>
      </c>
    </row>
    <row r="6" spans="1:42">
      <c r="A6" s="56" t="s">
        <v>6</v>
      </c>
      <c r="B6" s="57">
        <v>2761</v>
      </c>
      <c r="C6" s="57">
        <v>2243</v>
      </c>
      <c r="D6" s="56">
        <v>81.239999999999995</v>
      </c>
      <c r="E6" s="57">
        <v>1644</v>
      </c>
      <c r="F6" s="56">
        <v>73.290000000000006</v>
      </c>
      <c r="G6" s="56">
        <v>221</v>
      </c>
      <c r="H6" s="57">
        <v>24313</v>
      </c>
      <c r="I6" s="56">
        <v>110.01</v>
      </c>
      <c r="J6" s="56">
        <v>195</v>
      </c>
      <c r="K6" s="57">
        <v>21289</v>
      </c>
      <c r="L6" s="56">
        <v>109.17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</row>
    <row r="7" spans="1:42">
      <c r="A7" s="56" t="s">
        <v>7</v>
      </c>
      <c r="B7" s="57">
        <v>2767</v>
      </c>
      <c r="C7" s="57">
        <v>2081</v>
      </c>
      <c r="D7" s="56">
        <v>75.209999999999994</v>
      </c>
      <c r="E7" s="57">
        <v>1314</v>
      </c>
      <c r="F7" s="56">
        <v>63.14</v>
      </c>
      <c r="G7" s="56">
        <v>213</v>
      </c>
      <c r="H7" s="57">
        <v>23044</v>
      </c>
      <c r="I7" s="56">
        <v>108.19</v>
      </c>
      <c r="J7" s="56">
        <v>203</v>
      </c>
      <c r="K7" s="57">
        <v>22007</v>
      </c>
      <c r="L7" s="56">
        <v>108.41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</row>
    <row r="8" spans="1:42">
      <c r="A8" s="56" t="s">
        <v>8</v>
      </c>
      <c r="B8" s="57">
        <v>3545</v>
      </c>
      <c r="C8" s="57">
        <v>3204</v>
      </c>
      <c r="D8" s="56">
        <v>90.38</v>
      </c>
      <c r="E8" s="57">
        <v>2239</v>
      </c>
      <c r="F8" s="56">
        <v>69.88</v>
      </c>
      <c r="G8" s="56">
        <v>363</v>
      </c>
      <c r="H8" s="57">
        <v>39749</v>
      </c>
      <c r="I8" s="56">
        <v>109.5</v>
      </c>
      <c r="J8" s="56">
        <v>310</v>
      </c>
      <c r="K8" s="57">
        <v>33724</v>
      </c>
      <c r="L8" s="56">
        <v>108.79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</row>
    <row r="9" spans="1:42" ht="27.6">
      <c r="A9" s="56" t="s">
        <v>9</v>
      </c>
      <c r="B9" s="57">
        <v>4564</v>
      </c>
      <c r="C9" s="57">
        <v>3754</v>
      </c>
      <c r="D9" s="56">
        <v>82.25</v>
      </c>
      <c r="E9" s="57">
        <v>2529</v>
      </c>
      <c r="F9" s="56">
        <v>67.37</v>
      </c>
      <c r="G9" s="56">
        <v>358</v>
      </c>
      <c r="H9" s="57">
        <v>39651</v>
      </c>
      <c r="I9" s="56">
        <v>110.76</v>
      </c>
      <c r="J9" s="56">
        <v>356</v>
      </c>
      <c r="K9" s="57">
        <v>38978</v>
      </c>
      <c r="L9" s="56">
        <v>109.49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</row>
    <row r="10" spans="1:42">
      <c r="A10" s="56" t="s">
        <v>10</v>
      </c>
      <c r="B10" s="57">
        <v>2613</v>
      </c>
      <c r="C10" s="57">
        <v>2033</v>
      </c>
      <c r="D10" s="56">
        <v>77.8</v>
      </c>
      <c r="E10" s="57">
        <v>1306</v>
      </c>
      <c r="F10" s="56">
        <v>64.239999999999995</v>
      </c>
      <c r="G10" s="56">
        <v>233</v>
      </c>
      <c r="H10" s="57">
        <v>25538</v>
      </c>
      <c r="I10" s="56">
        <v>109.61</v>
      </c>
      <c r="J10" s="56">
        <v>192</v>
      </c>
      <c r="K10" s="57">
        <v>20914</v>
      </c>
      <c r="L10" s="56">
        <v>108.93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</row>
    <row r="11" spans="1:42">
      <c r="A11" s="56" t="s">
        <v>11</v>
      </c>
      <c r="B11" s="57">
        <v>1388</v>
      </c>
      <c r="C11" s="57">
        <v>1292</v>
      </c>
      <c r="D11" s="56">
        <v>93.08</v>
      </c>
      <c r="E11" s="56">
        <v>861</v>
      </c>
      <c r="F11" s="56">
        <v>66.64</v>
      </c>
      <c r="G11" s="56">
        <v>111</v>
      </c>
      <c r="H11" s="57">
        <v>12270</v>
      </c>
      <c r="I11" s="56">
        <v>110.54</v>
      </c>
      <c r="J11" s="56">
        <v>111</v>
      </c>
      <c r="K11" s="57">
        <v>12005</v>
      </c>
      <c r="L11" s="56">
        <v>108.15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</row>
    <row r="12" spans="1:42">
      <c r="A12" s="56" t="s">
        <v>12</v>
      </c>
      <c r="B12" s="57">
        <v>1395</v>
      </c>
      <c r="C12" s="57">
        <v>1220</v>
      </c>
      <c r="D12" s="56">
        <v>87.46</v>
      </c>
      <c r="E12" s="56">
        <v>812</v>
      </c>
      <c r="F12" s="56">
        <v>66.56</v>
      </c>
      <c r="G12" s="56">
        <v>137</v>
      </c>
      <c r="H12" s="57">
        <v>15006</v>
      </c>
      <c r="I12" s="56">
        <v>109.53</v>
      </c>
      <c r="J12" s="56">
        <v>118</v>
      </c>
      <c r="K12" s="57">
        <v>12602</v>
      </c>
      <c r="L12" s="56">
        <v>106.8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</row>
    <row r="13" spans="1:42">
      <c r="B13" s="54">
        <f>SUM(B4:B12)</f>
        <v>25909</v>
      </c>
      <c r="C13" s="54">
        <f>SUM(C4:C12)</f>
        <v>20384</v>
      </c>
      <c r="D13" s="53">
        <f>C13*100/B13</f>
        <v>78.675363773206229</v>
      </c>
      <c r="E13" s="54">
        <f t="shared" ref="E13:H13" si="0">SUM(E4:E12)</f>
        <v>13700</v>
      </c>
      <c r="F13" s="52">
        <f>E13*100/C13</f>
        <v>67.209576138147568</v>
      </c>
      <c r="G13" s="54">
        <f t="shared" si="0"/>
        <v>2072</v>
      </c>
      <c r="H13" s="54">
        <f t="shared" si="0"/>
        <v>227172</v>
      </c>
      <c r="I13" s="53">
        <f>H13/G13</f>
        <v>109.63899613899613</v>
      </c>
      <c r="J13" s="54">
        <f t="shared" ref="J13:K13" si="1">SUM(J4:J12)</f>
        <v>1859</v>
      </c>
      <c r="K13" s="54">
        <f t="shared" si="1"/>
        <v>202164</v>
      </c>
      <c r="L13" s="52">
        <f>K13/J13</f>
        <v>108.74878967186659</v>
      </c>
    </row>
  </sheetData>
  <mergeCells count="30">
    <mergeCell ref="A1:A3"/>
    <mergeCell ref="B1:B3"/>
    <mergeCell ref="C1:L1"/>
    <mergeCell ref="M1:V1"/>
    <mergeCell ref="W1:AF1"/>
    <mergeCell ref="Z2:Z3"/>
    <mergeCell ref="G2:I2"/>
    <mergeCell ref="J2:L2"/>
    <mergeCell ref="M2:M3"/>
    <mergeCell ref="N2:N3"/>
    <mergeCell ref="O2:O3"/>
    <mergeCell ref="P2:P3"/>
    <mergeCell ref="Q2:S2"/>
    <mergeCell ref="T2:V2"/>
    <mergeCell ref="W2:W3"/>
    <mergeCell ref="X2:X3"/>
    <mergeCell ref="AG1:AP1"/>
    <mergeCell ref="C2:C3"/>
    <mergeCell ref="D2:D3"/>
    <mergeCell ref="E2:E3"/>
    <mergeCell ref="F2:F3"/>
    <mergeCell ref="Y2:Y3"/>
    <mergeCell ref="AK2:AM2"/>
    <mergeCell ref="AN2:AP2"/>
    <mergeCell ref="AA2:AC2"/>
    <mergeCell ref="AD2:AF2"/>
    <mergeCell ref="AG2:AG3"/>
    <mergeCell ref="AH2:AH3"/>
    <mergeCell ref="AI2:AI3"/>
    <mergeCell ref="AJ2:A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ข้อมูล 2563 31 ตัว</vt:lpstr>
      <vt:lpstr>ข้อมูล 2563</vt:lpstr>
      <vt:lpstr>พัฒนาการเด็ก</vt:lpstr>
      <vt:lpstr>0-5สูงดี</vt:lpstr>
      <vt:lpstr>'ข้อมูล 2563'!Print_Area</vt:lpstr>
      <vt:lpstr>'ข้อมูล 2563 31 ตัว'!Print_Area</vt:lpstr>
      <vt:lpstr>'ข้อมูล 2563'!Print_Titles</vt:lpstr>
      <vt:lpstr>'ข้อมูล 2563 31 ตัว'!Print_Titles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2019-12-06T08:34:12Z</dcterms:created>
  <dcterms:modified xsi:type="dcterms:W3CDTF">2019-12-09T08:55:02Z</dcterms:modified>
</cp:coreProperties>
</file>