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0" windowWidth="19200" windowHeight="7980" tabRatio="917"/>
  </bookViews>
  <sheets>
    <sheet name="ส่งเสริม" sheetId="36" r:id="rId1"/>
    <sheet name="NCD" sheetId="38" r:id="rId2"/>
    <sheet name="ควบคุมโรค" sheetId="39" r:id="rId3"/>
    <sheet name="แพทย์แผนไทย" sheetId="44" r:id="rId4"/>
    <sheet name="คณภาพ" sheetId="40" r:id="rId5"/>
    <sheet name="ประกัน" sheetId="41" r:id="rId6"/>
    <sheet name="คุ้มครอง" sheetId="42" r:id="rId7"/>
    <sheet name="สิ่งแวดล้อม" sheetId="43" r:id="rId8"/>
    <sheet name="ทรัพบุคคล" sheetId="45" r:id="rId9"/>
    <sheet name="นิติการ" sheetId="46" r:id="rId10"/>
    <sheet name="บริหาร" sheetId="47" r:id="rId11"/>
    <sheet name="ยุทธศาสตร์" sheetId="48" r:id="rId12"/>
    <sheet name="ทันตะ" sheetId="49" r:id="rId13"/>
  </sheets>
  <definedNames>
    <definedName name="_xlnm.Print_Area" localSheetId="1">NCD!$A$1:$X$101</definedName>
    <definedName name="_xlnm.Print_Area" localSheetId="4">คณภาพ!$A$1:$X$41</definedName>
    <definedName name="_xlnm.Print_Area" localSheetId="2">ควบคุมโรค!$A$1:$X$77</definedName>
    <definedName name="_xlnm.Print_Area" localSheetId="6">คุ้มครอง!$A$1:$W$35</definedName>
    <definedName name="_xlnm.Print_Area" localSheetId="8">ทรัพบุคคล!$A$1:$W$17</definedName>
    <definedName name="_xlnm.Print_Area" localSheetId="12">ทันตะ!$A$1:$W$10</definedName>
    <definedName name="_xlnm.Print_Area" localSheetId="9">นิติการ!$A$1:$W$11</definedName>
    <definedName name="_xlnm.Print_Area" localSheetId="10">บริหาร!$A$1:$W$8</definedName>
    <definedName name="_xlnm.Print_Area" localSheetId="5">ประกัน!$A$1:$W$22</definedName>
    <definedName name="_xlnm.Print_Area" localSheetId="3">แพทย์แผนไทย!$A$1:$W$19</definedName>
    <definedName name="_xlnm.Print_Area" localSheetId="11">ยุทธศาสตร์!$A$1:$W$7</definedName>
    <definedName name="_xlnm.Print_Area" localSheetId="0">ส่งเสริม!$A$1:$X$118</definedName>
    <definedName name="_xlnm.Print_Area" localSheetId="7">สิ่งแวดล้อม!$A$1:$W$17</definedName>
    <definedName name="_xlnm.Print_Titles" localSheetId="1">NCD!$2:$3</definedName>
    <definedName name="_xlnm.Print_Titles" localSheetId="4">คณภาพ!$2:$3</definedName>
    <definedName name="_xlnm.Print_Titles" localSheetId="2">ควบคุมโรค!$2:$3</definedName>
    <definedName name="_xlnm.Print_Titles" localSheetId="6">คุ้มครอง!$2:$3</definedName>
    <definedName name="_xlnm.Print_Titles" localSheetId="8">ทรัพบุคคล!$2:$3</definedName>
    <definedName name="_xlnm.Print_Titles" localSheetId="12">ทันตะ!$2:$3</definedName>
    <definedName name="_xlnm.Print_Titles" localSheetId="9">นิติการ!$2:$3</definedName>
    <definedName name="_xlnm.Print_Titles" localSheetId="10">บริหาร!$2:$3</definedName>
    <definedName name="_xlnm.Print_Titles" localSheetId="5">ประกัน!$2:$3</definedName>
    <definedName name="_xlnm.Print_Titles" localSheetId="3">แพทย์แผนไทย!$2:$3</definedName>
    <definedName name="_xlnm.Print_Titles" localSheetId="11">ยุทธศาสตร์!$2:$3</definedName>
    <definedName name="_xlnm.Print_Titles" localSheetId="0">ส่งเสริม!$2:$3</definedName>
    <definedName name="_xlnm.Print_Titles" localSheetId="7">สิ่งแวดล้อม!$2:$3</definedName>
  </definedNames>
  <calcPr calcId="144525"/>
</workbook>
</file>

<file path=xl/calcChain.xml><?xml version="1.0" encoding="utf-8"?>
<calcChain xmlns="http://schemas.openxmlformats.org/spreadsheetml/2006/main">
  <c r="X56" i="38" l="1"/>
  <c r="X53" i="38"/>
  <c r="X114" i="36"/>
  <c r="X108" i="36"/>
  <c r="X105" i="36"/>
  <c r="W93" i="36" l="1"/>
  <c r="X93" i="36"/>
  <c r="X92" i="36"/>
  <c r="X91" i="36"/>
  <c r="X32" i="38"/>
  <c r="W10" i="44"/>
  <c r="W7" i="44"/>
  <c r="W75" i="36"/>
  <c r="X75" i="36"/>
  <c r="W62" i="36"/>
  <c r="X62" i="36"/>
  <c r="X61" i="36"/>
  <c r="X60" i="36"/>
  <c r="X59" i="36"/>
  <c r="X56" i="36"/>
  <c r="X53" i="36"/>
  <c r="X7" i="39"/>
  <c r="X50" i="36"/>
  <c r="X32" i="36"/>
  <c r="X29" i="36"/>
  <c r="X26" i="36"/>
  <c r="X23" i="36"/>
  <c r="X20" i="36"/>
  <c r="X14" i="36"/>
  <c r="X11" i="36"/>
  <c r="N18" i="44" l="1"/>
  <c r="N17" i="44"/>
  <c r="W16" i="44"/>
  <c r="V16" i="44"/>
  <c r="U16" i="44"/>
  <c r="T16" i="44"/>
  <c r="S16" i="44"/>
  <c r="R16" i="44"/>
  <c r="Q16" i="44"/>
  <c r="P16" i="44"/>
  <c r="O16" i="44"/>
  <c r="M16" i="44"/>
  <c r="L16" i="44"/>
  <c r="K16" i="44"/>
  <c r="N14" i="44"/>
  <c r="N16" i="44" s="1"/>
  <c r="W13" i="44"/>
  <c r="V13" i="44"/>
  <c r="U13" i="44"/>
  <c r="T13" i="44"/>
  <c r="S13" i="44"/>
  <c r="R13" i="44"/>
  <c r="Q13" i="44"/>
  <c r="P13" i="44"/>
  <c r="O13" i="44"/>
  <c r="N13" i="44"/>
  <c r="N11" i="44"/>
  <c r="X16" i="40" l="1"/>
  <c r="W16" i="40"/>
  <c r="V16" i="40"/>
  <c r="U16" i="40"/>
  <c r="T16" i="40"/>
  <c r="S16" i="40"/>
  <c r="R16" i="40"/>
  <c r="Q16" i="40"/>
  <c r="P16" i="40"/>
  <c r="O16" i="40"/>
  <c r="O28" i="40"/>
  <c r="Q28" i="40"/>
  <c r="R28" i="40"/>
  <c r="S28" i="40"/>
  <c r="T28" i="40"/>
  <c r="U28" i="40"/>
  <c r="V28" i="40"/>
  <c r="W28" i="40"/>
  <c r="X28" i="40"/>
  <c r="P28" i="40"/>
  <c r="V101" i="38" l="1"/>
  <c r="W98" i="38"/>
  <c r="V87" i="36"/>
  <c r="O61" i="36"/>
  <c r="O60" i="36"/>
  <c r="O26" i="36"/>
  <c r="O23" i="36"/>
  <c r="O62" i="36" l="1"/>
  <c r="V46" i="39" l="1"/>
  <c r="V43" i="39"/>
  <c r="W37" i="39"/>
  <c r="V37" i="39"/>
  <c r="U37" i="39"/>
  <c r="P34" i="39"/>
  <c r="V31" i="39"/>
  <c r="W21" i="39"/>
  <c r="V21" i="39"/>
  <c r="V13" i="39"/>
  <c r="P7" i="39"/>
  <c r="U7" i="39"/>
  <c r="V7" i="39"/>
  <c r="W7" i="39"/>
  <c r="S56" i="38" l="1"/>
  <c r="S53" i="38"/>
  <c r="S93" i="36"/>
  <c r="S23" i="38"/>
  <c r="R10" i="44"/>
  <c r="S26" i="36"/>
  <c r="S23" i="36"/>
  <c r="S20" i="36"/>
  <c r="S17" i="36"/>
  <c r="P56" i="38" l="1"/>
  <c r="P53" i="38"/>
  <c r="P26" i="38"/>
  <c r="O10" i="49"/>
  <c r="O7" i="49"/>
  <c r="O10" i="44"/>
  <c r="O7" i="44"/>
  <c r="P75" i="36"/>
  <c r="P62" i="36"/>
  <c r="P59" i="36"/>
  <c r="P56" i="36"/>
  <c r="P14" i="36"/>
  <c r="U56" i="38" l="1"/>
  <c r="U53" i="38"/>
  <c r="U93" i="36"/>
  <c r="U23" i="38"/>
  <c r="T10" i="49"/>
  <c r="T7" i="49"/>
  <c r="T10" i="44"/>
  <c r="T7" i="44"/>
  <c r="U75" i="36"/>
  <c r="U62" i="36"/>
  <c r="U59" i="36"/>
  <c r="U56" i="36"/>
  <c r="U50" i="36"/>
  <c r="U35" i="36"/>
  <c r="U32" i="36"/>
  <c r="U29" i="36"/>
  <c r="U26" i="36"/>
  <c r="U23" i="36"/>
  <c r="U20" i="36"/>
  <c r="U17" i="36"/>
  <c r="U14" i="36"/>
  <c r="N8" i="42" l="1"/>
  <c r="N7" i="42"/>
  <c r="N6" i="42"/>
  <c r="P8" i="42"/>
  <c r="Q8" i="42"/>
  <c r="R8" i="42"/>
  <c r="S8" i="42"/>
  <c r="T8" i="42"/>
  <c r="U8" i="42"/>
  <c r="O8" i="42"/>
  <c r="N32" i="42"/>
  <c r="W23" i="42"/>
  <c r="Q23" i="42"/>
  <c r="N23" i="42"/>
  <c r="W20" i="42"/>
  <c r="Q20" i="42"/>
  <c r="N20" i="42"/>
  <c r="W17" i="42"/>
  <c r="O17" i="42"/>
  <c r="P17" i="42"/>
  <c r="Q17" i="42"/>
  <c r="R17" i="42"/>
  <c r="S17" i="42"/>
  <c r="T17" i="42"/>
  <c r="U17" i="42"/>
  <c r="V17" i="42"/>
  <c r="N17" i="42"/>
  <c r="O11" i="42"/>
  <c r="P11" i="42"/>
  <c r="Q11" i="42"/>
  <c r="R11" i="42"/>
  <c r="S11" i="42"/>
  <c r="T11" i="42"/>
  <c r="U11" i="42"/>
  <c r="V11" i="42"/>
  <c r="W11" i="42"/>
  <c r="N10" i="42"/>
  <c r="N9" i="42"/>
  <c r="N11" i="42" l="1"/>
  <c r="M17" i="45" l="1"/>
  <c r="M8" i="45"/>
  <c r="V91" i="38" l="1"/>
  <c r="W85" i="38"/>
  <c r="W78" i="38"/>
  <c r="V78" i="38"/>
  <c r="V75" i="38"/>
  <c r="V65" i="38"/>
  <c r="W56" i="38"/>
  <c r="V56" i="38"/>
  <c r="W53" i="38"/>
  <c r="V53" i="38"/>
  <c r="V93" i="36"/>
  <c r="W90" i="36"/>
  <c r="V90" i="36"/>
  <c r="W84" i="36"/>
  <c r="V84" i="36"/>
  <c r="W26" i="38"/>
  <c r="V26" i="38"/>
  <c r="W23" i="38"/>
  <c r="V23" i="38"/>
  <c r="V10" i="49"/>
  <c r="U10" i="49"/>
  <c r="V7" i="49"/>
  <c r="U7" i="49"/>
  <c r="V47" i="36"/>
  <c r="V20" i="38"/>
  <c r="W47" i="38"/>
  <c r="W7" i="40"/>
  <c r="W10" i="40"/>
  <c r="W32" i="38"/>
  <c r="V32" i="38"/>
  <c r="V10" i="44"/>
  <c r="V7" i="44"/>
  <c r="U7" i="44"/>
  <c r="V75" i="36"/>
  <c r="V62" i="36"/>
  <c r="W59" i="36"/>
  <c r="V59" i="36"/>
  <c r="W56" i="36"/>
  <c r="V56" i="36"/>
  <c r="V11" i="38"/>
  <c r="W8" i="38"/>
  <c r="V8" i="38"/>
  <c r="W53" i="36"/>
  <c r="V53" i="36"/>
  <c r="W50" i="36"/>
  <c r="V50" i="36"/>
  <c r="W35" i="36"/>
  <c r="V35" i="36"/>
  <c r="W32" i="36"/>
  <c r="V32" i="36"/>
  <c r="W29" i="36"/>
  <c r="V29" i="36"/>
  <c r="W26" i="36"/>
  <c r="V26" i="36"/>
  <c r="W23" i="36"/>
  <c r="V23" i="36"/>
  <c r="W20" i="36"/>
  <c r="V20" i="36"/>
  <c r="W17" i="36"/>
  <c r="W14" i="36"/>
  <c r="V14" i="36"/>
  <c r="W11" i="36"/>
  <c r="V11" i="36"/>
  <c r="W8" i="36"/>
  <c r="V8" i="36"/>
  <c r="Y44" i="38" l="1"/>
  <c r="Y47" i="38"/>
  <c r="Y17" i="38"/>
</calcChain>
</file>

<file path=xl/sharedStrings.xml><?xml version="1.0" encoding="utf-8"?>
<sst xmlns="http://schemas.openxmlformats.org/spreadsheetml/2006/main" count="2107" uniqueCount="919">
  <si>
    <t>รหัส</t>
  </si>
  <si>
    <t>ตัวชี้วัด</t>
  </si>
  <si>
    <t>เกณฑ์</t>
  </si>
  <si>
    <t>ผู้รับผิดชอบ/กลุ่มงาน</t>
  </si>
  <si>
    <t>แหล่งข้อมูล</t>
  </si>
  <si>
    <t>รายละเอียดการเก็บข้อมูล</t>
  </si>
  <si>
    <t>ผลการดำเนินงาน</t>
  </si>
  <si>
    <t>เขต</t>
  </si>
  <si>
    <t>จังหวัด</t>
  </si>
  <si>
    <t>รพ.</t>
  </si>
  <si>
    <t>รพ.สต.</t>
  </si>
  <si>
    <t>รวมจังหวัด</t>
  </si>
  <si>
    <t>อ.เมือง</t>
  </si>
  <si>
    <t>วัฒนา</t>
  </si>
  <si>
    <t>อรัญ</t>
  </si>
  <si>
    <t>วังน้ำเย็น</t>
  </si>
  <si>
    <t>ตาพระยา</t>
  </si>
  <si>
    <t>เขาฉกรรจ์</t>
  </si>
  <si>
    <t>คลองหาด</t>
  </si>
  <si>
    <t>โคกสูง</t>
  </si>
  <si>
    <t>วังสมบูรณ์</t>
  </si>
  <si>
    <t>/</t>
  </si>
  <si>
    <t>43 แฟ้ม</t>
  </si>
  <si>
    <t xml:space="preserve">ปวีณภัสสร์  คล้ำศิริ/กลุ่มงานส่งเสริมสุขภาพ </t>
  </si>
  <si>
    <t>แบบรายงาน</t>
  </si>
  <si>
    <t>ผลงานร้อยละ</t>
  </si>
  <si>
    <t>ร้อยละ 60</t>
  </si>
  <si>
    <t>ไม่น้อยกว่าร้อยละ 85</t>
  </si>
  <si>
    <t>ไม่เกินร้อยละ 10</t>
  </si>
  <si>
    <t>ร้อยละ 100</t>
  </si>
  <si>
    <t>สมบัติ พึ่งเกษม</t>
  </si>
  <si>
    <t>ไม่น้อยกว่าร้อยละ 80</t>
  </si>
  <si>
    <t>ไม่น้อยกว่าร้อยละ 70</t>
  </si>
  <si>
    <t>ร้อยละของผู้ป่วยยาเสพติดที่หยุดเสพต่อเนื่อง 3 เดือน หลังจำหน่ายจากการบำบัดรักษา ( 3 month remission rate )</t>
  </si>
  <si>
    <t xml:space="preserve">ร้อยละ 92 </t>
  </si>
  <si>
    <t>งานยาเสพติด/กลุ่มงานส่งเสริมสุขภาพ</t>
  </si>
  <si>
    <t>1. ระดับความสำเร็จในการแก้ไขปัญหาสุขภาพแม่และเด็ก*(สำหรับ ผอ./สสอ.)</t>
  </si>
  <si>
    <t xml:space="preserve">สุลีรัตน์ เพ็ชรสมบัติ
/กลุ่มงานส่งเสริมสุขภาพ </t>
  </si>
  <si>
    <t>ร้อยละ 80</t>
  </si>
  <si>
    <t>ร้อยละ 20</t>
  </si>
  <si>
    <t>1.2.3 ตำบลดำเนินงานผ่านเกณฑ์ตำบลอนามัยการเจริญพันธุ์</t>
  </si>
  <si>
    <t>อำเภอละ 1 ตำบล</t>
  </si>
  <si>
    <t>1.3 ระบบการส่งเสริมพัฒนาการเด็กแรกเกิด-5 ปี</t>
  </si>
  <si>
    <t xml:space="preserve">1.3.2 ร้อยละของบริการ Well Child Clinic (WCC) คุณภาพ </t>
  </si>
  <si>
    <t xml:space="preserve">1.3.3 ร้อยละของคลินิกกระตุ้นพัฒนาการ </t>
  </si>
  <si>
    <t xml:space="preserve">A =จำนวนโรงพยาบาลที่มีบริการกระตุ้นพัฒนาการเด็ก โดยใช้ TEDA4I 
</t>
  </si>
  <si>
    <t>B =จำนวนโรงพยาบาลทั้งหมด</t>
  </si>
  <si>
    <t>2. ระดับความสำเร็จในการดูแลสุขภาพผู้สูงอายุ (Long Tearm Care)</t>
  </si>
  <si>
    <t xml:space="preserve">จาตุรงค์ จันทร์เรือง/กลุ่มงานส่งเสริมสุขภาพ   </t>
  </si>
  <si>
    <t xml:space="preserve">2.1 ชมรมผู้สูงอายุ ระดับตำบล ผ่านเกณฑ์ ชมรมผู้สูงอายุคุณภาพ </t>
  </si>
  <si>
    <t>อำเภอละ 2 ตำบล</t>
  </si>
  <si>
    <t xml:space="preserve">A1 = ชมรมผู้สูงอายุระดับตำบล ผ่านเกณฑ์ชมรมผู้สูงอายุคุณภาพ
 </t>
  </si>
  <si>
    <t>B1 = ชมรมผู้สูงอายุระดับตำบลทั้งหมด</t>
  </si>
  <si>
    <t xml:space="preserve">2.2 ชมรมผู้สูงอายุ ระดับตำบล ดำเนินการชมรมผู้สูงอายุคุณภาพ </t>
  </si>
  <si>
    <t>ชมรมผู้สูงอายุทุกแห่ง</t>
  </si>
  <si>
    <t xml:space="preserve">A2 = ชมรมผู้สูงอายุระดับตำบล ดำเนินการชมรมผู้สูงอายุคุณภาพ 
</t>
  </si>
  <si>
    <t xml:space="preserve">2.3 ตำบล ผ่านเกณฑ์ LTC ระดับดีเด่น </t>
  </si>
  <si>
    <t xml:space="preserve">A3 = ตำบลที่ผ่าน LTC ระดับดีเด่น
</t>
  </si>
  <si>
    <t>B2 = ตำบลทั้งหมด</t>
  </si>
  <si>
    <t xml:space="preserve">2.4 ตำบล ผ่านเกณฑ์ LTC ระดับดี </t>
  </si>
  <si>
    <t>ตำบล 4 ดีทุกแห่ง</t>
  </si>
  <si>
    <t xml:space="preserve">A4 = ตำบลที่ผ่าน LTC ระดับดี
</t>
  </si>
  <si>
    <t>B3 = ตำบล ๔ ดี</t>
  </si>
  <si>
    <t>3. ความสำเร็จในการเฝ้าระวังป้องกันควบคุมโรคไม่ติดต่อเรื้อรังในระดับอำเภอ (CUP)</t>
  </si>
  <si>
    <t xml:space="preserve">ความสำเร็จในการเฝ้าระวัง ป้องกัน ควบคุมโรคไม่ติดต่อเรื้อรังตามเกณฑ์ที่กำหนด </t>
  </si>
  <si>
    <t xml:space="preserve">ภัทรา  ผาแก้ว  /งานควบคุมโรคไม่ติดต่อ </t>
  </si>
  <si>
    <t>โรงพยาบาลทุกแห่ง มีคลินิก NCD ที่ผ่านการประเมินตามเกณฑ์ 
ทั้ง 6 องค์ประกอบ และ รพ.สต.ทุกแห่งมีการจัดบริการ คลินิก NCD คุณภาพ</t>
  </si>
  <si>
    <t xml:space="preserve">โรงพยาบาลและ     รพ.สต.ทุกแห่ง   มีการจัดบริการคลินิก DPAC
คุณภาพ </t>
  </si>
  <si>
    <t>4. ระดับความสำเร็จในการบรรลุผลสัมฤทธิ์การพัฒนาอำเภอแห่งความสุข ภายใต้ 4 ดี วิถีพอเพียง
*(สำหรับ ผอ./สสอ.)</t>
  </si>
  <si>
    <t>ไม่น้อยกว่าร้อยละ ๕๐ (ผ่านเกณฑ์ตำบล ๔ ดี ๑ ตำบล)</t>
  </si>
  <si>
    <t>มานัชย์  เวชบุญ /งานคุณภาพและพัฒนาระบบบริการ</t>
  </si>
  <si>
    <t xml:space="preserve">A = จำนวนตำบลที่ผ่านเกณฑ์ตำบล ๔ ดี  
</t>
  </si>
  <si>
    <t xml:space="preserve">B = จำนวนตำบลที่เข้าร่วมโครงการตำบล ๔ ดี </t>
  </si>
  <si>
    <t>การส่งต่อผู้ป่วยออกนอกเขตสุขภาพลดลง</t>
  </si>
  <si>
    <t>ร้อยละ 50</t>
  </si>
  <si>
    <t>กชพรรณ หาญชิงชัย กลุ่มงานพัฒนาคุณภาพ และรูปแบบบริการ</t>
  </si>
  <si>
    <t>จัดบริการ CKD Clinic ในรพ.ระดับ M2</t>
  </si>
  <si>
    <t>ร้อยละของสถานบริการสาธารณสุขทุกระดับมีการจัดบริการการแพทย์แผนไทยและการแพทย์ผสมผสานที่ได้มาตรฐาน</t>
  </si>
  <si>
    <t>คุณภาพ/
แพทย์แผนไทย</t>
  </si>
  <si>
    <t>ร้อยละของอำเภอที่มี District Health System(DHS)ที่เชื่อมโยงระบบบริการปฐมภูมิ ชุมชน และท้องถิ่นอย่างมีคุณภาพ</t>
  </si>
  <si>
    <t>นายสมบัติ  สมบัติวงษ์ กลุ่มงานพัฒนาคุณภาพและรูปแบบบริการ</t>
  </si>
  <si>
    <t>ตำบลจัดการสุขภาพแบบบูรณาการ</t>
  </si>
  <si>
    <t>ร้อยละ 70</t>
  </si>
  <si>
    <t>A33</t>
  </si>
  <si>
    <t>ไม่น้อยกว่าร้อยละ 50</t>
  </si>
  <si>
    <t>B05</t>
  </si>
  <si>
    <t>1. ระดับความสำเร็จในการพัฒนา Service plan จังหวัดสระแก้ว</t>
  </si>
  <si>
    <t>1.1 มีการจัดตั้งศูนย์ประสานการส่งต่อ (ศสต.) ระดับจังหวัด เพื่อทำบทบาทหน้าที่ในการประสานงาน รับส่งต่อผู้ป่วยตามแนวทางพัฒนาระบบส่งต่อได้อย่างมีประสิทธิภาพ</t>
  </si>
  <si>
    <t>มีศูนย์ประสานการส่งต่อระดับจังหวัด เพื่อจัดการระบบข้อมูลและประสานการส่งต่อ และให้เกิดการบริการที่มีคุณภาพแบบไร้รอยต่อ</t>
  </si>
  <si>
    <t xml:space="preserve"> 1.2 อัตราการส่งต่อออกนอกจังหวัดปี 59 ลดลง เปรียบเทียบข้อมูลการส่งต่อย้อนหลังกับปี 58
(4 สาขาหลัก/ หัวใจ   ทารกแรกเกิด   อุบัติเหตุ   มะเร็ง)  </t>
  </si>
  <si>
    <t>1.3 ระบบสารสนเทศด้าน Service plan มีประสิทธิภาพและนำไปใช้ประโยชน์ในการพัฒนาได้จริง</t>
  </si>
  <si>
    <t>1.4 ระบบบริการ ลักษณะ Fast Track / CPG มีคุณภาพ ลดเสี่ยง/ลดป่วย/ลดตาย</t>
  </si>
  <si>
    <t>1.5 ระบบการนิเทศทางคลินิก จากสหวิชาชีพของ รพร.สระแก้ว บูรณาการและมีประสิทธิภาพ</t>
  </si>
  <si>
    <t>1.6 พัฒนาวิชาการ  ( คนใหม่ / Refresh) อย่างน้อยสาขาละ 2 ครั้ง/ปี</t>
  </si>
  <si>
    <t>1.7 มีระบบควบคุม กำกับ ติดตามที่มีประสิทธิภาพ</t>
  </si>
  <si>
    <t>2.ระดับความสำเร็จในการพัฒนา Service plan  4 สาขา (หัวใจ ทารกแรกเกิด มะเร็ง อุบัติเหตุ) 
และสาขาเด่นจังหวัดสระแก้ว (ไต Stroke Sepsis สุขภาพจิต)</t>
  </si>
  <si>
    <t>ภัทรา  ผาแก้ว</t>
  </si>
  <si>
    <t>B07</t>
  </si>
  <si>
    <t>3. ระดับความสำเร็จในการบริหารจัดการระบบสุขภาพอำเภอ(DHS)ให้มีความเชื่อมโยงระบบบริการปฐมภูมิ ชุมชนและท้องถิ่นอย่างมีคุณภาพ*(สำหรับ ผอ./สสอ.)</t>
  </si>
  <si>
    <t xml:space="preserve">A  อำเภอที่มี District Health System (DHS) ที่มีการดำเนินงาน ผ่านเกณฑ์ตามองค์ประกอบการดำเนินงานด้านคุณภาพ
</t>
  </si>
  <si>
    <t>B  จำนวนอำเภอที่มี   District Health System  ผ่านเกณฑ์คุณภาพ</t>
  </si>
  <si>
    <t>ร้อยละของหน่วยงานในสังกัด กสธ. ผ่านเกณฑ์ประเมินระดับคุณธรรม และความโปร่งใสในการดำเนินงานเฉพราะหลักฐานเชิงประจักษ์</t>
  </si>
  <si>
    <t>ร้อยละ 75</t>
  </si>
  <si>
    <t>ระดับ 5</t>
  </si>
  <si>
    <t>ผลงาน</t>
  </si>
  <si>
    <t>จำนวนแพทย์แผนไทยในสถานบริการสาธารณสุขทุกระดับ</t>
  </si>
  <si>
    <t>ร้อยละ 25</t>
  </si>
  <si>
    <t>ทรัพยากรบุคคล/
พัฒนาคุณภาพ</t>
  </si>
  <si>
    <t>จำนวนนักระบาดวิทยา</t>
  </si>
  <si>
    <t>ระดับเชี่ยวชาญ 1 ต่อประชากร 200,000 และ ระดับกลาง 1 ต่อประชากร 100,000 คน</t>
  </si>
  <si>
    <t>การบริหารการเงินสามารถควบคุมปัญหาทางการเงิน ระดับ 7 ของหน่วยบริการในพื้นที่</t>
  </si>
  <si>
    <t>มีเครือข่ายนักกฎหมายที่เข้มแข็งและบังคับใช้กฏหมายในเรื่องที่สำคัญ</t>
  </si>
  <si>
    <t>ร้อยละกฏหมาย กฎระเบียบได้รับการปรับปรุงพัฒนาตามแผน</t>
  </si>
  <si>
    <t>จำนวนอนุบัญญัติที่ต้องออกตามความในพระราชบัญญัติต่างๆ</t>
  </si>
  <si>
    <t>A49</t>
  </si>
  <si>
    <t>มูลค่าการจัดซื้อร่วมยา และเวชภัณฑ์ฯของหน่วยงาน</t>
  </si>
  <si>
    <t>A50</t>
  </si>
  <si>
    <t>B08</t>
  </si>
  <si>
    <t>ร้อยละ 100 ของหน่วยงานในสังกัดมีการจัดวางระบบควบคุมภายในตามภารกิจของหน่วยงานและนโยบายของกระทรวง</t>
  </si>
  <si>
    <t>B09</t>
  </si>
  <si>
    <t>ร้อยละ 100 ของโรงพยาบาล/สำนักงานสาธารณสุขอำเภอมีการวางแผนกำลังคนครบ 5 ขั้นตอน</t>
  </si>
  <si>
    <t xml:space="preserve">A: จำนวนโรงพยาบาลและสำนักงานสาธารณสุขอำเภอที่มีการวางแผนกำลังคนครบ 5 ขั้นตอน 
</t>
  </si>
  <si>
    <t>B: จำนวนโรงพยาบาลและสำนักงานสาธารณสุขอำเภอทั้งหมด</t>
  </si>
  <si>
    <t xml:space="preserve">C: จำนวนบุคลากรที่ได้รับการพัฒนาในปีงบประมาณ 2559 </t>
  </si>
  <si>
    <t xml:space="preserve">D: จำนวนบุคลากรที่มีแผนการพัฒนาในปีงบประมาณ 2559 </t>
  </si>
  <si>
    <t>B10</t>
  </si>
  <si>
    <t xml:space="preserve">ระดับจังหวัด  : ภาวะวิกฤติระดับ 7 ไม่เกินร้อยละ 10 </t>
  </si>
  <si>
    <t xml:space="preserve">A1= จำนวนหน่วยบริการสังกัดสำนักงานปลัดกระทรวงสาธารณสุขในจังหวัดสระแก้วที่ประสบภาวะวิกฤติทางการเงินระดับ 7
</t>
  </si>
  <si>
    <t>B1= จำนวนหน่วยบริการสังกัดสำนักงานปลัดกระทรวงสาธารณสุขในจังหวัดสระแก้ว</t>
  </si>
  <si>
    <t xml:space="preserve">ระดับ CUP : การบริหารการเงินการคลังมีประสิทธิภาพ มากกว่า 80 </t>
  </si>
  <si>
    <t xml:space="preserve">A2=เชิงคุณภาพ กระบวนการบริหารการเงินการคลังมี 4 ข้อ จำนวน 40 คะแนน
</t>
  </si>
  <si>
    <t>B2=เชิงปริมาณ ผลการดำเนินงาน ระดับภาวะวิกฤติ 0-7   จำนวน 60 คะแนน</t>
  </si>
  <si>
    <t xml:space="preserve">จังหวัดมีระดับความสำเร็จของการพัฒนาคุณภาพระบบบัญชี 
ไม่น้อยกว่าระดับ 4
</t>
  </si>
  <si>
    <t>5. ข้อมูลสุขภาพและการแพทย์ 43 แฟ้ม มีความครบถ้วนเพิ่มขึ้นจากปี 2558   *(สำหรับ ผอ./สสอ.)</t>
  </si>
  <si>
    <t xml:space="preserve">A = ร้อยละความครบถ้วนของข้อมูล 43 แฟ้ม เมื่อเทียบกับข้อมูลจาก HosXP หรือ JHCIS ของหน่วยบริการ ณ วันที่ประเมินผล
</t>
  </si>
  <si>
    <t>B = ร้อยละความครบถ้วนของข้อมูล 43 แฟ้ม เมื่อเทียบกับข้อมูลจาก HosXP หรือ JHCIS ของหน่วยบริการ ณ วันที่ 31 ธ.ค. 2558</t>
  </si>
  <si>
    <t>กาญจนา อ่ำอินทร์</t>
  </si>
  <si>
    <t>A55</t>
  </si>
  <si>
    <t>IHR2005 &amp; GHSA 10จังหวัดเป้าหมาย</t>
  </si>
  <si>
    <t>สุธี วรรณา</t>
  </si>
  <si>
    <t>A56</t>
  </si>
  <si>
    <t>จังหวัดชายแดนตามข้อกำหนด Twin Cities</t>
  </si>
  <si>
    <t>ไม่น้อยกว่า 50</t>
  </si>
  <si>
    <t>ศูนย์เด็กเล็กและโรงเรียนอนุบาลปลอดโรค</t>
  </si>
  <si>
    <t>ศูนย์เด็กเล็กฯร้อยละ80
รร.อนุบาลฯ ร้อยละ 30</t>
  </si>
  <si>
    <t>A66</t>
  </si>
  <si>
    <t>A67</t>
  </si>
  <si>
    <t>ด่านชุมชนทุกอำเภอในพื้นที่เสี่ยง/ทีมสอบสวนการบาดเจ็บ INJ.ทางถนน</t>
  </si>
  <si>
    <t>A71</t>
  </si>
  <si>
    <t>พัฒนานักระบาดวิทยาระดับกลาง</t>
  </si>
  <si>
    <t>ไม่น้อยกว่า 50 คน</t>
  </si>
  <si>
    <t>สุธี  วรณา</t>
  </si>
  <si>
    <t>คณะกรรมการโรคติดต่อจังหวัด</t>
  </si>
  <si>
    <t>ประวิทย์  คำนึง</t>
  </si>
  <si>
    <t>A74</t>
  </si>
  <si>
    <t>EOC ทุกเขต/จังหวัด สามารถควบคุมโรคติดต่ออันตรายไม่ให้แพร่ระบาดมากกว่า Generation 2 ได้</t>
  </si>
  <si>
    <t>ระบบเฝ้าระวังและฐานข้อมูล 5 กลุ่มโรค 5 มิติ 12 จังหวัดเป้าหมาย</t>
  </si>
  <si>
    <t>สุธี วรณา</t>
  </si>
  <si>
    <t xml:space="preserve">มีคณะกรรการฯ </t>
  </si>
  <si>
    <t>แรงงานต่างด้าวและผู้ติดตามมีหลักประกันสุขภาพ</t>
  </si>
  <si>
    <t>ร้อยละ 90</t>
  </si>
  <si>
    <t>A79</t>
  </si>
  <si>
    <t>เหยื่อจากการค้ามนุษย์ได้รับการช่วยเหลือด้านการแพทย์</t>
  </si>
  <si>
    <t>จำนวนโรงพยาบาลที่พัฒนาศักยภาพให้มีรูปแบบการให้บริการที่เป็นมิตรรองรับประชากรชาวต่างชาติอย่างเป็นรูปธรรม</t>
  </si>
  <si>
    <t>60 แห่ง(ทั้งเขต)
จังหวัดสระแก้ว 9 แห่ง</t>
  </si>
  <si>
    <t>สมโภชน์ / CDC</t>
  </si>
  <si>
    <t>จำนวนเขตสุขภาพที่ได้รับการพัฒนาศักยภาพด้านการบริหารจัดการเครือข่ายบริการสาธารณสุขอาเซียน</t>
  </si>
  <si>
    <t>12 เขต 
จังหวัดสระแก้ว</t>
  </si>
  <si>
    <t>A82</t>
  </si>
  <si>
    <t>จำนวนหน่วยงานที่พัฒนาศักยภาพในการดำเนินงานร่วมกับประชาคมอาเซียน</t>
  </si>
  <si>
    <t>1 สสจ. 9 รพ. 9 สสอ.</t>
  </si>
  <si>
    <t>ผู้บริการได้รับประโยชน์จากห้องปฏิบัติการทางการแพทย์และสาธารณสุขที่ได้มาตรฐานเพื่อรองรับประชาคมอาเซียน</t>
  </si>
  <si>
    <t xml:space="preserve">กชพรรณ หาญชิงชัยกลุ่มงานพัฒนาคุณภาพและรูปแบบบริการ </t>
  </si>
  <si>
    <t>A84</t>
  </si>
  <si>
    <t>A85</t>
  </si>
  <si>
    <t>B13</t>
  </si>
  <si>
    <t>ร้อยละ 80 ของตำบลที่ดำเนินงานสุขภาพหนึ่งเดียว ผ่านเกณฑ์มาตรฐาน (ได้คะแนนร้อยละ 80  ขึ้นไป)</t>
  </si>
  <si>
    <t>กลุ่มงานควบคุมโรค/ประวิทย์  คำนึง</t>
  </si>
  <si>
    <t xml:space="preserve">B=ตำบลที่ดำเนินงานสุขภาพหนึ่งเดียวทั้งหมด  </t>
  </si>
  <si>
    <t>2. ระดับความสำเร็จในการบรรลุผลสัมฤทธิ์พื้นที่ปลอดโรคพิษสุนัขบ้า</t>
  </si>
  <si>
    <t>ร้อยละ ๕๐ ของตำบลในพื้นที่อำเภอ จังหวัดสระแก้ว</t>
  </si>
  <si>
    <t>ดาวรุ่ง  สำราญผล</t>
  </si>
  <si>
    <t xml:space="preserve">B=ตำบลทั้งหมดในอำเภอ </t>
  </si>
  <si>
    <t>B15</t>
  </si>
  <si>
    <t>3. ระดับความสำเร็จความครอบคลุมการลงทะเบียนหลักประกันสุขภาพแรงงานต่างด้าว</t>
  </si>
  <si>
    <t xml:space="preserve">ร้อยละ 80 </t>
  </si>
  <si>
    <t xml:space="preserve">A=จำนวนแรงงานต่างด้าวที่ขออนุญาตทำงานมีการตรวจสุขภาพและประกันสุขภาพ
</t>
  </si>
  <si>
    <t>B=จำนวนแรงงานต่างด้าวที่ขออนุญาตทำงานทั้งหมด</t>
  </si>
  <si>
    <t>B16</t>
  </si>
  <si>
    <t>4. ระดับความสำเร็จในการบรรลุผลสัมฤทธิ์ของการดำเนินการสร้างเสริมภูมิคุ้มกันโรคในแรงงานต่างด้าว ในพื้นที่เขตพัฒนาเศรษฐกิจพิเศษ</t>
  </si>
  <si>
    <t>ร้อยละ ๙๐</t>
  </si>
  <si>
    <t xml:space="preserve">A=จำนวนเด็กต่างด้าวอายุ ๐-๕ ปี ที่มารับบริการ(ที่ผู้ปกครองลงทะเบียนถูกกฎหมาย) 
</t>
  </si>
  <si>
    <t>B=จำนวนเด็กต่างด้าวอายุ ๐-๕ ปี (ที่ผู้ปกครองลงทะเบียนถูกกฎหมาย)</t>
  </si>
  <si>
    <t>B17</t>
  </si>
  <si>
    <t>ระดับความสำเร็จของการดำเนินงานคุ้มครองผู้บริโภคด้านผลิตภัณฑ์สุขภาพ และบริการสุขภาพ</t>
  </si>
  <si>
    <t>A87</t>
  </si>
  <si>
    <t>จังหวัดมีระบบจัดการปัจจัยเสี่ยงด้านสิ่งแวดล้อมและสุขภาพระดับดีขึ้นไป</t>
  </si>
  <si>
    <t>ร้อยละ 50 ของจังหวัด</t>
  </si>
  <si>
    <t>นภดล  ทาทิตย์/เอกชัย หอมชื่น</t>
  </si>
  <si>
    <t>A89</t>
  </si>
  <si>
    <t>รพ. สังกัด กสธ. มีการจัดการขยะมูลฝอยติดเชื้อตามมาตรฐาน</t>
  </si>
  <si>
    <t>A90</t>
  </si>
  <si>
    <t>B18</t>
  </si>
  <si>
    <t>B19</t>
  </si>
  <si>
    <t>2. ระดับความสำเร็จของผลสัมฤทธิ์ของการดำเนินงานพัฒนาหน่วยงาน และสถานที่ ตามแนวทางสถานที่ทำงานน่าอยู่น่าทำงาน(Healthy Workplace )</t>
  </si>
  <si>
    <t>ร้อยละ 100 ผ่านระดับดีมาก
ร้อยละ 50 ที่ผ่านGREEN &amp; CLEAN</t>
  </si>
  <si>
    <t>Base line</t>
  </si>
  <si>
    <t>แบบประเมินมาตรฐานด้านการรักษาพยาบาลฉุกเฉิน(กรมการแพทย์)</t>
  </si>
  <si>
    <t>A= จำนวนโรงพยาบาลที่ประเมินตนเองตามคู่มือแนวทางมาตรฐานด้านการรักษาพยาบาลฉุกเฉิน(กรมการแพทย์)</t>
  </si>
  <si>
    <t>B=จำนวนโรงพยาบาลทั้งหมด</t>
  </si>
  <si>
    <t>1.แบบประเมินมาตรฐานห้องปฏิบัติการทางการแพทย์และสาธารณสุข  2.ใบรับรองคุณภาพจากกรมวิทยาศาสตร์การแพทย์หรือองค์กรภายนอก</t>
  </si>
  <si>
    <t>A= จำนวนห้องปฏิบัติการทางการแพทย์และสาธารณสุขของโรงพยาบาลที่ผ่านมาตรฐาน</t>
  </si>
  <si>
    <t>ชุติญา  บุญพงศ์ไพศาล
ทรัพยากรบุคคล</t>
  </si>
  <si>
    <t>แผนพัฒนา
บุคลากรของหน่วยงาน</t>
  </si>
  <si>
    <t>ชุติญา  บุญพงศ์ไพศาล /
สมใจ พันธุเวช 
ทรัพยากรบุคคล</t>
  </si>
  <si>
    <t>รพร.สระแก้ว/    ภัทรา  ผาแก้ว</t>
  </si>
  <si>
    <t>B = จำนวน รพ.ระดับ S</t>
  </si>
  <si>
    <t>A = รพ.ในระดับ M1,F2 ที่จัดบริการ (คลินิก CKD)</t>
  </si>
  <si>
    <t>B = จำนวน รพ. ระดับ  M1, F2 ทั้งหมด</t>
  </si>
  <si>
    <t>B=จำนวนอำเภออทั้งหมด ณ วันที่ประเมินผล</t>
  </si>
  <si>
    <t>n/a</t>
  </si>
  <si>
    <t>แบบประเมิน</t>
  </si>
  <si>
    <t xml:space="preserve">ผ่านเกณฑ์ครบ 4 เป้าหมาย
</t>
  </si>
  <si>
    <t xml:space="preserve"> /</t>
  </si>
  <si>
    <t>A = จังหวัดที่จัดกิจกรรม</t>
  </si>
  <si>
    <t>B = จังหวัดชายแดนในเขตทั้งหมด</t>
  </si>
  <si>
    <t>แบบประเมิน
จากกรมควบคุมโรค</t>
  </si>
  <si>
    <t xml:space="preserve">A1 =ศูนย์เด็กเล็กที่ผ่านเกณฑ์ประเมิน
a2=โรงเรียนอนุบาลที่ผ่านเกณฑ์การประเมิน  </t>
  </si>
  <si>
    <t>B1=ศุนย์เด็กเล็กทั้งหมด
B2=โรงเรียนอนุบาลทั้งหมด</t>
  </si>
  <si>
    <t>NA</t>
  </si>
  <si>
    <t xml:space="preserve"> n/a</t>
  </si>
  <si>
    <t>7 แห่ง</t>
  </si>
  <si>
    <t>A = นักระบาดระดับกลาง</t>
  </si>
  <si>
    <t>B = ประชากรเป้าหมาย/นักระบาด</t>
  </si>
  <si>
    <t>ผลงาน  สระแก้วเป้าหมาย 6 คน (100%)</t>
  </si>
  <si>
    <t>รอรูปแบบจากกระทรวงตาม 
พรบ ควบคุมป้องกันโรคพ.ศ. 2558</t>
  </si>
  <si>
    <t xml:space="preserve"> แบบประเมิน</t>
  </si>
  <si>
    <t xml:space="preserve"> จัดตั้ง EOC จังหวัด สามารถควบคุมโรคติดต่ออันตรายไม่ให้แพร่ระบาดมากกว่า Generation 2 ได้</t>
  </si>
  <si>
    <t xml:space="preserve">สระแก้วมีระบบเฝ้าระวังและฐานข้อมูล 5 กลุ่มโรค 5 มิติ </t>
  </si>
  <si>
    <t>A = โรงพยาบาลที่ผ่านเกณฑ์</t>
  </si>
  <si>
    <t>B = โรงพยาบาลทั้งหมด</t>
  </si>
  <si>
    <t>จังหวัดสระแก้วมีการพัฒนาศักยภาพด้านการบริหารจัดการเครือข่ายโดยใช้คณะกรรมการ</t>
  </si>
  <si>
    <t>จังหวัดสระแก้วมีการพัฒนาศักยภาพด้านการบริหารจัดการเครือข่ายโดยใช้คณะกรรมการ ครอบคลุมถึงรพ.และสสอ.</t>
  </si>
  <si>
    <t>กลุ่มงานประกันสุขภาพ/สุรชัย เทียมพูล</t>
  </si>
  <si>
    <t>A=จำนวนหน่วยบริการสังกัดสำนักงานปลัดกระทรวงสาธารณสุขในจังหวัดสระแก้วที่ประสบภาวะวิกฤติทางการเงินระดับ 7</t>
  </si>
  <si>
    <t>B=จำนวนหน่วยบริการสังกัดสำนักงานปลัดกระทรวงสาธารณสุขในจังหวัดสระแก้ว</t>
  </si>
  <si>
    <t>กลุ่มประกันสุขภาพ/วราภรณ์  ตะบุตร</t>
  </si>
  <si>
    <t>A=จำนวนแรงงานต่างด้าวและผู้ติดตามที่ขออนุญาตทำงานมีการตรวจสุขภาพและประกันสุขภาพ</t>
  </si>
  <si>
    <t>B=จำนวนแรงงานต่างด้าวและผู้ติดตามที่ขออนุญาตทำงานทั้งหมด</t>
  </si>
  <si>
    <t>A=จำนวนเหยื่อจากการค้ามนุษย์ได้รับการช่วยเหลือด้านการแพทย์</t>
  </si>
  <si>
    <t xml:space="preserve"> -</t>
  </si>
  <si>
    <t>N/A</t>
  </si>
  <si>
    <t>นพดล  ทาทิตย์/เอกชัย หอมชื่น</t>
  </si>
  <si>
    <t>A = รพ. สังกัด กสธ. มีการจัดการขยะมูลฝอยติดเชื้อตามมาตรฐาน</t>
  </si>
  <si>
    <t>B = รพ. สังกัด กสธ. 10 แห่ง</t>
  </si>
  <si>
    <t xml:space="preserve"> ลดลง เปรียบเทียบข้อมูลการส่งต่อย้อนหลังกับปี 58</t>
  </si>
  <si>
    <t>อย่างน้อยสาขาละ 2 ครั้ง/ปี</t>
  </si>
  <si>
    <t>A =ผู้ป่วย Blinding Cataract ได้รับการผ่าตัดภายใน 30 วัน</t>
  </si>
  <si>
    <t>B = ผู้ป่วย Blinding Cataractทั้งหมด</t>
  </si>
  <si>
    <t>แบบประเมินเฉพาะ</t>
  </si>
  <si>
    <t>หลักฐานเอกสาร</t>
  </si>
  <si>
    <t>รายงานผลการประเมินคุณภาพระบบบัญชีของจังหวัดและโรงพยาบาลสังกัดสำนักงานปลัดกระทรวงสาธารณสุข</t>
  </si>
  <si>
    <t xml:space="preserve">นายทรงพล       เพียเพ็งต้น </t>
  </si>
  <si>
    <t>A จำนวนบุคลากรที่ได้รับการพัฒนา</t>
  </si>
  <si>
    <t>B จำนวนบุคลากรตามแผน</t>
  </si>
  <si>
    <t>A หน่วยงาน ผ่านเกณฑ์สถานที่ทำงานน่าอยู่น่าทำงาน(Healthy Workplace )</t>
  </si>
  <si>
    <t>B หน่วยงานทั้งหมด</t>
  </si>
  <si>
    <t>รายงานการประชุม</t>
  </si>
  <si>
    <t>ทะเบียนประกันสุขภาพแรงงานต่างด้าว ของหน่วยบริการในพื้นที่</t>
  </si>
  <si>
    <t>กลุ่มงานคุ้มครองผู้บริโภค</t>
  </si>
  <si>
    <t>A43</t>
  </si>
  <si>
    <t>A51</t>
  </si>
  <si>
    <t>นิติการ</t>
  </si>
  <si>
    <t>ข้อมูลจาก กสธ.</t>
  </si>
  <si>
    <t>รายงานสถานะทางการเงินหน่วยบริการสังกัดสำนักงานปลัดกระทรวงสาธารณสุขในจังหวัดสระแก้ว</t>
  </si>
  <si>
    <t>A =จำนวนผู้ป่วยยาเสพติดที่เขารับการบำบัดรักษาและหยุดเสพต่อเนื่องเป็นระยะเวลา 3 เดือนหลังจำหน่ายจากการบำบัดรักษา</t>
  </si>
  <si>
    <t>ระบบรายงาน บสต.</t>
  </si>
  <si>
    <t>ผลงานจำนวน</t>
  </si>
  <si>
    <t>แบบเฝ้าระวังพฤติกรรมเสี่ยงสำนักงานสถิติแห่งชาติ</t>
  </si>
  <si>
    <t>A =จำนวนผู้บริโภคเครื่องดื่มแอลกอฮอล์อายุ 15-19 ปี</t>
  </si>
  <si>
    <t>B =จำนวนประชากรอายุ 15-19 ปีทั้งหมด</t>
  </si>
  <si>
    <t xml:space="preserve">งานควบคุมโรคไม่ติดต่อ </t>
  </si>
  <si>
    <t xml:space="preserve">A =จำนวนโรงพยาบาลที่มีบริการWell Child Clinic (WCC) คุณภาพ </t>
  </si>
  <si>
    <t>แบบรายงานการประเมิน</t>
  </si>
  <si>
    <t>A =จำนวนบุคคลอายุ 15-18 ปีที่สูบบุหรี่</t>
  </si>
  <si>
    <t>B =จำนวนประชากรอายุ 15-18ปีเฉพาะที่สำรวจทั้งหมด</t>
  </si>
  <si>
    <t>B : จำนวนสถานบริการทั้งหมดที่จัดบริการแพทย์แผนไทยและการแพทย์ทางเลือก (นวด/อบ/ประคบ/ยา)</t>
  </si>
  <si>
    <t>A : จำนวนสถานบริการแพทย์แผนไทยที่ปฏิบัติงานในสถานบริการสาธารณสุข</t>
  </si>
  <si>
    <t>B: จำนวนสถานบริการสาธารณสุขทั้งหมดในเขตรับผิดชอบ</t>
  </si>
  <si>
    <t>A: จำนวนสถานบริการที่จัดให้มีบริการ นวด อบ ประคบ และยาสมุนไพร</t>
  </si>
  <si>
    <t>B :จำนวนสถานบริการสาธารณสุขทั้งหมด</t>
  </si>
  <si>
    <t>มีจัดบริการแพทย์แผนไทยในสถานบริการสาธารณสุขทุกระดับ</t>
  </si>
  <si>
    <t>จาตุรงค์  จันทร์เรือง</t>
  </si>
  <si>
    <t xml:space="preserve">แบบรายงานการประเมิน </t>
  </si>
  <si>
    <t>1. ระดับความสำเร็จของการจัดการงานข้อมูลและสถานการณ์ด้านคุ้มครองผู้บริโภคและอนามัยสิ่งแวดล้อม</t>
  </si>
  <si>
    <t>แบบรายงานการสำรวจ/ประเมิน</t>
  </si>
  <si>
    <t>A52</t>
  </si>
  <si>
    <t>A86</t>
  </si>
  <si>
    <t>A88</t>
  </si>
  <si>
    <t>A38</t>
  </si>
  <si>
    <t xml:space="preserve">ระดับความสอดคล้องของการพัฒนาบุคลากรตามแผนพัฒนา </t>
  </si>
  <si>
    <t>AA26</t>
  </si>
  <si>
    <t>AA40</t>
  </si>
  <si>
    <t>AA54</t>
  </si>
  <si>
    <t>A91</t>
  </si>
  <si>
    <t>A92</t>
  </si>
  <si>
    <t>A93</t>
  </si>
  <si>
    <t>ไม่เพิ่มขึ้นจากผลการสำรวจปี2558</t>
  </si>
  <si>
    <t>A =จำนวนตาบลเป้าหมายที่ผ่านเกณฑ์การประเมินในระดับดีขึ้นไป ปี ๒๕๕9</t>
  </si>
  <si>
    <t>B =จำนวนตาบลเป้าหมาย ในปี ๒๕๕9</t>
  </si>
  <si>
    <t>A =จำนวนผู้ป่วย 4 สาขา ที่ส่งต่อออกนอกเขตสุขภาพรายไตรมาส ปี 2558</t>
  </si>
  <si>
    <t>B =จำนวนผู้ป่วย 4 สาขา ที่ส่งต่อออกนอกเขตสุขภาพรายไตรมาส ปี 2559</t>
  </si>
  <si>
    <t>มีเครือข่ายนักกฎหมายครอบคลุมส่วนราชการบริหารส่วนกลางและส่วนภูมิภาค</t>
  </si>
  <si>
    <t>ประเมินโดยกลุ่มกฎหมาย สานักงานปลัดกระทรวงสาธารณสุข</t>
  </si>
  <si>
    <t>9 แห่ง</t>
  </si>
  <si>
    <t>รายงานข้อมูลผลการจัดซื้อยาและเวชภัณฑ์ที่มิใช่ยาของหน่วยงาน</t>
  </si>
  <si>
    <t>A =หน่วยงานในสังกัดที่มีการจัดวางระบบควบคุมภายในตามภารกิจของหน่วยงานและนโยบายของกระทรวง</t>
  </si>
  <si>
    <t>B =หน่วยงานในสังกัดทั้งหมด</t>
  </si>
  <si>
    <t>ร้อยละของจังหวัดในเขตสุขภาพที่ผ่านเกณฑ์คุณภาพการบริหารจัดการการพัฒนาบุคลากร</t>
  </si>
  <si>
    <t>BB01</t>
  </si>
  <si>
    <t>BB02</t>
  </si>
  <si>
    <t>BB05</t>
  </si>
  <si>
    <t>B20</t>
  </si>
  <si>
    <t>B21</t>
  </si>
  <si>
    <t>B22</t>
  </si>
  <si>
    <t>B23</t>
  </si>
  <si>
    <t>BB06</t>
  </si>
  <si>
    <t>B37</t>
  </si>
  <si>
    <t>B36</t>
  </si>
  <si>
    <t>B38</t>
  </si>
  <si>
    <t>B39</t>
  </si>
  <si>
    <t>B42</t>
  </si>
  <si>
    <t>B47</t>
  </si>
  <si>
    <t>BB08</t>
  </si>
  <si>
    <t>BB09</t>
  </si>
  <si>
    <t>BB11</t>
  </si>
  <si>
    <t>BB12</t>
  </si>
  <si>
    <t>BB13</t>
  </si>
  <si>
    <t>BB14</t>
  </si>
  <si>
    <t>BB15</t>
  </si>
  <si>
    <t>BB16</t>
  </si>
  <si>
    <t>BB18</t>
  </si>
  <si>
    <t>BB19</t>
  </si>
  <si>
    <t xml:space="preserve">แบบรายงานการประเมินตนเอง </t>
  </si>
  <si>
    <t xml:space="preserve">1. ระดับความสำเร็จในการบรรลุผลสัมฤทธิ์การควบคุมภายใน </t>
  </si>
  <si>
    <t>2. ระดับความสำเร็จในการวางแผนกำลังคน</t>
  </si>
  <si>
    <t>3. ระดับความสำเร็จการบรรลุผลสัมฤทธิ์ประสิทธิภาพการบริหารการเงินสามารถควบคุมปัญหาทางการเงินระดับ 7 ของหน่วยบริการในพื้นที่ และมีปัญหาทางการเงินเรื้อรังไม่เกินระดับ 4 *(สำหรับ ผอ.)</t>
  </si>
  <si>
    <t>4. ระดับความสำเร็จของการพัฒนาคุณภาพระบบบัญชี</t>
  </si>
  <si>
    <t>สมโภชน์/CDC</t>
  </si>
  <si>
    <t>วารุนี/กลุ่มงานบริหาร</t>
  </si>
  <si>
    <t xml:space="preserve">ผลงาน ผลรวม  A2+B2 </t>
  </si>
  <si>
    <t>A =มูลค่าการจัดซื้อร่วมของยาและเวชภัณฑ์ที่มิใช่ยาของหน่วยงานในสังกัดสำนักงานปลัดกระทรวงสาธารณสุข</t>
  </si>
  <si>
    <t>B =มูลค่าการจัดซื้อทั้งหมดของยาและเวชภัณฑ์ที่มิใช่ยาของหน่วยงานในสังกัดสำนักงานปลัดกระทรวงสาธารณสุข</t>
  </si>
  <si>
    <t>กลุ่มงานควบคุมโรค</t>
  </si>
  <si>
    <t>AA96</t>
  </si>
  <si>
    <t>AA98</t>
  </si>
  <si>
    <t>ความชุกการบริโภคเครื่องดื่มแอลกอฮอล์ในประชากรอายุ 15-19 ปี</t>
  </si>
  <si>
    <t>B =จำนวนผู้ป่วยยาสพติดพที่เข้ารับการบำบัดรักษาและได้รับการจำหน่ายตามเกณฑ์ของแต่ละแห่งทั้งนี้ไม่นับรวมผู้ป่วยจำหน่ายเนื่องจากเสียชีวิตหรือถูกจับ</t>
  </si>
  <si>
    <t>2.13 มีแผนการพัฒนาระบบบริการ (Service Plan) ของการดูแลผู้ป่วยอุบัติเหตุ</t>
  </si>
  <si>
    <t>2.14 มีระบบการดูแลผู้บาดเจ็บก่อนถึงโรงพยาบาล (Pre-hospitalcare) และระบบ Fast Tract Trauma ได้ครอบคลุมและมีมาตรฐาน</t>
  </si>
  <si>
    <t xml:space="preserve">2.15 มีระบบการดูและผู้บาดเจ็บ (Acute care facilities) และระบบ  ฟื้นฟูผู้บาดเจ็บ เมื่อพ้นภาวะวิกฤติ (Post-hospital care)  ระดับเขตสุขภาพ/จังหวัด </t>
  </si>
  <si>
    <t>2.16 มีการพัฒนา node (รพ.อรัญประเทศ)</t>
  </si>
  <si>
    <t>ความครอบคลุมการ
คัดกรองภาวะแทรกซ้อน</t>
  </si>
  <si>
    <t>2.19 เพิ่มศักยภาพของ Node รพ.อรัญประเทศ</t>
  </si>
  <si>
    <t>2.24 ระดับความสำเร็จในการบรรลุผลสัมฤทธิ์การจัดบริการแพทย์แผนไทยเพื่อดูแลสุขภาพตามกลุ่มวัย</t>
  </si>
  <si>
    <t xml:space="preserve">A : จำนวนสถานบริการสาธารณสุขที่จัดบริการแพทย์แผนไทยและการแพทย์ทางเลือก ได้มาตรฐาน </t>
  </si>
  <si>
    <t>รพ.ระดับ S มีบริการ Stroke Unit</t>
  </si>
  <si>
    <t>A = รพ.ที่มีบริการ Stroke Unit</t>
  </si>
  <si>
    <t>B=จำนวนเหยื่อจากการค้ามนุษย์ทั้งหมด</t>
  </si>
  <si>
    <r>
      <t>1. ระดับความสำเร็จในการบรรลุผลสัมฤทธิ์ของการดำเนินงานสุขภาพหนึ่งเดียว (One Health)*</t>
    </r>
    <r>
      <rPr>
        <b/>
        <sz val="14"/>
        <rFont val="TH SarabunIT๙"/>
        <family val="2"/>
      </rPr>
      <t>(สำหรับ ผอ./สสอ.)</t>
    </r>
  </si>
  <si>
    <t xml:space="preserve">A=ตำบลที่ผ่านเกณฑ์การประเมิน  
       </t>
  </si>
  <si>
    <t>๑๐๐
(๑๘ ตำบล)</t>
  </si>
  <si>
    <t>จุฑารัตน์  ศริณภู</t>
  </si>
  <si>
    <t>ร้อยละของจังหวัดมีระบบเฝ้าระวังมารดาตายเพื่อลดการตายมารดา</t>
  </si>
  <si>
    <t xml:space="preserve">A = จำนวนจังหวัดที่มีระบบเฝ้าระวังมารดาตายตามเกณฑ์
</t>
  </si>
  <si>
    <t>A03
/C03</t>
  </si>
  <si>
    <t xml:space="preserve">B = จำนวนจังหวัดทั้งหมด </t>
  </si>
  <si>
    <t>(เก็บข้อมูลในระดับจังหวัด)</t>
  </si>
  <si>
    <t>ร้อยละของจังหวัดมีระบบเฝ้าระวังการเจริญเติบโตและพัฒนาการเด็กแรกเกิดถึง 5 ปี</t>
  </si>
  <si>
    <t>A = จำนวนจังหวัดที่มีระบบเฝ้าระวังการเจริญเติบโตและพัฒนาการเด็กแรกเกิดถึง 5 ปี</t>
  </si>
  <si>
    <t>B = จำนวนจังหวัด</t>
  </si>
  <si>
    <t>A12
/C10</t>
  </si>
  <si>
    <t>ร้อยละของโรงพยาบาลชุมชนมีหน่วยบริการผู้สูงอายุที่ให้บริการประเมิน/คัดกรองและรักษาเบื้องต้น</t>
  </si>
  <si>
    <t xml:space="preserve">ร้อยละ30
</t>
  </si>
  <si>
    <t xml:space="preserve">A =จำนวนรพช. มีหน่วยบริการผู้สูงอายุ
</t>
  </si>
  <si>
    <t>B =จำนวนรพช.ทั้งหมด</t>
  </si>
  <si>
    <t xml:space="preserve">ร้อยละของรพท./รพศ.มีหน่วยบริการผู้สูงอายุ
</t>
  </si>
  <si>
    <t>ร้อยละ 95</t>
  </si>
  <si>
    <t xml:space="preserve">A =จำนวนรพท./รพศ.มีหน่วยบริการผู้สูงอายุ
</t>
  </si>
  <si>
    <t>B =จำนวนรพท./รพศ.ทั้งหมด</t>
  </si>
  <si>
    <t>C20</t>
  </si>
  <si>
    <t xml:space="preserve">ร้อยละของจังหวัดในเขตบริการสุขภาพมีการดำเนินงานในการบูรณาการระบบดูแลสุขภาพคนพิการ ผ่านเกณฑ์ระดับ 4
</t>
  </si>
  <si>
    <t xml:space="preserve">A = จังหวัดที่มีการดำเนินงานบูรณาการระบบดูแลสุขภาพคนพิการ ที่ผ่านเกณฑ์ระดับ 4 ขึ้นไป </t>
  </si>
  <si>
    <t>B = จังหวัดทั้งหมดที่อยู่ในเขตบริการสุขภาพ</t>
  </si>
  <si>
    <t xml:space="preserve">สถานบริการเป้าหมาย มีการปรับสภาพแวดล้อม มีสิ่งอำนวยความสะดวกให้คนพิการ และ/หรือผู้สูงอายุเข้าถึงและใช้ประโยชน์ได้ ผ่านเกณฑ์ระดับ 4
</t>
  </si>
  <si>
    <t>C25</t>
  </si>
  <si>
    <t>AA16
/C14</t>
  </si>
  <si>
    <t>C19</t>
  </si>
  <si>
    <t>C24</t>
  </si>
  <si>
    <t>AA25
/C27</t>
  </si>
  <si>
    <t>B11
/C29</t>
  </si>
  <si>
    <t>B12
/C29</t>
  </si>
  <si>
    <t>ร้อยละของ ER และ EMSคุณภาพในรพ.ระดับ A , S และ M1</t>
  </si>
  <si>
    <t>เกณฑ์เป้าหมาย จังหวัด ร้อยละ 70 ของโรงพยาบาล มีการประเมินตนเอง ตามคู่มือแนวทางสู่มาตรฐานด้านการรักษาพยาบาลฉุกเฉินโรงพยาบาลระดับต่างๆ ของกรมการแพทย์(รพ.ระดับ A และ
S ในปี 2559 ระดับ M
ในปี 2560)</t>
  </si>
  <si>
    <t>A32
/C44</t>
  </si>
  <si>
    <t>ร้อยละ ผู้ป่วยต้อกระจกระยะบอด (Blinding Cataract)ได้รับการผ่าตัดภายใน 30 วัน</t>
  </si>
  <si>
    <t>A37
/C46</t>
  </si>
  <si>
    <t>AA39
/C47</t>
  </si>
  <si>
    <t>BB07
/C47</t>
  </si>
  <si>
    <t>AA47
/C54</t>
  </si>
  <si>
    <t>AA48
/C55</t>
  </si>
  <si>
    <t>AA53
/C56</t>
  </si>
  <si>
    <t>AA59
/C57</t>
  </si>
  <si>
    <t>BB10
/C56</t>
  </si>
  <si>
    <t>AA61
/C58</t>
  </si>
  <si>
    <t>ร้อยละของอำเภอที่สามารถควบคุมโรคติดต่อสำคัญของพื้นที่ได้(ไข้เลือดออก)</t>
  </si>
  <si>
    <t>A=จำนวนของอำเภอที่สามารถควบคุมโรคติดต่อที่สำคัญได้(ไข้เลือดออก) ณ วันที่ประเมินผล</t>
  </si>
  <si>
    <t xml:space="preserve">ร้อยละของอำเภอในจังหวัดสระแก้ว(พื้นที่สีแดง)มีทีมเครือข่ายผู้ก่อการดีอย่างน้อยอำเภอละ 1 ทีม
</t>
  </si>
  <si>
    <t>ร้อยละ50 
-อปท. นำร่องอย่างน้อย อำเภอละ 1 ทีมผ่านระดับทองแดง
 -อปท. 1 แห่งผ่านเกณฑ์ระดับเงินหรือทอง</t>
  </si>
  <si>
    <t>A = จำนวนอำเภอในจังหวัดที่มีทีมผู้ก่อการดีอย่างน้อย ๑ ทีม</t>
  </si>
  <si>
    <t>B = จำนวนอำเภอทั้งหมด</t>
  </si>
  <si>
    <t>A72
/C59</t>
  </si>
  <si>
    <t xml:space="preserve">ร้อยละของสถานที่ผลิตน้ำบริโภคและน้ำแข็งบริโภคได้มาตรฐาน </t>
  </si>
  <si>
    <t>A =จำนวนสถานที่ผลิตน้ำบริโภคและน้ำแข็งบริโภคได้มาตรฐาน</t>
  </si>
  <si>
    <t>B =จำนวนสถานที่ผลิตน้ำบริโภคและน้ำแข็งบริโภคทั้งหมด</t>
  </si>
  <si>
    <t>ร้อยละของผลิตภัณฑ์น้ำบริโภคและน้ำแข็งบริโภคได้คุณภาพ</t>
  </si>
  <si>
    <t>A =จำนวนผลิตภัณฑ์น้ำบริโภคและน้ำแข็งบริโภคได้คุณภาพ</t>
  </si>
  <si>
    <t>B =จำนวนผลิตภัณฑ์น้ำบริโภคและน้ำแข็งบริโภคทั้งหมด</t>
  </si>
  <si>
    <t>ร้อยละของน้ำบริโภคและน้ำแข็งบริโภค ณ สถานที่จำหน่ายได้มาตรฐาน</t>
  </si>
  <si>
    <t>A =จำนวนผลิตภัณฑ์น้ำบริโภคและน้ำแข็งบริโภค ณ สถานที่จำหน่ายได้มาตรฐาน</t>
  </si>
  <si>
    <t>B =จำนวนผลิตภัณฑ์น้ำบริโภคและน้ำแข็งบริโภค ณ สถานที่จำหน่ายทั้งหมด</t>
  </si>
  <si>
    <t xml:space="preserve">ร้อยละของสถานที่ผลิตนมโรงเรียนได้มาตรฐาน 
</t>
  </si>
  <si>
    <t>A =จำนวนสถานที่ผลิตนมโรงเรียนที่ได้มาตรฐาน</t>
  </si>
  <si>
    <t>B =จำนวนสถานที่ผลิตนมโรงเรียนทั้งหมด</t>
  </si>
  <si>
    <t xml:space="preserve">ร้อยละของผลิตภัณฑ์นมโรงเรียนได้มาตรฐานตามเกณฑ์ที่กำหนด </t>
  </si>
  <si>
    <t xml:space="preserve">A =จำนวนผลิตภัณฑ์นมโรงเรียนที่ได้มาตรฐานตามเกณฑ์ที่กำหนด </t>
  </si>
  <si>
    <t>B =จำนวนนผลิตภัณฑ์นมโรงเรียนทั้งหมด</t>
  </si>
  <si>
    <t>ร้อยละของโรงเรียนผ่านมาตรฐานการจัดการการเก็บรักษาตามระบบ Cold chain และความปลอดภัยนมโรงเรียน</t>
  </si>
  <si>
    <t xml:space="preserve">A =จำนวนโรงเรียนที่ผ่านมาตรฐานการจัดการการเก็บรักษาตามระบบ Cold chain และความปลอดภัยนมโรงเรียน </t>
  </si>
  <si>
    <t>B =จำนวนนโรงเรียนทั้งหมด</t>
  </si>
  <si>
    <t xml:space="preserve">ร้อยละของโฆษณาด้านสุขภาพที่ผิดกฎหมายได้รับการจัดการ </t>
  </si>
  <si>
    <t>A =จำนวนโฆษณาด้านสุขภาพที่ผิดกฎหมายได้รับการจัดการ</t>
  </si>
  <si>
    <t>B =จำนวนโฆษณาด้านสุขภาพที่ผิดกฎหมายทั้งหมด</t>
  </si>
  <si>
    <t>ร้อยละของคลินิกเวชกรรมที่ให้บริการด้านเสริมความงามได้รับการเฝ้าระวังและตรวจมาตรฐานตามที่กฎหมายกำหนด</t>
  </si>
  <si>
    <t>A =จำนวนคลินิกเวชกรรมที่ให้บริการด้านเสริมความงามได้รับการเฝ้าระวังและตรวจมาตรฐานตามที่กฎหมายกำหนด</t>
  </si>
  <si>
    <t>B =จำนวนคลินิกเวชกรรมที่ให้บริการด้านเสริมความงามทั้งหมด</t>
  </si>
  <si>
    <t>ร้อยละของเรื่องร้องเรียนสถานพยาบาลที่กระทำผิดกฎหมายได้รับการดำเนินการตามกฎหมาย</t>
  </si>
  <si>
    <t>A =จำนวนสถานพยาบาลที่กระทำผิดกฎหมายได้รับการดำเนินการตามกฎหมาย</t>
  </si>
  <si>
    <t>B =จำนวนสถานพยาบาลที่กระทำผิดกฎหมายทั้งหมด</t>
  </si>
  <si>
    <t>C60</t>
  </si>
  <si>
    <t>C61</t>
  </si>
  <si>
    <t>C62</t>
  </si>
  <si>
    <t>C63</t>
  </si>
  <si>
    <t>C64</t>
  </si>
  <si>
    <t>C65</t>
  </si>
  <si>
    <t>C66</t>
  </si>
  <si>
    <t>C67</t>
  </si>
  <si>
    <t>C68</t>
  </si>
  <si>
    <t>ร้อยละของเทศบาลทุกระดับผ่านการประเมินมาตรฐานการจัดบริการอนามัยสิ่งแวดล้อม(EHA)ด้านการจัดการมูลฝอยทั่วไป</t>
  </si>
  <si>
    <t>A = จำนวนเทศบาลทุกระดับผ่านการประเมินมาตรฐานการจัดบริการอนามัยสิ่งแวดล้อม(EHA)ด้านการจัดการมูลฝอยทั่วไป</t>
  </si>
  <si>
    <t>B = จำนวนเทศบาลทุกระดับทั้งหมด</t>
  </si>
  <si>
    <t>A99
/C69</t>
  </si>
  <si>
    <t>A100
/C70</t>
  </si>
  <si>
    <t>อัตราการบริโภคยาสูบในวัยรุ่น(15-18ปี)</t>
  </si>
  <si>
    <t>BB03</t>
  </si>
  <si>
    <t>BB04</t>
  </si>
  <si>
    <t>B =จำนวนสำนักงานสาธารณสุขจังหวัดทั้งหมด</t>
  </si>
  <si>
    <r>
      <t>A</t>
    </r>
    <r>
      <rPr>
        <sz val="14"/>
        <rFont val="TH SarabunIT๙"/>
        <family val="2"/>
      </rPr>
      <t xml:space="preserve"> =จำนวนสำนักงานสาธารณสุขจังหวัดที่มีระบบการจัดการปัจจัยเสี่ยงด้านสิ่งแวดล้อมและสุขภาพ ที่อยู่ในระดับดีขึ้นไป</t>
    </r>
  </si>
  <si>
    <t>ร้อยละ 70 ของการบังคับใช้กฎหมายที่ดำเนินการสำเร็จทุกจังหวัดทั่วประเทศ</t>
  </si>
  <si>
    <t>A=จำนวนเรื่องที่มีการบังคับใช้กฎหมายสำเร็จ</t>
  </si>
  <si>
    <t>B=จำนวนจำนวนเรื่องที่มีการร้องเรียนหรือดำเนินการในการบังคับใช้กฎหมายทั้งหมด</t>
  </si>
  <si>
    <t>โปรแกรมตำบลจัดการสุขภาพ เว็บไซตwww.thaiphc.net</t>
  </si>
  <si>
    <t>แบบรายงานเฝ้าระวังพฤติกรรมเสี่ยงสำนักงานสถิติแห่งชาติ</t>
  </si>
  <si>
    <t>ข้อมูลการประเมินจาก กสธ.</t>
  </si>
  <si>
    <t xml:space="preserve">เอกสารรายงานกรอบอัตรากำลัง 
</t>
  </si>
  <si>
    <t>แบบรายงานการประเมินสถิติความครบถ้วนของข้อมูล 43 แฟ้มของแต่ละหน่วยบริการ</t>
  </si>
  <si>
    <t>รายงาน 506</t>
  </si>
  <si>
    <t>รายงานVISION 2020</t>
  </si>
  <si>
    <t xml:space="preserve"> แบบรายงาน</t>
  </si>
  <si>
    <t>ระบบรายงานของรพ./thai refer</t>
  </si>
  <si>
    <t>การเก็บข้อมูล</t>
  </si>
  <si>
    <t>รพร.สระแก้วผ่านเกณฑ์ระดับ4</t>
  </si>
  <si>
    <t>กลุ่มงานส่งเสริมสุขภาพ</t>
  </si>
  <si>
    <t>กลุ่มงานควบคุมโรคไม่ติดต่อ</t>
  </si>
  <si>
    <t>กลุ่มงานพัฒนาคุณภาพและรูปแบบบริการ</t>
  </si>
  <si>
    <t>กลุ่มงานประกันสุขภาพ</t>
  </si>
  <si>
    <t>กลุ่มงานอนามัยสิ่งแวดล้อม</t>
  </si>
  <si>
    <t>กลุ่มงานแพทย์แผนไทย</t>
  </si>
  <si>
    <t>กลุ่มงานทรัพยากรบุคคล</t>
  </si>
  <si>
    <t>กลุ่มงานนิติการ</t>
  </si>
  <si>
    <t>กลุ่มงานบริหาร</t>
  </si>
  <si>
    <t>กลุ่มงานพัฒนายุทธศาสตร์สาธารณสุข</t>
  </si>
  <si>
    <t>AA01
/C01</t>
  </si>
  <si>
    <t>อัตราส่วนมารดาตายไม่เกิน 15 ต่อการเกิดมีชีพแสนคน</t>
  </si>
  <si>
    <t>ไม่เกิน 15 ต่อการเกิดมีชีพแสนคน</t>
  </si>
  <si>
    <t>A =จำนวนมารดาตายระหว่างการตั้งครรภ์ การคลอด หลังคลอด ๔๒วันหลังคลอด
ทุกสาเหตุยกเว้นอุบัติเหตุในช่วงเวลาที่กำหนด</t>
  </si>
  <si>
    <t>B =จำนวนการเกิดมีชีพทั้งหมดในช่วงเวลาเดียวกัน</t>
  </si>
  <si>
    <t>ผลงานต่อการเกิดมีชีพแสนคน</t>
  </si>
  <si>
    <t>A02
/C02</t>
  </si>
  <si>
    <t xml:space="preserve"> - ลดภาวะโลหิตจางในหญิงตั้งครรภ์</t>
  </si>
  <si>
    <t>ไม่เกินร้อยละ 18</t>
  </si>
  <si>
    <t xml:space="preserve">A =จำนวนหญิงตั้งครรภ์ที่มีค่าฮีมาโตคริต (Hct.) น้อยกว่าร้อยละ 33 หรือ ฮีโมโกลบิน (Hb.) น้อยกว่า 11 กรัมต่อเดซิลิตร (ตรวจครั้ง 2)
</t>
  </si>
  <si>
    <t xml:space="preserve">B =จำนวนหญิงมีครรภ์ที่ได้รับการตรวจเลือด (ตรวจครั้ง 2) </t>
  </si>
  <si>
    <t>AA04
/C04</t>
  </si>
  <si>
    <t>เด็ก 0-5 ปีพัฒนาการสมวัย</t>
  </si>
  <si>
    <t>เว็บไซต์ HDC</t>
  </si>
  <si>
    <t>A =จำนวนเด็กแรกเกิด – 5 ปี 11 เดือน 29 วัน ที่ได้รับการตรวจประเมินพัฒนาการตามเกณฑ์ และมีพัฒนาการปกติในช่วงเวลาที่กาหนด</t>
  </si>
  <si>
    <t>B =จำนวนเด็กแรกเกิด – 5 ปี 11 เดือน 29 วัน ที่ได้รับการตรวจประเมินพัฒนาการตามเกณฑ์ทั้งหมดในช่วงเวลาเดียวกัน</t>
  </si>
  <si>
    <t>A05
/C05</t>
  </si>
  <si>
    <t>พ่อแม่คุณภาพ</t>
  </si>
  <si>
    <t>ร้อยละ 40</t>
  </si>
  <si>
    <t>A = จำนวนหญิงตั้งครรภ์หรือสามี ที่ มารับบริการ ณ คลินิกฝากครรภ์ ในเดือนครั้งที่1 มีนาคม /ครั้งที่2 กันยายน ที่ได้รับความรู้ ฝึกทักษะอย่าน้อย  3 เรื่อง (การใช้สมุดบันทึกสุขภาพแม่และเด็ก โภชนาการของหญิงตั้งครรภ์และภาวะแทรกซ้อนขณะตั้งครรภ์)  บวก มารดา หรือ บิดา หรือผู้เลี้ยงดูเด็กอายุ 9, 18, 30 และ 42 เดือน ที่มารับบริการในคลินิกสุขภาพเด็กดี/ศูนย์เด็กเล็ก ในเดือนครั้งที่1 มีนาคม /ครั้งที่2 กันยายนได้รับความรู้ ฝึกทักษะอย่างน้อย 5 เรื่อง ในเรื่อง พัฒนาการตามวัย และการเลี้ยงดูเด็กตามกระบวนการ กิน(นมแม่และอาหารตามวัย) กอด (ความผูกพันและไว้วางใจ อารมณ์มั่นคง)  เล่น (ความแข็งแรง ทักษะการคิด เหตุ-ผล วินัย อดทน ซื่อสัตย์)  เล่า  (คุณธรรม จริยธรรม วินัย รับผิดชอบ)  ที่ได้รับการสัมภาษณ์หรือดูการบันทึกในสมุดบันทึกสุขภาพแม่และเด็กพบว่าได้รับความรู้ ฝึกทักษะตามที่กำหนดครบถ้วนทั้งในคลินิกฝากครรภ์และคลินิกสุขภาพเด็กดีและศูนย์เด็กเล็ก ในช่วงเวลาเดียวกัน</t>
  </si>
  <si>
    <t xml:space="preserve">B =จำนวนหญิงตั้งครรภ์หรือสามี ที่ มารับบริการ ณ คลินิกฝากครรภ์ ในเดือนครั้งที่1 มีนาคม /ครั้งที่2 กันยายน บวกมารดา หรือ บิดา หรือผู้เลี้ยงดูเด็กอายุ 9, 18, 30 และ 42 เดือน ที่มารับบริการในคลินิกสุขภาพเด็กดี/ศูนย์เด็กเล็ก ในเดือนครั้งที่1 มีนาคม /ครั้งที่2 กันยายน ที่ได้รับการสัมภาษณ์หรือดูการบันทึกในสมุดบันทึกสุขภาพแม่และเด็กทั้งหมดในเวลาที่กำหนด </t>
  </si>
  <si>
    <t>A06
/C06</t>
  </si>
  <si>
    <t>ร้อยละของเด็ก 5เดือน 28วันกินนมแม่อย่างเดียว</t>
  </si>
  <si>
    <t>ร้อยละ 30</t>
  </si>
  <si>
    <t>A =จำนวนทารกแรกเกิดจนถึงอายุต่ำากว่า 6 เดือนที กินนมแม่อย่างเดียว</t>
  </si>
  <si>
    <t>B=จำนวนทารกแรกเกิดจนถึงอายุต่ำกว่า 6 เดือนทั้งหมด</t>
  </si>
  <si>
    <t>A07</t>
  </si>
  <si>
    <t>ร้อยละของเด็ก 0-5 ปีมีภาวะผอม</t>
  </si>
  <si>
    <t>ไม่เกินร้อยละ 2</t>
  </si>
  <si>
    <t>A=จำนวนเด็ก 0-5 ปีมีภาวะผอม</t>
  </si>
  <si>
    <t>B=จำนวนเด็ก 0-ปี5ทั้งหมด</t>
  </si>
  <si>
    <t>A08</t>
  </si>
  <si>
    <t>ร้อยละของเด็ก 0-5 ปีมีภาวะเตี้ย</t>
  </si>
  <si>
    <t>A=จำนวนเด็ก 0-5 ปีมีภาวะเตี้ย</t>
  </si>
  <si>
    <t>B=จ่านวนเด็ก 0-5ปีรทั้งหมด</t>
  </si>
  <si>
    <t>A09
/C07</t>
  </si>
  <si>
    <t xml:space="preserve">ร้อยละของเด็ก0-5ปีมีส่วนสูงระดับดีและรูปร่างสมส่วน
</t>
  </si>
  <si>
    <t>ร้อยละ 65</t>
  </si>
  <si>
    <t>A=จำนวนเด็ก 0-5 ปีมีรูปร่างสมส่วนและส่วนสูงระดับดีขึ้นไป</t>
  </si>
  <si>
    <t>B=จำนวนเด็ก 0-5ปีทั้งหมด</t>
  </si>
  <si>
    <t>A10
/C08</t>
  </si>
  <si>
    <t>เด็ก 9,18,30,42 เดือนได้รับการประเมินพัฒนาการและพบพัฒนาการล่าช้า</t>
  </si>
  <si>
    <t>ไม่น้อยกว่าร้อยละ 20</t>
  </si>
  <si>
    <t>A = ผลรวมของจำนวนเด็กอายุ 9,๑๘,๓๐ และ 42เดือนที่สงสัยพัฒนาการล่าช้าครั้งแรกที่ประเมินในเวลาเดียวกัน</t>
  </si>
  <si>
    <t>B = จำนวนเด็กอายุ 9,๑๘,๓๐ และ 42เดือน ทั้งหมดในเขตรับผิดชอบที่ได้จากการสำรวจและมีเด็กอยู่จริงในเวลาที่กำหนด</t>
  </si>
  <si>
    <t>A11
/C09</t>
  </si>
  <si>
    <t>เด็กพัฒนาการสงสัยล่าช้าได้รับการกระตุ้น</t>
  </si>
  <si>
    <t>แบบรายงาน/รายงานพัฒนาการเด็กเขต 6สำรวจ /ประเมินตามเกณฑ์มาตรฐาน</t>
  </si>
  <si>
    <t>A = ผลรวมของจำนวนเด็กอายุ 9,๑๘,๓๐ และ 42เดือนที่ได้รับการประเมินพัฒนาการและพบสงสัยพัฒนาการล่าช้าในครั้งแรกที่ประเมินได้รับการกระตุ้นพัฒนาการในเวลาเดียวกัน</t>
  </si>
  <si>
    <t>B = จำนวนเด็กอายุ 9,๑๘,๓๐ และ 42เดือน ที่ได้รับการประเมินพัฒนาการและพบสงสัยพัฒนาการล่าช้าในครั้งแรกที่ประเมินทั้งหมดในเขตรับผิดชอบในเวลาที่กำหนด</t>
  </si>
  <si>
    <t>AA13
/C11</t>
  </si>
  <si>
    <t>เด็กนักเรียนอายุ 5-14 ปี มีภาวะเริ่มอ้วนและอ้วน</t>
  </si>
  <si>
    <t>ไม่เกินร้อยละ 10 ภายในปี 2560/ภาวะเริ่มอ้วนและอ้วนลดลง ร้อยละ 0.5 ต่อปี เมื่อเทียบกับสถานการณ์เดิม
(เฉพาะพื้นที่ที่มีภาวะเริ่มอ้วนและอ้วน น้อยกว่าร้อยละ 10 ทุกระดับ)</t>
  </si>
  <si>
    <t>อัญชนีรัตน์/ทินกร /กลุ่มงานส่งเสริมสุขภาพ</t>
  </si>
  <si>
    <t>A =จำนวนเด็กอายุ 5-14 ปี ที่มีภาวะเริ่มอ้วน + อ้วน</t>
  </si>
  <si>
    <t>B =จำนวนเด็กอายุ 5-14 ปี ที่ชั่งน้ำหนักและวัดส่วนสูงทั้งหมด</t>
  </si>
  <si>
    <t>AA14
/C12</t>
  </si>
  <si>
    <t>อัตราการเสียชีวิตจาการจมน้ำของเด็กอายุต่ำกว่า 15 ปี</t>
  </si>
  <si>
    <t>ไม่เกิน 6.5 ต่อประชากรเด็กอายุต่ำกว่า 15 ปีแสนคน</t>
  </si>
  <si>
    <t>A = จำนวนเด็กอายุต่ำกว่า 15 ปีเสียชีวิตจาการจมน้ำ</t>
  </si>
  <si>
    <t>B = จำนวนประชากรกลางปีของเด็ก อายุต่ากว่า 15 ปี</t>
  </si>
  <si>
    <t>AA15
/C13</t>
  </si>
  <si>
    <t xml:space="preserve">อัตราการคลอดในมารดาอายุ 15-19 ปี </t>
  </si>
  <si>
    <t>ไม่เกิน 50 ต่อประชากรหญิงอายุ 15-19 ปีพันคน ภายในปี 2561</t>
  </si>
  <si>
    <t xml:space="preserve">สุลีรัตน์ เพ็ชรสมบัติ /กลุ่มงานส่งเสริมสุขภาพ </t>
  </si>
  <si>
    <t>A= จำนวนการคลอดมีชีพของหญิงอายุ 15 – 19 ปี</t>
  </si>
  <si>
    <t>B= จำนวนหญิงอายุ 15 – 19 ปีทั้งหมด</t>
  </si>
  <si>
    <t>ผลงานอัตราส่วนต่อพัน</t>
  </si>
  <si>
    <t>AA17
/C15</t>
  </si>
  <si>
    <t>อัตราตายจากโรคหลอดเลือดหัวใจลดลง</t>
  </si>
  <si>
    <t>ร้อยละ 10ในระยะ 5 ปี (ปี 2558 – 2562) และวัดผลลัพธ์สุดท้ายในปี พ.ศ. 2562</t>
  </si>
  <si>
    <t>ภัทรา ผาแก้ว</t>
  </si>
  <si>
    <t>A= จำนวนการตายจากโรคหลอดเลือดหัวใจ (รหัส ICD-10 = I20 - I25)</t>
  </si>
  <si>
    <t>B=  จำนวนประชากรกลางปี</t>
  </si>
  <si>
    <t xml:space="preserve">ผลงานร้อยละ </t>
  </si>
  <si>
    <t>A18</t>
  </si>
  <si>
    <t>อัตรป่วยรายใหม่จากโรคหลอดเลือดหัวใจเฉียบพลันลดลง</t>
  </si>
  <si>
    <t>ลดลงร้อยละ 1 เมื่อเทียบกับอัตราผู้ป่วยรายใหม่จากโรคหลอดเลือดหัวใจเฉียบพลันของปีงบประมาณ 2557</t>
  </si>
  <si>
    <t>A= จำนวนผู้ป่วยรายใหม่ปี 2559</t>
  </si>
  <si>
    <t>B= จำนวนผู้ป่วยรายใหม่ปี 2558</t>
  </si>
  <si>
    <t>ผลงานร้อยละ (เปรียบเทียบอัตราต่อแสน)</t>
  </si>
  <si>
    <t>AA19
/C16</t>
  </si>
  <si>
    <t xml:space="preserve">อัตราตายจากอุบัติเหตุทางถนน (รหัส ICD10= V01-V89) </t>
  </si>
  <si>
    <t>ไม่เกิน 16 ต่อประชากรแสนคนในปีงบประมาณ 2559</t>
  </si>
  <si>
    <t xml:space="preserve">43 แฟ้ม(รหัส ICD10= V01-V89) </t>
  </si>
  <si>
    <t>A จำนวนผู้เสียชีวิตจากอุบัติเหตุทางถนนทั้งหมด ปีงบประมาณ 2559
(ตุลาคม 2558-กันยายน 2559)</t>
  </si>
  <si>
    <t>B จำนวนประชากรกลางปี 2558</t>
  </si>
  <si>
    <t>AA20
/C17</t>
  </si>
  <si>
    <t>ร้อยละของผู้สูงอายุต้องการความช่วยเหลือในการดำเนินกิจวัตรประจำวันพื้นฐาน</t>
  </si>
  <si>
    <t>ไม่เกินร้อยละ 15</t>
  </si>
  <si>
    <t>แบบรายงานไตรมาส</t>
  </si>
  <si>
    <t>A =จำนวนผู้สูงอายุที่ต้องการความช่วยเหลือในการดำเนินกิจวัตรประจาวัน ที่ได้รับการประเมิน ประเมินสมรรถนะผู้สูงอายุเพื่อการดูแล (ADL แล้วอยู่ใน กลุ่ม 2 รวมกับกลุ่ม 3)</t>
  </si>
  <si>
    <t>B =จำนวนผู้สูงอายุทุกคน (ผู้ที่มีอายุ 60 ปี บริบูรณ์ขึ้นไป) ที่ได้รับการคัดกรองสุขภาพผู้สูงอายุ ทั้ง 3 ด้าน</t>
  </si>
  <si>
    <t>A21
/C18</t>
  </si>
  <si>
    <t>ผู้สูงอายุได้รับการคัดกรองปัญหาสุขภาพ</t>
  </si>
  <si>
    <t>ไม่น้อยกว่าร้อยละ 60</t>
  </si>
  <si>
    <t>A =จำนวนผู้สูงอายุที่ได้รับการคัดกรองปัญหาสุขภาพ</t>
  </si>
  <si>
    <t>B =จำนวนผู้สูงอายุทั้งหมด</t>
  </si>
  <si>
    <t>C21</t>
  </si>
  <si>
    <t xml:space="preserve">ร้อยละของผู้สูงอายุได้รับการประเมินและจัดทำแผนการดูแลรายบุคคล
</t>
  </si>
  <si>
    <t>ร้อยละ30</t>
  </si>
  <si>
    <t>A =จำนวนผู้สูงอายุที่ได้รับการประเมินและจัดทำแผนการดูแลรายบุคคล</t>
  </si>
  <si>
    <t>C22</t>
  </si>
  <si>
    <t>จำนวน Care giver ผ่านการอบรม</t>
  </si>
  <si>
    <t>1 คนต่อผู้สูงอายุติดบ้านติดเตียง10คน</t>
  </si>
  <si>
    <t>A22
/C23</t>
  </si>
  <si>
    <t>คนพิการเข้าถึงบริการด้านสุขภาพ</t>
  </si>
  <si>
    <t>A =จำนวนคนพิการที่เข้าถึงบริการด้านสุขภาพ</t>
  </si>
  <si>
    <t>B =จำนวนผู้พิการทั้งหมด</t>
  </si>
  <si>
    <t>A23
/C26</t>
  </si>
  <si>
    <t>ร้อยละผู้ป่วยนอกได้รับบริการการแพทย์แผนไทย และการแพทย์ทางเลือกที่ได้มาตรฐาน</t>
  </si>
  <si>
    <t>ร้อยละ 18</t>
  </si>
  <si>
    <t>คุณภาพ/
แผนไทย</t>
  </si>
  <si>
    <t>A : จำนวนครั้งที่ผู้ป่วยนอกที่ได้รับบริการแพทย์แผนไทย</t>
  </si>
  <si>
    <t>B : จำนวนครั้งผู้ป่วยนอกมารับบริการทั้งหมด</t>
  </si>
  <si>
    <t>A24</t>
  </si>
  <si>
    <t>ร้อยละผู้สูงอายุที่ได้รับการดูแลสุขภาพด้วยแพทย์แผนไทยฯ</t>
  </si>
  <si>
    <t>ไม่น้อยกว่าร้อยละ 30 ของผู้สูงอายุที่ติดบ้าน/ติดเตียง</t>
  </si>
  <si>
    <t xml:space="preserve">แบบรายงาน
</t>
  </si>
  <si>
    <t xml:space="preserve">A: จำนวนผู้สูงอายุที่ติดบ้าน/ติดเตียง  ได้รับการดูแลด้วยวิธีการแพทย์
แผนไทย
</t>
  </si>
  <si>
    <t>B: จำนวนผู้ป่วยที่ติดบ้าน/ติดเตียง
ทั้งหมด</t>
  </si>
  <si>
    <t>กลุ่มงานทันตสาธารณสุข</t>
  </si>
  <si>
    <t>A101</t>
  </si>
  <si>
    <t>ประชากรกลุ่มเสี่ยง อายุ 40 ปีขึ้นไป ได้รับการตรวจ Ultrasound และตรวจยืนยัน OV/ CCA</t>
  </si>
  <si>
    <t xml:space="preserve">ไม่น้อยกว่าร้อยละ 80
</t>
  </si>
  <si>
    <t>A=จำนวนประชากรกลุ่มเสี่ยง อายุ 40 ปีขึ้นไป ที่ได้รับการตรวจ Ultrasound และตรวจยืนยัน OV/ CCA</t>
  </si>
  <si>
    <t>B=จำนวนประชากรกลุ่มเสี่ยง อายุ 40 ปีขึ้นไปทั้งหมด</t>
  </si>
  <si>
    <t>A62</t>
  </si>
  <si>
    <t>อัตราป่วยตายด้วยโรคไข้เลือดออกลดลง</t>
  </si>
  <si>
    <t>ไม่เกินร้อยละ0.11</t>
  </si>
  <si>
    <t>แบบรายงาน 506</t>
  </si>
  <si>
    <t>A=จำนวนผู้ป่วยโรคไข้เลือดออกที่เสียชีวิต</t>
  </si>
  <si>
    <t>B=จำนวนผู้ป่วยโรคไข้เลือดออกทั้งหมด</t>
  </si>
  <si>
    <t>ผลงานอัตราต่อแสนประชากร</t>
  </si>
  <si>
    <t>A64</t>
  </si>
  <si>
    <t>ผู้ติดเชื้อ HIV ได้รับยาต้านไวรัสเพิ่มขึ้นจากปีก่อนหน้า</t>
  </si>
  <si>
    <t>วรรณวิมล 
สุรินทร์ศักดิ์</t>
  </si>
  <si>
    <t>A=ผู้ติดเชื้อ HIV ได้รับยาต้านไวรัส</t>
  </si>
  <si>
    <t>B=ผู้ติดเชื้อ HIV ที่เข้าเกณฑ์</t>
  </si>
  <si>
    <t>A65</t>
  </si>
  <si>
    <t>วัณโรคSuccess rate(New M+/New M/Relapse/EP )</t>
  </si>
  <si>
    <t>ไม่ต่ำกว่าร้อยละ 90</t>
  </si>
  <si>
    <t xml:space="preserve">A=จำนวนผู้ป่วยเสมหะพบเชื้อรายใหม่ที่ได้รับการรักษาหายและรักษาครบรวมกัน 
</t>
  </si>
  <si>
    <t>B=จำนวนผู้ป่วยเสมหะพบเชื้อรายใหม่ที่ขึ้นทะเบียนรักษา</t>
  </si>
  <si>
    <t>A77</t>
  </si>
  <si>
    <t>Pt รายใหม่ IHD ลดลง</t>
  </si>
  <si>
    <t>A = จำนวนผู้ป่วยรายใหม่ ปี 2559</t>
  </si>
  <si>
    <t>B = จำนวนผู้ป่วยรายใหม่ ปี 2558</t>
  </si>
  <si>
    <t>ผลงานเปรียบเทียบอัตราต่อแสน</t>
  </si>
  <si>
    <t>A80</t>
  </si>
  <si>
    <t>เกษตรกรมีพฤติกรรมดีขึ้น</t>
  </si>
  <si>
    <t>ไม่ร้อยกว่าร้อยละ 70</t>
  </si>
  <si>
    <t>กรองกาญจน์</t>
  </si>
  <si>
    <t>แบบรายงาน นบก. 02-56</t>
  </si>
  <si>
    <t xml:space="preserve">A จำนวนเกษตรกรที่ได้รับการ
เจาะเลือดและผลเลือดเสี่ยงและ
ไม่ปลอดภัย ได้รับความรู้/การปรับเปลี่ยนพฤติกรรม/ติดตามผลการใช้สารเคมีกำจัดศัตรูพืช </t>
  </si>
  <si>
    <t>B จำนวนเกษตรกรที่ได้รับการเจาะเลือดและผลเลือดเสี่ยงและไม่ปลอดภัย ทั้งหมด</t>
  </si>
  <si>
    <t>ผลงาน ร้อยละ</t>
  </si>
  <si>
    <t>A81</t>
  </si>
  <si>
    <t>หน่วยบริการปฐมภูมิที่มีการจัดบริการอาชีวอนามัยให้แรงงานในชุมชน</t>
  </si>
  <si>
    <t>เพิ่มขึ้นร้อยละ 10</t>
  </si>
  <si>
    <t>A หน่วยบริการปฐมภูมิที่จัดบริการ
อาชีวอนามัย ในปี 2559</t>
  </si>
  <si>
    <t>B หน่วยบริการปฐมภูมิที่ไม่ได้จัดบริการอาชีวอนามัยทั้งหมด</t>
  </si>
  <si>
    <t>B02
/C28</t>
  </si>
  <si>
    <t>1.2 วัยรุ่นตั้งครรภ์ซ้ำ</t>
  </si>
  <si>
    <t>A =จำนวนหญิงอายุ 15-19 ปีตั้งครรภ์ซ้ำ</t>
  </si>
  <si>
    <t>B =จำนวนหญิงอายุ 15-19 ปีตั้งครรภ์/แท้งทั้งหมด</t>
  </si>
  <si>
    <t>B03</t>
  </si>
  <si>
    <t xml:space="preserve">1.2.1 ร้อยละของแม่วัยรุ่นได้รับการคุมกำเนิดหลังคลอดหรือแท้งก่อนออกจากโรงพยาบาล </t>
  </si>
  <si>
    <t xml:space="preserve">(A)จำนวนวัยรุ่นที่ได้รับบริการคุมกำเนิดหลังคลอดหรือแท้งทั้งหมด 
 </t>
  </si>
  <si>
    <t>(B)จำนวนวัยรุ่นที่คลอดหรือแท้งทั้งหมดที่มารับบริการที่โรงพยาบาล</t>
  </si>
  <si>
    <t>B04</t>
  </si>
  <si>
    <t>1.2.2 ร้อยละของแม่วัยรุ่น ได้รับบริการคุมกำเนิดกึ่งถาวร</t>
  </si>
  <si>
    <t xml:space="preserve">(A)จำนวนวัยรุ่นที่ได้รับบริการคุมกำเนิดกึ่งถาวรหลังคลอดหรือแท้งทั้งหมด  
 </t>
  </si>
  <si>
    <t>B06</t>
  </si>
  <si>
    <t xml:space="preserve">1.3.1 ร้อยละของเด็กอายุ 9,18,30,42 เดือน ได้รับการคัดกรองพัฒนาการ </t>
  </si>
  <si>
    <t>ไม่น้อยกว่าร้อยละ 90</t>
  </si>
  <si>
    <t xml:space="preserve">A =จำนวนเด็กอายุ 9,18,30,42 เดือน ได้รับการคัดกรองและส่งเสริมพัฒนาการเด็กโดย DSPM หรือ DAIM
</t>
  </si>
  <si>
    <t>B =จำนวนเด็กอายุ 9,18,30,42 เดือน ในเขตรับผิดชอบ</t>
  </si>
  <si>
    <t>B14
/A78
/C30</t>
  </si>
  <si>
    <t xml:space="preserve">ผู้ป่วย DM, HT สามารถควบคุมระดับค่าน้ำตาลในกระแสเลือด ร้อยละ 40
</t>
  </si>
  <si>
    <t>A5 = ผู้ป่วยโรคเบาหวานที่ควบคุมระดับนํ้าตาลในเลือดได้ดีตามเกณฑ์กําหนด</t>
  </si>
  <si>
    <t>B5 = ผู้ป่วยโรคเบาหวานที่ขึ้นทะเบียนทั้งหมด</t>
  </si>
  <si>
    <t>และสามารถควบคุมความดันโลหิตได้ดี ร้อยละ 50</t>
  </si>
  <si>
    <r>
      <t>A6 =</t>
    </r>
    <r>
      <rPr>
        <sz val="14"/>
        <color rgb="FF000000"/>
        <rFont val="TH SarabunIT๙"/>
        <family val="2"/>
      </rPr>
      <t>ผู้ป่วยโรคความดันโลหิตสูงที่ควบคุมความดันโลหิตได้ดีตามเกณฑ์กําหนด</t>
    </r>
  </si>
  <si>
    <t>B6 = ผู้ป่วยโรคความดันโลหิตสูงที่ขึ้นทะเบียนทั้งหมด</t>
  </si>
  <si>
    <t>B = จำนวนการส่งต่อผู้ป่วย 5 สาขาหลักไปรพศ./รพท. ปี 2559</t>
  </si>
  <si>
    <t>A = จำนวนการส่งต่อผู้ป่วย 5 สาขาหลักไปรพศ./รพท.ปี  2558</t>
  </si>
  <si>
    <t>ระบบรายงานของรพ.</t>
  </si>
  <si>
    <t xml:space="preserve">ลดลงร้อยละ 30 
</t>
  </si>
  <si>
    <t>ร้อยละของการส่งต่อผู้ป่วย 5 สาขาหลักจาก รพช.แม่ข่าย (M2)Refer out ไป รพศ. /รพท. ลดลงเพื่อลดความแออัดใน รพ. A, S</t>
  </si>
  <si>
    <t>C31</t>
  </si>
  <si>
    <t>B = รพ. ระดับ F2 ทั้งหมด</t>
  </si>
  <si>
    <t>A = รพ.ระดับ F2 ที่สามารถให้ยาละลายลิ่มเลือดได้</t>
  </si>
  <si>
    <t>ร้อยละโรงพยาบาลในระดับ F2 สามารถให้ยาละลายลิ่มเลือด (Fibrinolytic drug) ในผู้ป่วย STEMIได้</t>
  </si>
  <si>
    <t>A27
/C35</t>
  </si>
  <si>
    <t>B = ผู้ป่วยนอก ผู้ป่วยใน รหัส ICD10 WHO ดังนี้ I21.0-I21.3 ทั้งหมด</t>
  </si>
  <si>
    <t>A = ผู้ป่วยนอก ผู้ป่วยใน รหัส ICD10 -WHO – I21.0-I21.3 และรหัส ICD9-CM ดังนี้ 99.10 (Thrombolytic agent) หรือ/และ 37.68 (PPCI)</t>
  </si>
  <si>
    <t>มากกว่าร้อยละ 75</t>
  </si>
  <si>
    <t xml:space="preserve">ร้อยละผู้ป่วยโรคกล้ามเนื้อหัวใจขาดเลือดเฉียบพลัน (STEMI) ได้รับยาละลายลิ่มเลือดและหรือขยายหลอดเลือดหัวใจ (PPCI) </t>
  </si>
  <si>
    <t>C34</t>
  </si>
  <si>
    <t>B =จำนวนประชากรกลางปี อายุ  ๑๕ ปีขึ้นไปในเขตรับผิดชอบจากฐานข้อมูล
ประชากร</t>
  </si>
  <si>
    <t>A =จำนวนครั้งของการรับไว้รักษาในโรงพยาบาลด้วยโรคปอดอุดกั้นเรื้อรังเป็นโรคหลัก (PDx = J๔๔๐-J๔๔๙)</t>
  </si>
  <si>
    <t xml:space="preserve">ไม่เกิน ๑๓๐ ต่อแสนประชากร
</t>
  </si>
  <si>
    <t>อัตราการรับไว้รักษาในโรงพยาบาลผู้ป่วยโรคปอดอุดกั้นเรื้อรัง</t>
  </si>
  <si>
    <t>C33</t>
  </si>
  <si>
    <t>B =จำนวนครั้งของการจำหน่ายทุกสถานะของผู้ป่วย Stroke จากทุกหอผู้ป่วย ในช่วงเวลาเดียวกัน</t>
  </si>
  <si>
    <t>A =จำนวนครั้งของการจำหน่ายด้วยการเสียชีวิตของผู้ป่วย Stroke จากทุกหอผู้ป่วย</t>
  </si>
  <si>
    <t xml:space="preserve">น้อยกว่าหรือเท่ากับ 7
</t>
  </si>
  <si>
    <t>อัตราตายของผู้ป่วยโรคหลอดเลือดสมองตีบหรืออุดตัน</t>
  </si>
  <si>
    <t>C32</t>
  </si>
  <si>
    <t>A44</t>
  </si>
  <si>
    <t>เพิ่มการเข้าถึงบริการสุขภาพช่องปากในทุกกลุ่มวัย</t>
  </si>
  <si>
    <t>มากกว่าร้อยละ 30</t>
  </si>
  <si>
    <t>ทพ. รัฐพงศ์  เทพอยู่ กลุ่มงานทันตสาธารณสุข</t>
  </si>
  <si>
    <t>A= จำนวนประชากรทุกกลุ่มวัยที่ได้รับบริการสุขภาพช่องปาก</t>
  </si>
  <si>
    <t>B=จำนวนประชากรทั้งหมด</t>
  </si>
  <si>
    <t>A45
/C48</t>
  </si>
  <si>
    <t>ร้อยละ รพ.สต.จัดบริการสุขภาพช่องปากมีคุณภาพครบ ๓ องค์ประกอบ</t>
  </si>
  <si>
    <t>ข้อมูลทันตบุคคลากรใน รพสต</t>
  </si>
  <si>
    <t>A=จำนวน รพ.สต.ที่ให้บริการสุขภาพช่องปากครบ ๓ องค์ประกอบใน รพ.สต.</t>
  </si>
  <si>
    <t>B=จำนวน รพ.สต.ทั้งหมด</t>
  </si>
  <si>
    <t>B=จำนวนผู้ป่วยโรคจิต/โรคซึมเศร้าคาดประมาณจากความชุกที่ได้จากการสำรวจ</t>
  </si>
  <si>
    <t>A=จำนวนผู้ป่วยโรคจิต/โรคซึมเศร้าที่มารับบริการสะสมมาจนถึงปีงบประมาณ 2559</t>
  </si>
  <si>
    <t xml:space="preserve">โรคจิต &gt; ร้อยละ 55โรคซึมเศร้า &gt; ร้อยละ 43
</t>
  </si>
  <si>
    <t>ร้อยละของผู้ป่วยโรคจิตเวชที่สำคัญเข้าถึงบริการสุขภาพจิต (โรคจิต โรคซึมเศร้า ออทิสติก สมาธิสั้น )</t>
  </si>
  <si>
    <t>A34
/C45</t>
  </si>
  <si>
    <t>B = จำนวนผู้ป่วยโรคกล้ามเนื้อหัวใจขาดเลือดเฉียบพลัน  (STEMI) ทั้งหมด</t>
  </si>
  <si>
    <t xml:space="preserve">A = จำนวนผู้ป่วยโรคกล้ามเนื้อหัวใจขาดเลือดเฉียบพลัน  (STEMI)  ได้รับการรักษาโดยการเปิดหลอดเลือด (PPCI+SK)  </t>
  </si>
  <si>
    <t>HosXP และแบบรายงานของรพ.</t>
  </si>
  <si>
    <t>มากกว่าร้อยละ 70</t>
  </si>
  <si>
    <t xml:space="preserve">2.2 ผู้ป่วยโรคกล้ามเนื้อหัวใจขาดเลือดเฉียบพลัน (STEMI)  ได้รับการรักษาโดยการเปิดหลอดเลือด (PPCI+SK)  </t>
  </si>
  <si>
    <t>B25</t>
  </si>
  <si>
    <t>B = จำนวนผู้ป่วยโรคหลอดเลือดหัวใจเสียชีวิต ปี 2558</t>
  </si>
  <si>
    <t>A = จำนวนผู้ป่วยโรคหลอดเลือดหัวใจเสียชีวิต ปี 2559</t>
  </si>
  <si>
    <t>น้อยกว่าร้อยละ 10</t>
  </si>
  <si>
    <t xml:space="preserve">2.1 ลดอัตราการตายจากโรคหลอดเลือดหัวใจ (เปรียบเทียบข้อมูลกับปี 58) </t>
  </si>
  <si>
    <t>B24</t>
  </si>
  <si>
    <t>ผลงานร้อยละ (จังหวัดวิเคราะห์)</t>
  </si>
  <si>
    <t>B = จำนวนผู้ป่วยเสียชีวิตด้วยโรคมะเร็งในแต่ละประเภทในโรงพยาบาล ปี 2558</t>
  </si>
  <si>
    <t>A = จำนวนผู้ป่วยเสียชีวิตด้วยโรคมะเร็งในแต่ละประเภทในโรงพยาบาล ปี2559</t>
  </si>
  <si>
    <t>B = จำนวนผู้ป่วยโรคมะเร็งในแต่ละประเภทในโรงพยาบาลทั้งหมด ปี 2558</t>
  </si>
  <si>
    <t>A = จำนวนผู้ป่วยโรคมะเร็งในแต่ละประเภทในโรงพยาบาลทั้งหมด ปี 2559</t>
  </si>
  <si>
    <t xml:space="preserve">2.9 ลดอัตราป่วย/อัตราตายของผู้ป่วยโรคมะเร็งในแต่ละประเภทในโรงพยาบาล </t>
  </si>
  <si>
    <t>B32</t>
  </si>
  <si>
    <t>แบบรายงานของรพ.</t>
  </si>
  <si>
    <t>2.8 เวลารอคอยการรักษา</t>
  </si>
  <si>
    <t>B31</t>
  </si>
  <si>
    <t xml:space="preserve">B = จำนวนผู้ป่วยมะเร็งระยะสุดท้ายทั้งหมด </t>
  </si>
  <si>
    <t xml:space="preserve">A = จำนวนผู้ป่วยมะเร็งระยะสุดท้าย ได้รับการดูแลแบบประคับประคอง (palliative Care) </t>
  </si>
  <si>
    <t xml:space="preserve">2.7 ร้อยละของผู้ป่วยมะเร็งระยะสุดท้าย ได้รับการดูแลแบบประคับประคอง (palliative Care) </t>
  </si>
  <si>
    <t>B30</t>
  </si>
  <si>
    <t>B = ประชากรสตรีกลุ่มเป้าหมาย ได้รับการคัดกรองมะเร็งเต้านม/มะเร็งปากมดลูก</t>
  </si>
  <si>
    <t>A = จำนวนรายใหม่ในปีที่ตรวจพบ และ มีการค้นพบ ระยะที่ 1 และ 2</t>
  </si>
  <si>
    <t>2.6 ร้อยละของประชากรสตรีกลุ่มเป้าหมาย ได้รับการคัดกรองมะเร็งเต้านม/มะเร็งปากมดลูก
จำนวนผู้ป่วยมะเร็งเต้านม รายใหม่ในปีที่ตรวจพบ และ มีการค้นพบ ระยะที่ 1 และ 2</t>
  </si>
  <si>
    <t>B29</t>
  </si>
  <si>
    <t>A = จำนวนครั้ง  สสอ./รพ.) ดำเนินการ</t>
  </si>
  <si>
    <t xml:space="preserve"> 1 ครั้ง/อำเภอ</t>
  </si>
  <si>
    <t>2.5 ร้อยละของการจัดกิจกรรมตามแผนป้องกันและรณรงค์ เพื่อหลีกเลี่ยงปัจจัยเสี่ยงต่อโรคมะเร็ง อย่างชัดเจน</t>
  </si>
  <si>
    <t>B28</t>
  </si>
  <si>
    <t>B33</t>
  </si>
  <si>
    <t xml:space="preserve">2.10 อัตราตายจากอุบัติเหตุทางถนน   (รหัส ICD10= V01-V89) </t>
  </si>
  <si>
    <t>ไม่เกิน 18 ต่อประชากร แสนคน</t>
  </si>
  <si>
    <t>43 แฟ้มรหัส (ICD10= V01-V89)</t>
  </si>
  <si>
    <t>A จำนวนผู้เสียชีวิตจากอุบัติเหตุทางถนนทั้งหมด</t>
  </si>
  <si>
    <t>B ประชากรทั้งหมด</t>
  </si>
  <si>
    <t>B34</t>
  </si>
  <si>
    <t xml:space="preserve">2.11 ร้อยละของผู้บาดเจ็บจากอุบัติเหตุทางถนนที่รับไว้รักษาใน รพร. ที่มีค่า Probability of Survival (Ps) &gt; 0.75และรอดชีวิตหลังการดูแลรักษา  </t>
  </si>
  <si>
    <t>มากกว่าร้อยละ 98.5</t>
  </si>
  <si>
    <t>A ผู้บาดเจ็บจากอุบัติเหตุทางถนนที่รับไว้รักษาใน รพร. ที่มีค่า Ps &gt; 0.7 รอดชีวิต</t>
  </si>
  <si>
    <t>B  ผู้บาดเจ็บจากอุบัติเหตุทางถนนที่รับไว้รักษาใน รพร. ที่มีค่า Ps &gt; 0.7 ทั้งหมด</t>
  </si>
  <si>
    <t>B35</t>
  </si>
  <si>
    <t>2.12 อัตราตายผู้ป่วยบาดเจ็บต่อสมองลดลง ICD10=S06.0-S06.9</t>
  </si>
  <si>
    <t>A จำนวนผู้เสียชีวิตจากบาดเจ็บทางสมอง</t>
  </si>
  <si>
    <t>B จำนวนผู้บาดเจ็บทางสมอง</t>
  </si>
  <si>
    <t>B40
/C53</t>
  </si>
  <si>
    <t xml:space="preserve">2.17 ร้อยละของผู้ป่วยโรคไตเรื้อรังที่มีการลดลงของ eGFR&lt; 4 มล./นาที/1.72 ม2/ปี  </t>
  </si>
  <si>
    <t>มากกว่า ร้อยละ 50</t>
  </si>
  <si>
    <t>ศูนย์ไตเทียม       รพร.สระแก้ว /   ภัทรา  ผาแก้ว</t>
  </si>
  <si>
    <t>A = จำนวนผู้ป่วยโรคไตเรื้อรังที่มีการลดลงของ eGFR&lt; 4 มล./นาที/1.72 ม2/ปี</t>
  </si>
  <si>
    <t>B = จำนวนผู้ป่วยโรคไตเรื้อรังทั้งหมด</t>
  </si>
  <si>
    <t>B43</t>
  </si>
  <si>
    <t xml:space="preserve">2.20 ร้อยละของผู้ป่วยโรคหลอดเลือดสมองตีบ หรืออุดตันเฉียบพลันได้รับยาละลายลิ่มเลือด
ทางหลอดเลือดดำ </t>
  </si>
  <si>
    <t>A = จำนวนผู้ป่วยโรคหลอดเลือดสมองตีบ หรืออุดตันเฉียบพลันได้รับยาละลายลิ่มเลือดทางหลอดเลือดดำ</t>
  </si>
  <si>
    <t>B = ผู้ป่วยโรคหลอดเลือดสมองตีบ หรืออุดตันเฉียบพลันทั้งหมด</t>
  </si>
  <si>
    <t>B44</t>
  </si>
  <si>
    <t xml:space="preserve">2.21 ร้อยละของผู้ป่วยโรคหลอดเลือดสมองตีบ หรืออุดตันเฉียบพลัน 
มีอาการไม่เกิน 4.5 ชม </t>
  </si>
  <si>
    <r>
      <rPr>
        <u/>
        <sz val="14"/>
        <color theme="1"/>
        <rFont val="TH SarabunIT๙"/>
        <family val="2"/>
      </rPr>
      <t>จำนวนผู้ป่วยทั้งหมด</t>
    </r>
    <r>
      <rPr>
        <sz val="14"/>
        <color theme="1"/>
        <rFont val="TH SarabunIT๙"/>
        <family val="2"/>
      </rPr>
      <t>/
ที่มีอาการไม่เกิน4.5ชม.</t>
    </r>
  </si>
  <si>
    <t xml:space="preserve">A = จำนวนผู้ป่วยโรคหลอดเลือดสมองตีบ หรืออุดตันเฉียบพลันที่มารับการรักษาที่โรงพยาบาลไม่เกิน 4.5 ชม.
</t>
  </si>
  <si>
    <t>B = จำนวนผู้ป่วยโรคหลอดเลือดสมองตีบหรืออุดตันเฉียบพลัน ทั้งหมด</t>
  </si>
  <si>
    <t>B45</t>
  </si>
  <si>
    <t xml:space="preserve">2.22 เก็บข้อมูลการปฏิบัติตาม CPG, การส่งต่อ และผลลัพธ์ของการดำเนินการ  </t>
  </si>
  <si>
    <t>B =จำนวนผู้ป่วยโรคซึมเศร้าจากการคาดประมาณ</t>
  </si>
  <si>
    <t>A =จำนวนผู้ป่วยโรคซึมเศร้าที่เข้ารับบริการใน รพ.</t>
  </si>
  <si>
    <t xml:space="preserve"> ไม่น้อยกว่าร้อยละ 37</t>
  </si>
  <si>
    <t xml:space="preserve">2.23 ร้อยละของผู้ป่วยโรคซึมเศร้าเข้าถึงบริการ </t>
  </si>
  <si>
    <t>B46</t>
  </si>
  <si>
    <t>เพียงพอ จนไม่มีการ Refer นอกจังหวัด   นอกเครือข่าย ตามชนิดคนไข้ใน 3 ปี</t>
  </si>
  <si>
    <t>2.4 มี NICU ตามเกณฑ์เพียงพอ จนไม่มีการ Refer นอกจังหวัด   นอกเครือข่าย ตามชนิดคนไข้ใน 3 ปี</t>
  </si>
  <si>
    <t>B27</t>
  </si>
  <si>
    <t xml:space="preserve">B=จำนวนเด็กแรกเกิดน้ำหนักตัวน้อยกว่า 2,500 กรัม (คน)
</t>
  </si>
  <si>
    <t xml:space="preserve">A=จำนวนเด็กแรกเกิดน้ำหนักตัวน้อยกว่า 2,500 กรัม เสียชีวิตภายใน 28 วัน  (คน)
</t>
  </si>
  <si>
    <t>ปวีณภัสสร์  คล้ำศิริ/กลุ่มงานส่งเสริมสุขภาพ</t>
  </si>
  <si>
    <t>น้อยกว่า  ๗ ต่อพันการเกิดมีชีพ</t>
  </si>
  <si>
    <t xml:space="preserve">2.3 อัตราทารกแรกเกิด น้ำหนักตัวน้อยกว่า 2,500 กรัมและเสียชีวิตภายใน 28 วันลดลง </t>
  </si>
  <si>
    <t>B26</t>
  </si>
  <si>
    <t>B=จำนวนเด็กเกิดมีชีพทั้งหมด</t>
  </si>
  <si>
    <t xml:space="preserve">A=จำนวนเด็กแรกเกิดเสียชีวิตภายใน 28 วัน  </t>
  </si>
  <si>
    <t>น้อยกว่า  5  ต่อ 1,000 การเกิดมีชีพ</t>
  </si>
  <si>
    <t>อัตราตายทารกอายุน้อยกว่า 28 วัน</t>
  </si>
  <si>
    <t>A28
/C37</t>
  </si>
  <si>
    <t>B  = จำนวนผู้ป่วยที่ได้รับเคมีบำบัดเพื่อรักษามะเร็งทั้งหมดในปีที่รายงาน</t>
  </si>
  <si>
    <t>A  =   จำนวนผู้ป่วยที่แพทย์วางแผนการรักษาด้วยเคมีบำบัดและได้รับการรักษาด้วยเคมีบำบัด ≤6 สัปดาห์นับตามเกณฑ์ที่กำหนด</t>
  </si>
  <si>
    <t xml:space="preserve">ร้อยละ 80
</t>
  </si>
  <si>
    <t>ร้อยละของผู้ป่วยได้รับยาเคมีบำบัดภายในระยะเวลา 6 สัปดาห์</t>
  </si>
  <si>
    <t>A30
/C42</t>
  </si>
  <si>
    <t>B  = จำนวนผู้ป่วยที่ได้รับการผ่าตัดเพื่อรักษามะเร็งทั้งหมดในปีที่รายงาน</t>
  </si>
  <si>
    <t>A  = จำนวนผู้ป่วยที่แพทย์วางแผนการรักษาด้วยการผ่าตัดและได้รับการ
ผ่าตัดรักษา≤4 สัปดาห์นับตามเกณฑ์ที่กำหนด</t>
  </si>
  <si>
    <t>มากกว่าร้อยละ 80</t>
  </si>
  <si>
    <t xml:space="preserve">ผู้ป่วยมะเร็งที่แพทย์วางแผนรักษาด้วยการผ่าตัด ได้รับการผ่าตัดภายใน 4สัปดาห์ </t>
  </si>
  <si>
    <t>C41</t>
  </si>
  <si>
    <t>A46
/C49</t>
  </si>
  <si>
    <t>Appendectomy ใน รพ. ตั้งแต่ M2 ลงไป  (รพร./รพ.อรัญฯ/)</t>
  </si>
  <si>
    <t>ร้อยละ 25 ของ Case ที่มีในจังหวัด</t>
  </si>
  <si>
    <t>C50</t>
  </si>
  <si>
    <t>ให้การดูแลรักษา non displaced fracture ใน ร.พ.ตั้งแต่ M2 ลงไป (รพร./รพ.อรัญฯ/)</t>
  </si>
  <si>
    <t>ร้อยละ 25 ของ non displaced fracture  ในจังหวัด</t>
  </si>
  <si>
    <t>C51</t>
  </si>
  <si>
    <t>ให้การดูแลรักษา sepsis ได้ ใน ร.พ.ตั้งแต่ M2 ลงไป (รพร./รพ.อรัญฯ/)</t>
  </si>
  <si>
    <t xml:space="preserve">refer in sepsis ลดลงร้อยละ 30
</t>
  </si>
  <si>
    <t>C52</t>
  </si>
  <si>
    <t>ให้การดูแลผู้ป่วยเด็กที่ on respirator ได้ใน ร.พ. ตั้งแต่ M2 ลงไป (รพร./รพ.อรัญฯ/)</t>
  </si>
  <si>
    <t>ร้อยละ 10ของ Caesarean section  ในจังหวัด</t>
  </si>
  <si>
    <t>Caesarean section  ใน ร.พ. ตั้งแต่ M2 ลงไป</t>
  </si>
  <si>
    <t>C36</t>
  </si>
  <si>
    <t>C43</t>
  </si>
  <si>
    <t>อัตราการเสียชีวิตผู้ป่วยใน จากการบาดเจ็บ (๑๙ สาเหตุ) ที่มีค่า Ps score ≥ ๐.๗๕ ใน รพ.ระดับ A</t>
  </si>
  <si>
    <t>น้อยกว่า ร้อยละ ๑</t>
  </si>
  <si>
    <t>A  =   จำนวนผู้ป่วยใน จากการบาดเจ็บ(๑๙สาเหตุ) ที่มีค่า Ps score มากกว่าหรือเท่ากับ ๐.๗๕และเสียชีวิต</t>
  </si>
  <si>
    <t>B  = จำนวนผู้ป่วยใน จากการบาดเจ็บ(๑๙สาเหตุ)ทุกราย ที่มีค่า Ps score มากกว่าหรือเท่ากับ ๐.๗๕</t>
  </si>
  <si>
    <t>ประเด็น</t>
  </si>
  <si>
    <t>แม่และเด็ก</t>
  </si>
  <si>
    <t>เด็กวัยเรียน</t>
  </si>
  <si>
    <t>วัยรุ่น</t>
  </si>
  <si>
    <t>ผู้สูงอายุ</t>
  </si>
  <si>
    <t>ผู้พิการ</t>
  </si>
  <si>
    <t>ผู้สูงอายุ/ผู้พิการ</t>
  </si>
  <si>
    <t>ตัวชี้วัดกระทรวงสาธารณสุขปี59</t>
  </si>
  <si>
    <t>ตัวชี้วัดยุทธศาสตร์จังหวัดสระแก้ว 59</t>
  </si>
  <si>
    <t>สุขภาพจิต</t>
  </si>
  <si>
    <t>serviceplanแม่และเด็ก</t>
  </si>
  <si>
    <t>serviceplan แม่และเด็ก</t>
  </si>
  <si>
    <t>โรคหลอดเลือดหัวใจ</t>
  </si>
  <si>
    <t>อาชีวอนามัย</t>
  </si>
  <si>
    <t>DM/HT</t>
  </si>
  <si>
    <t>สุรา</t>
  </si>
  <si>
    <t>ยาเสพติด</t>
  </si>
  <si>
    <t>CKD</t>
  </si>
  <si>
    <t>Stroke</t>
  </si>
  <si>
    <t>ยาสูบ</t>
  </si>
  <si>
    <t>หลอดเลือดสมอง</t>
  </si>
  <si>
    <t>ปอดอุดกั้น</t>
  </si>
  <si>
    <t>ตัวชี้วัดยุทธศาสตร์จังหวัดสระแก้วปี59</t>
  </si>
  <si>
    <t>มะเร็ง</t>
  </si>
  <si>
    <t>ไต</t>
  </si>
  <si>
    <t>ประเด็ฯ</t>
  </si>
  <si>
    <t>วัยเรียน</t>
  </si>
  <si>
    <t>ประเด็นฯ</t>
  </si>
  <si>
    <t>วัยทำงาน/อุบัติเหตุ</t>
  </si>
  <si>
    <t>วัยทำงาน/โรคหลอดเลือดหัวใจ</t>
  </si>
  <si>
    <t>อุบัติเหตุ</t>
  </si>
  <si>
    <t>บาดเจ็บต่อสมอง</t>
  </si>
  <si>
    <t>OV/ CCA</t>
  </si>
  <si>
    <t>ไข้เลือดออก</t>
  </si>
  <si>
    <t>HIV</t>
  </si>
  <si>
    <t>วัณโรค</t>
  </si>
  <si>
    <t>สาธารณสุขชายแดน</t>
  </si>
  <si>
    <t>ระบาดวิทยา</t>
  </si>
  <si>
    <t>One health</t>
  </si>
  <si>
    <t>Rabies</t>
  </si>
  <si>
    <t>วัคซีน/สาธารณสุขชายแดน</t>
  </si>
  <si>
    <t>ส่งต่อ</t>
  </si>
  <si>
    <t>DHS</t>
  </si>
  <si>
    <t>ตำบลจัดการสุขภาพ</t>
  </si>
  <si>
    <t>4 ดี</t>
  </si>
  <si>
    <t>Service plan</t>
  </si>
  <si>
    <t>ดำเนินการ เดือน พ.ค.-มิ.ย.59</t>
  </si>
  <si>
    <t>รอผลตรวจ</t>
  </si>
  <si>
    <t>อยู่ระหว่างดำเนินการเฝ้าระวังและรวบรวมข้อมูลจากสื่อต่างๆ ได้กำหนดดำเนินการในระหว่างเดือนกุมภาพันธ์ ถึง กรกฎาคม 2559</t>
  </si>
  <si>
    <t>BB17</t>
  </si>
  <si>
    <t>5. อัตราผลสำเร็จของการรักษาวัณโรคปอด (Success Rate)</t>
  </si>
  <si>
    <t xml:space="preserve">รายงานการรับบริการของโรงพยาบาล  </t>
  </si>
  <si>
    <t>วัณโรคปอด</t>
  </si>
  <si>
    <t>ผลการดำเนินงานตามตัวชี้วัดกระทรวงสาธารณสุขปีงบประมาณ 2559
กลุ่มงานทันตสาธารณสุข สำนักงานสาธารณสุขจังหวัดสระแก้ว  ประจำเดือน ต.ค. 2558 - มี.ค..2559</t>
  </si>
  <si>
    <t>ผลการดำเนินงานตามตัวชี้วัดกระทรวงสาธารณสุขปีงบประมาณ 2559
กลุ่มงานพัฒนายุทธศาสตร์สาธารณสุข สำนักงานสาธารณสุขจังหวัดสระแก้ว  ประจำเดือน ต.ค. 2558 - มี.ค..2559</t>
  </si>
  <si>
    <t>ผลการดำเนินงานตามตัวชี้วัดกระทรวงสาธารณสุขปีงบประมาณ 2559
กลุ่มงานบริหาร สำนักงานสาธารณสุขจังหวัดสระแก้ว  ประจำเดือน ต.ค. 2558 - มี.ค..2559</t>
  </si>
  <si>
    <t>ผลการดำเนินงานตามตัวชี้วัดกระทรวงสาธารณสุขปีงบประมาณ 2559
กลุ่มงานนิติการ สำนักงานสาธารณสุขจังหวัดสระแก้ว  ประจำเดือน ต.ค. 2558 - มี.ค..2559</t>
  </si>
  <si>
    <t>ผลการดำเนินงานตามตัวชี้วัดกระทรวงสาธารณสุขปีงบประมาณ 2559
กลุ่มงานทรัพยากรบุคคล สำนักงานสาธารณสุขจังหวัดสระแก้ว  ประจำเดือน ต.ค. 2558 - มี.ค..2559</t>
  </si>
  <si>
    <t>ผลการดำเนินงานตามตัวชี้วัดกระทรวงสาธารณสุขปีงบประมาณ 2559
กลุ่มงานอนามัยสิ่งแวดล้อม สำนักงานสาธารณสุขจังหวัดสระแก้ว ประจำเดือน ต.ค. 2558 - มี.ค..2559</t>
  </si>
  <si>
    <t>ผลการดำเนินงานตามตัวชี้วัดกระทรวงสาธารณสุขปีงบประมาณ 2559
กลุ่มงานคุ้มครองผู้บริโภค สำนักงานสาธารณสุขจังหวัดสระแก้ว  ประจำเดือน ต.ค. 2558 - มี.ค..2559</t>
  </si>
  <si>
    <t>ผลการดำเนินงานตามตัวชี้วัดกระทรวงสาธารณสุขปีงบประมาณ 2559
กลุ่มงานประกันสุขภาพ สำนักงานสาธารณสุขจังหวัดสระแก้ว  ประจำเดือน ต.ค. 2558 - มี.ค..2559</t>
  </si>
  <si>
    <t>ผลการดำเนินงานตามตัวชี้วัดกระทรวงสาธารณสุขปีงบประมาณ 2559
กลุ่มงานพัฒนาคุณภาพและรูปแบบบริการ สำนักงานสาธารณสุขจังหวัดสระแก้ว  ประจำเดือน ต.ค. 2558 - มี.ค..2559</t>
  </si>
  <si>
    <t>ผลการดำเนินงานตามตัวชี้วัดกระทรวงสาธารณสุขปีงบประมาณ 2559
กลุ่มงานแพทย์แผนไทย สำนักงานสาธารณสุขจังหวัดสระแก้ว  ประจำเดือน ต.ค. 2558 - มี.ค..2559</t>
  </si>
  <si>
    <t>ผลการดำเนินงานตามตัวชี้วัดกระทรวงสาธารณสุขปีงบประมาณ 2559
กลุ่มงานควบคุมโรค สำนักงานสาธารณสุขจังหวัดสระแก้ว  ประจำเดือน ต.ค. 2558 - มี.ค..2559</t>
  </si>
  <si>
    <t>ผลการดำเนินงานตามตัวชี้วัดกระทรวงสาธารณสุขปีงบประมาณ 2559
กลุ่มงานควบคุมโรคไม่ติดต่อ สำนักงานสาธารณสุขจังหวัดสระแก้ว  ประจำเดือน ต.ค. 2558 - มี.ค..2559</t>
  </si>
  <si>
    <t>ผลการดำเนินงานตามตัวชี้วัดกระทรวงสาธารณสุขปีงบประมาณ 2559
กลุ่มงานส่งเสริมสุขภาพ สำนักงานสาธารณสุขจังหวัดสระแก้ว  ประจำเดือน ต.ค. 2558 - มี.ค..2559</t>
  </si>
  <si>
    <t>na</t>
  </si>
  <si>
    <t>รอผลการประเมิน (มิถุนายน 59)</t>
  </si>
  <si>
    <t>ประเมิน ม.ย. 2559</t>
  </si>
  <si>
    <t>มี</t>
  </si>
  <si>
    <t>ปีใหม่ตั้งด่าน 431 ชุด สงกรานต์ 448 จุด</t>
  </si>
  <si>
    <t>เฉพาะตรวจพยาธิ1374</t>
  </si>
  <si>
    <t>อยู่ระวห่างการประเมิน</t>
  </si>
  <si>
    <t>ไม่ผ่าน</t>
  </si>
  <si>
    <t>ผ่าน 4 ใน 6</t>
  </si>
  <si>
    <t>กำหลังดำเนินการ</t>
  </si>
  <si>
    <t>รอประเมิน</t>
  </si>
  <si>
    <t>ตัวชี้วัดเขต</t>
  </si>
  <si>
    <t>ประเมิน มิ.ย. 2559</t>
  </si>
  <si>
    <t xml:space="preserve"> อยู่ระหว่างการดำเนินการ</t>
  </si>
  <si>
    <r>
      <t xml:space="preserve">๕๐
</t>
    </r>
    <r>
      <rPr>
        <sz val="11"/>
        <color theme="1"/>
        <rFont val="TH SarabunIT๙"/>
        <family val="2"/>
      </rPr>
      <t>(๙ ตำบล)</t>
    </r>
    <r>
      <rPr>
        <sz val="12"/>
        <color theme="1"/>
        <rFont val="TH SarabunIT๙"/>
        <family val="2"/>
      </rPr>
      <t xml:space="preserve">
</t>
    </r>
  </si>
  <si>
    <t>๑๐๐
(2 ตำบล)</t>
  </si>
  <si>
    <t>๑๐๐
(2ตำบล)</t>
  </si>
  <si>
    <t>มีที่ รพร.</t>
  </si>
  <si>
    <t>แบบ
รายงาน</t>
  </si>
  <si>
    <t>จำนวนรพ./รพ.สต.ที่จัดบริการแพทย์แผนไทยบูรณาการและผสมผสานเพื่อดูแลกลุ่มโรคเรื้อรัง</t>
  </si>
  <si>
    <t>จำนวน รพ./รพ.สต.จัดบริการกลุ่มเด็กพัฒนาการล่าช้า(แห่ง)</t>
  </si>
  <si>
    <t xml:space="preserve">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</si>
</sst>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IT๙"/>
      <family val="2"/>
    </font>
    <font>
      <sz val="14"/>
      <color theme="1"/>
      <name val="TH SarabunIT๙"/>
      <family val="2"/>
    </font>
    <font>
      <b/>
      <sz val="14"/>
      <color theme="1"/>
      <name val="TH SarabunPSK"/>
      <family val="2"/>
    </font>
    <font>
      <b/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PSK"/>
      <family val="2"/>
    </font>
    <font>
      <b/>
      <sz val="14"/>
      <name val="TH SarabunIT๙"/>
      <family val="2"/>
    </font>
    <font>
      <sz val="14"/>
      <color rgb="FFFF0000"/>
      <name val="TH SarabunIT๙"/>
      <family val="2"/>
    </font>
    <font>
      <sz val="14"/>
      <color theme="1"/>
      <name val="TH SarabunPSK"/>
      <family val="2"/>
    </font>
    <font>
      <b/>
      <sz val="14"/>
      <color rgb="FFC00000"/>
      <name val="TH SarabunPSK"/>
      <family val="2"/>
    </font>
    <font>
      <sz val="14"/>
      <color rgb="FF000000"/>
      <name val="TH SarabunIT๙"/>
      <family val="2"/>
    </font>
    <font>
      <b/>
      <sz val="8"/>
      <color theme="1"/>
      <name val="TH SarabunIT๙"/>
      <family val="2"/>
    </font>
    <font>
      <sz val="14"/>
      <name val="TH SarabunPSK"/>
      <family val="2"/>
    </font>
    <font>
      <sz val="14"/>
      <name val="Angsana New"/>
      <family val="1"/>
    </font>
    <font>
      <sz val="12"/>
      <name val="TH SarabunIT๙"/>
      <family val="2"/>
    </font>
    <font>
      <u/>
      <sz val="14"/>
      <color theme="1"/>
      <name val="TH SarabunIT๙"/>
      <family val="2"/>
    </font>
    <font>
      <sz val="12"/>
      <color theme="1"/>
      <name val="TH SarabunIT๙"/>
      <family val="2"/>
    </font>
    <font>
      <sz val="11"/>
      <color theme="1"/>
      <name val="TH SarabunIT๙"/>
      <family val="2"/>
    </font>
    <font>
      <sz val="15"/>
      <color rgb="FF000000"/>
      <name val="TH SarabunIT๙"/>
      <family val="2"/>
    </font>
    <font>
      <sz val="14"/>
      <color rgb="FF000000"/>
      <name val="Angsana New"/>
      <family val="1"/>
    </font>
    <font>
      <sz val="14"/>
      <color rgb="FF000000"/>
      <name val="Tahoma"/>
      <family val="2"/>
    </font>
    <font>
      <sz val="11"/>
      <name val="TH SarabunIT๙"/>
      <family val="2"/>
    </font>
    <font>
      <b/>
      <sz val="16"/>
      <color theme="1"/>
      <name val="TH SarabunPSK"/>
      <family val="2"/>
    </font>
    <font>
      <sz val="14"/>
      <color indexed="8"/>
      <name val="TH SarabunIT๙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79998168889431442"/>
        <bgColor rgb="FFFFFF00"/>
      </patternFill>
    </fill>
    <fill>
      <patternFill patternType="solid">
        <fgColor theme="5" tint="0.79998168889431442"/>
        <bgColor rgb="FF00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rgb="FFD9D2E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5" tint="0.59999389629810485"/>
        <bgColor rgb="FFE06666"/>
      </patternFill>
    </fill>
    <fill>
      <patternFill patternType="solid">
        <fgColor theme="5" tint="0.59999389629810485"/>
        <bgColor rgb="FFEA999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00FFFF"/>
      </patternFill>
    </fill>
    <fill>
      <patternFill patternType="solid">
        <fgColor theme="5" tint="0.59999389629810485"/>
        <bgColor rgb="FFEAD1DC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59999389629810485"/>
        <bgColor rgb="FFFCD5B4"/>
      </patternFill>
    </fill>
    <fill>
      <patternFill patternType="solid">
        <fgColor theme="5" tint="0.59999389629810485"/>
        <bgColor rgb="FFD9D2E9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2">
    <xf numFmtId="0" fontId="0" fillId="0" borderId="0" xfId="0"/>
    <xf numFmtId="0" fontId="2" fillId="0" borderId="0" xfId="0" applyFont="1"/>
    <xf numFmtId="0" fontId="2" fillId="2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0" xfId="0" applyFont="1" applyBorder="1"/>
    <xf numFmtId="0" fontId="2" fillId="0" borderId="6" xfId="0" applyFont="1" applyBorder="1"/>
    <xf numFmtId="0" fontId="2" fillId="0" borderId="6" xfId="0" applyFont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0" borderId="9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2" borderId="6" xfId="0" applyFont="1" applyFill="1" applyBorder="1"/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2" borderId="7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/>
    </xf>
    <xf numFmtId="0" fontId="3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5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0" xfId="0" applyFont="1" applyFill="1"/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/>
    <xf numFmtId="0" fontId="5" fillId="2" borderId="6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vertical="top"/>
    </xf>
    <xf numFmtId="0" fontId="5" fillId="2" borderId="6" xfId="0" applyFont="1" applyFill="1" applyBorder="1" applyAlignment="1">
      <alignment vertical="center"/>
    </xf>
    <xf numFmtId="0" fontId="5" fillId="2" borderId="0" xfId="0" applyFont="1" applyFill="1"/>
    <xf numFmtId="0" fontId="2" fillId="2" borderId="7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top" wrapText="1"/>
    </xf>
    <xf numFmtId="0" fontId="2" fillId="0" borderId="9" xfId="0" applyFont="1" applyBorder="1" applyAlignment="1">
      <alignment vertical="top"/>
    </xf>
    <xf numFmtId="0" fontId="2" fillId="2" borderId="8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/>
    </xf>
    <xf numFmtId="0" fontId="8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/>
    </xf>
    <xf numFmtId="0" fontId="8" fillId="2" borderId="6" xfId="0" applyFont="1" applyFill="1" applyBorder="1"/>
    <xf numFmtId="0" fontId="8" fillId="2" borderId="6" xfId="0" applyFont="1" applyFill="1" applyBorder="1" applyAlignment="1">
      <alignment horizontal="right"/>
    </xf>
    <xf numFmtId="4" fontId="5" fillId="2" borderId="6" xfId="0" applyNumberFormat="1" applyFont="1" applyFill="1" applyBorder="1" applyAlignment="1">
      <alignment horizontal="left" vertical="center" wrapText="1"/>
    </xf>
    <xf numFmtId="4" fontId="5" fillId="2" borderId="6" xfId="0" applyNumberFormat="1" applyFont="1" applyFill="1" applyBorder="1"/>
    <xf numFmtId="4" fontId="8" fillId="2" borderId="6" xfId="0" applyNumberFormat="1" applyFont="1" applyFill="1" applyBorder="1"/>
    <xf numFmtId="4" fontId="8" fillId="2" borderId="6" xfId="0" applyNumberFormat="1" applyFont="1" applyFill="1" applyBorder="1" applyAlignment="1">
      <alignment vertical="center" wrapText="1"/>
    </xf>
    <xf numFmtId="4" fontId="5" fillId="2" borderId="6" xfId="0" applyNumberFormat="1" applyFont="1" applyFill="1" applyBorder="1" applyAlignment="1">
      <alignment horizontal="left" vertical="top" wrapText="1"/>
    </xf>
    <xf numFmtId="4" fontId="5" fillId="2" borderId="6" xfId="0" applyNumberFormat="1" applyFont="1" applyFill="1" applyBorder="1" applyAlignment="1">
      <alignment vertical="center" wrapText="1"/>
    </xf>
    <xf numFmtId="4" fontId="5" fillId="2" borderId="0" xfId="0" applyNumberFormat="1" applyFont="1" applyFill="1"/>
    <xf numFmtId="4" fontId="5" fillId="2" borderId="6" xfId="0" applyNumberFormat="1" applyFont="1" applyFill="1" applyBorder="1" applyAlignment="1">
      <alignment horizontal="center" vertical="top"/>
    </xf>
    <xf numFmtId="4" fontId="5" fillId="2" borderId="7" xfId="0" applyNumberFormat="1" applyFont="1" applyFill="1" applyBorder="1" applyAlignment="1">
      <alignment horizontal="center" vertical="top" wrapText="1"/>
    </xf>
    <xf numFmtId="4" fontId="8" fillId="2" borderId="6" xfId="0" applyNumberFormat="1" applyFont="1" applyFill="1" applyBorder="1" applyAlignment="1">
      <alignment horizontal="left" vertical="top" wrapText="1"/>
    </xf>
    <xf numFmtId="4" fontId="8" fillId="2" borderId="6" xfId="0" applyNumberFormat="1" applyFont="1" applyFill="1" applyBorder="1" applyAlignment="1">
      <alignment vertical="top" wrapText="1"/>
    </xf>
    <xf numFmtId="4" fontId="5" fillId="2" borderId="6" xfId="0" applyNumberFormat="1" applyFont="1" applyFill="1" applyBorder="1" applyAlignment="1">
      <alignment horizontal="right" vertical="top" wrapText="1"/>
    </xf>
    <xf numFmtId="0" fontId="14" fillId="2" borderId="6" xfId="0" applyFont="1" applyFill="1" applyBorder="1"/>
    <xf numFmtId="3" fontId="5" fillId="2" borderId="6" xfId="0" applyNumberFormat="1" applyFont="1" applyFill="1" applyBorder="1" applyAlignment="1">
      <alignment horizontal="right" vertical="top" wrapText="1"/>
    </xf>
    <xf numFmtId="3" fontId="5" fillId="2" borderId="6" xfId="0" applyNumberFormat="1" applyFont="1" applyFill="1" applyBorder="1" applyAlignment="1">
      <alignment horizontal="right" vertical="top"/>
    </xf>
    <xf numFmtId="4" fontId="14" fillId="2" borderId="6" xfId="0" applyNumberFormat="1" applyFont="1" applyFill="1" applyBorder="1"/>
    <xf numFmtId="3" fontId="5" fillId="2" borderId="7" xfId="0" applyNumberFormat="1" applyFont="1" applyFill="1" applyBorder="1" applyAlignment="1">
      <alignment horizontal="right" vertical="top" wrapText="1"/>
    </xf>
    <xf numFmtId="0" fontId="2" fillId="2" borderId="14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3" borderId="6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2" borderId="6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/>
    </xf>
    <xf numFmtId="0" fontId="13" fillId="2" borderId="2" xfId="0" applyNumberFormat="1" applyFont="1" applyFill="1" applyBorder="1" applyAlignment="1" applyProtection="1">
      <alignment horizontal="left" vertical="top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/>
    </xf>
    <xf numFmtId="1" fontId="5" fillId="2" borderId="6" xfId="0" applyNumberFormat="1" applyFont="1" applyFill="1" applyBorder="1" applyAlignment="1">
      <alignment horizontal="right" vertical="top"/>
    </xf>
    <xf numFmtId="1" fontId="5" fillId="2" borderId="6" xfId="0" applyNumberFormat="1" applyFont="1" applyFill="1" applyBorder="1" applyAlignment="1">
      <alignment horizontal="right" vertical="top" wrapText="1"/>
    </xf>
    <xf numFmtId="0" fontId="10" fillId="2" borderId="12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top"/>
    </xf>
    <xf numFmtId="0" fontId="9" fillId="2" borderId="0" xfId="0" applyFont="1" applyFill="1"/>
    <xf numFmtId="0" fontId="4" fillId="2" borderId="2" xfId="0" applyFont="1" applyFill="1" applyBorder="1" applyAlignment="1">
      <alignment horizontal="center" textRotation="90"/>
    </xf>
    <xf numFmtId="0" fontId="3" fillId="2" borderId="13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textRotation="90" wrapText="1"/>
    </xf>
    <xf numFmtId="4" fontId="5" fillId="2" borderId="2" xfId="0" applyNumberFormat="1" applyFont="1" applyFill="1" applyBorder="1" applyAlignment="1">
      <alignment textRotation="90"/>
    </xf>
    <xf numFmtId="0" fontId="4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/>
    </xf>
    <xf numFmtId="0" fontId="6" fillId="2" borderId="12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4" fontId="5" fillId="5" borderId="6" xfId="0" applyNumberFormat="1" applyFont="1" applyFill="1" applyBorder="1" applyAlignment="1">
      <alignment horizontal="left" vertical="center" wrapText="1"/>
    </xf>
    <xf numFmtId="0" fontId="2" fillId="5" borderId="0" xfId="0" applyFont="1" applyFill="1"/>
    <xf numFmtId="3" fontId="5" fillId="6" borderId="6" xfId="0" applyNumberFormat="1" applyFont="1" applyFill="1" applyBorder="1" applyAlignment="1">
      <alignment horizontal="right" vertical="center" wrapText="1"/>
    </xf>
    <xf numFmtId="3" fontId="5" fillId="6" borderId="6" xfId="0" applyNumberFormat="1" applyFont="1" applyFill="1" applyBorder="1" applyAlignment="1">
      <alignment horizontal="right" vertical="center"/>
    </xf>
    <xf numFmtId="0" fontId="2" fillId="6" borderId="0" xfId="0" applyFont="1" applyFill="1"/>
    <xf numFmtId="4" fontId="5" fillId="6" borderId="6" xfId="0" applyNumberFormat="1" applyFont="1" applyFill="1" applyBorder="1" applyAlignment="1">
      <alignment horizontal="right" vertical="center" wrapText="1"/>
    </xf>
    <xf numFmtId="4" fontId="5" fillId="6" borderId="6" xfId="0" applyNumberFormat="1" applyFont="1" applyFill="1" applyBorder="1" applyAlignment="1">
      <alignment horizontal="left" vertical="center" wrapText="1"/>
    </xf>
    <xf numFmtId="3" fontId="5" fillId="6" borderId="6" xfId="0" applyNumberFormat="1" applyFont="1" applyFill="1" applyBorder="1" applyAlignment="1">
      <alignment vertical="center"/>
    </xf>
    <xf numFmtId="4" fontId="5" fillId="6" borderId="6" xfId="0" applyNumberFormat="1" applyFont="1" applyFill="1" applyBorder="1" applyAlignment="1">
      <alignment vertical="center" wrapText="1"/>
    </xf>
    <xf numFmtId="3" fontId="5" fillId="6" borderId="6" xfId="0" applyNumberFormat="1" applyFont="1" applyFill="1" applyBorder="1" applyAlignment="1">
      <alignment horizontal="right" vertical="top"/>
    </xf>
    <xf numFmtId="3" fontId="5" fillId="5" borderId="6" xfId="0" applyNumberFormat="1" applyFont="1" applyFill="1" applyBorder="1" applyAlignment="1">
      <alignment horizontal="right" vertical="top"/>
    </xf>
    <xf numFmtId="3" fontId="5" fillId="5" borderId="2" xfId="0" applyNumberFormat="1" applyFont="1" applyFill="1" applyBorder="1" applyAlignment="1">
      <alignment horizontal="right" vertical="top"/>
    </xf>
    <xf numFmtId="3" fontId="5" fillId="5" borderId="6" xfId="0" applyNumberFormat="1" applyFont="1" applyFill="1" applyBorder="1" applyAlignment="1">
      <alignment vertical="top"/>
    </xf>
    <xf numFmtId="4" fontId="5" fillId="5" borderId="6" xfId="0" applyNumberFormat="1" applyFont="1" applyFill="1" applyBorder="1"/>
    <xf numFmtId="3" fontId="5" fillId="7" borderId="6" xfId="0" applyNumberFormat="1" applyFont="1" applyFill="1" applyBorder="1" applyAlignment="1">
      <alignment horizontal="right" vertical="center"/>
    </xf>
    <xf numFmtId="0" fontId="2" fillId="7" borderId="0" xfId="0" applyFont="1" applyFill="1"/>
    <xf numFmtId="4" fontId="5" fillId="7" borderId="6" xfId="0" applyNumberFormat="1" applyFont="1" applyFill="1" applyBorder="1" applyAlignment="1">
      <alignment horizontal="left" vertical="center" wrapText="1"/>
    </xf>
    <xf numFmtId="3" fontId="2" fillId="6" borderId="6" xfId="0" applyNumberFormat="1" applyFont="1" applyFill="1" applyBorder="1" applyAlignment="1">
      <alignment vertical="center"/>
    </xf>
    <xf numFmtId="3" fontId="5" fillId="7" borderId="6" xfId="0" applyNumberFormat="1" applyFont="1" applyFill="1" applyBorder="1" applyAlignment="1">
      <alignment vertical="top"/>
    </xf>
    <xf numFmtId="0" fontId="5" fillId="5" borderId="6" xfId="0" applyFont="1" applyFill="1" applyBorder="1"/>
    <xf numFmtId="0" fontId="5" fillId="6" borderId="6" xfId="0" applyFont="1" applyFill="1" applyBorder="1" applyAlignment="1">
      <alignment vertical="center"/>
    </xf>
    <xf numFmtId="59" fontId="5" fillId="6" borderId="6" xfId="0" applyNumberFormat="1" applyFont="1" applyFill="1" applyBorder="1" applyAlignment="1">
      <alignment vertical="center"/>
    </xf>
    <xf numFmtId="0" fontId="5" fillId="5" borderId="6" xfId="0" applyFont="1" applyFill="1" applyBorder="1" applyAlignment="1">
      <alignment horizontal="center" vertical="top" wrapText="1"/>
    </xf>
    <xf numFmtId="0" fontId="5" fillId="6" borderId="6" xfId="0" applyFont="1" applyFill="1" applyBorder="1" applyAlignment="1">
      <alignment horizontal="right" vertical="center"/>
    </xf>
    <xf numFmtId="0" fontId="5" fillId="5" borderId="6" xfId="0" applyFont="1" applyFill="1" applyBorder="1" applyAlignment="1">
      <alignment vertical="top"/>
    </xf>
    <xf numFmtId="1" fontId="5" fillId="5" borderId="6" xfId="0" applyNumberFormat="1" applyFont="1" applyFill="1" applyBorder="1" applyAlignment="1">
      <alignment horizontal="right" vertical="top"/>
    </xf>
    <xf numFmtId="0" fontId="5" fillId="5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vertical="top" wrapText="1"/>
    </xf>
    <xf numFmtId="0" fontId="4" fillId="5" borderId="6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right" vertical="center"/>
    </xf>
    <xf numFmtId="4" fontId="5" fillId="7" borderId="6" xfId="0" applyNumberFormat="1" applyFont="1" applyFill="1" applyBorder="1" applyAlignment="1">
      <alignment horizontal="right" vertical="center" wrapText="1"/>
    </xf>
    <xf numFmtId="0" fontId="5" fillId="5" borderId="6" xfId="0" applyFont="1" applyFill="1" applyBorder="1" applyAlignment="1">
      <alignment horizontal="right" vertical="top"/>
    </xf>
    <xf numFmtId="0" fontId="8" fillId="5" borderId="6" xfId="0" applyFont="1" applyFill="1" applyBorder="1" applyAlignment="1">
      <alignment vertical="top" wrapText="1"/>
    </xf>
    <xf numFmtId="0" fontId="5" fillId="5" borderId="6" xfId="0" applyFont="1" applyFill="1" applyBorder="1" applyAlignment="1">
      <alignment vertical="center" wrapText="1"/>
    </xf>
    <xf numFmtId="0" fontId="5" fillId="2" borderId="10" xfId="0" applyFont="1" applyFill="1" applyBorder="1"/>
    <xf numFmtId="3" fontId="5" fillId="2" borderId="6" xfId="0" applyNumberFormat="1" applyFont="1" applyFill="1" applyBorder="1" applyAlignment="1">
      <alignment horizontal="right" vertical="center" wrapText="1"/>
    </xf>
    <xf numFmtId="3" fontId="5" fillId="2" borderId="6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vertical="center"/>
    </xf>
    <xf numFmtId="4" fontId="5" fillId="2" borderId="6" xfId="0" applyNumberFormat="1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vertical="center"/>
    </xf>
    <xf numFmtId="0" fontId="2" fillId="2" borderId="14" xfId="0" applyFont="1" applyFill="1" applyBorder="1" applyAlignment="1">
      <alignment vertical="top" wrapText="1"/>
    </xf>
    <xf numFmtId="4" fontId="2" fillId="2" borderId="6" xfId="0" applyNumberFormat="1" applyFont="1" applyFill="1" applyBorder="1" applyAlignment="1">
      <alignment horizontal="left" vertical="top" wrapText="1"/>
    </xf>
    <xf numFmtId="4" fontId="5" fillId="2" borderId="10" xfId="0" applyNumberFormat="1" applyFont="1" applyFill="1" applyBorder="1" applyAlignment="1">
      <alignment horizontal="right" vertical="top" wrapText="1"/>
    </xf>
    <xf numFmtId="3" fontId="5" fillId="2" borderId="10" xfId="0" applyNumberFormat="1" applyFont="1" applyFill="1" applyBorder="1" applyAlignment="1">
      <alignment horizontal="right" vertical="top"/>
    </xf>
    <xf numFmtId="0" fontId="2" fillId="2" borderId="6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vertical="top" wrapText="1"/>
    </xf>
    <xf numFmtId="0" fontId="5" fillId="2" borderId="6" xfId="0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right" vertical="top"/>
    </xf>
    <xf numFmtId="1" fontId="5" fillId="2" borderId="6" xfId="0" applyNumberFormat="1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vertical="top"/>
    </xf>
    <xf numFmtId="3" fontId="5" fillId="2" borderId="2" xfId="0" applyNumberFormat="1" applyFont="1" applyFill="1" applyBorder="1" applyAlignment="1">
      <alignment horizontal="right" vertical="top"/>
    </xf>
    <xf numFmtId="3" fontId="7" fillId="2" borderId="6" xfId="0" applyNumberFormat="1" applyFont="1" applyFill="1" applyBorder="1" applyAlignment="1">
      <alignment horizontal="right" vertical="top" wrapText="1"/>
    </xf>
    <xf numFmtId="3" fontId="5" fillId="2" borderId="6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top"/>
    </xf>
    <xf numFmtId="0" fontId="5" fillId="2" borderId="3" xfId="0" applyNumberFormat="1" applyFont="1" applyFill="1" applyBorder="1" applyAlignment="1" applyProtection="1">
      <alignment horizontal="left" vertical="top" wrapText="1"/>
    </xf>
    <xf numFmtId="0" fontId="2" fillId="2" borderId="12" xfId="0" applyFont="1" applyFill="1" applyBorder="1" applyAlignment="1">
      <alignment vertical="top"/>
    </xf>
    <xf numFmtId="0" fontId="5" fillId="2" borderId="13" xfId="0" applyNumberFormat="1" applyFont="1" applyFill="1" applyBorder="1" applyAlignment="1" applyProtection="1">
      <alignment horizontal="left" vertical="top" wrapText="1"/>
    </xf>
    <xf numFmtId="4" fontId="5" fillId="2" borderId="6" xfId="0" applyNumberFormat="1" applyFont="1" applyFill="1" applyBorder="1" applyAlignment="1">
      <alignment vertical="center"/>
    </xf>
    <xf numFmtId="4" fontId="5" fillId="2" borderId="6" xfId="0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left" vertical="top" wrapText="1" readingOrder="1"/>
    </xf>
    <xf numFmtId="0" fontId="5" fillId="2" borderId="6" xfId="0" applyNumberFormat="1" applyFont="1" applyFill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vertical="center"/>
    </xf>
    <xf numFmtId="0" fontId="2" fillId="2" borderId="2" xfId="0" applyFont="1" applyFill="1" applyBorder="1"/>
    <xf numFmtId="0" fontId="2" fillId="2" borderId="12" xfId="0" applyFont="1" applyFill="1" applyBorder="1"/>
    <xf numFmtId="0" fontId="2" fillId="2" borderId="10" xfId="0" applyFont="1" applyFill="1" applyBorder="1"/>
    <xf numFmtId="0" fontId="2" fillId="2" borderId="2" xfId="0" applyFont="1" applyFill="1" applyBorder="1" applyAlignment="1">
      <alignment vertical="center" wrapText="1"/>
    </xf>
    <xf numFmtId="1" fontId="2" fillId="2" borderId="6" xfId="0" applyNumberFormat="1" applyFont="1" applyFill="1" applyBorder="1" applyAlignment="1">
      <alignment horizontal="right" vertical="center" wrapText="1"/>
    </xf>
    <xf numFmtId="4" fontId="5" fillId="5" borderId="6" xfId="0" applyNumberFormat="1" applyFont="1" applyFill="1" applyBorder="1" applyAlignment="1">
      <alignment horizontal="center" vertical="center" wrapText="1"/>
    </xf>
    <xf numFmtId="3" fontId="5" fillId="5" borderId="6" xfId="0" applyNumberFormat="1" applyFont="1" applyFill="1" applyBorder="1" applyAlignment="1">
      <alignment horizontal="center" vertical="center" wrapText="1"/>
    </xf>
    <xf numFmtId="4" fontId="5" fillId="5" borderId="6" xfId="0" applyNumberFormat="1" applyFont="1" applyFill="1" applyBorder="1" applyAlignment="1">
      <alignment horizontal="center" vertical="center"/>
    </xf>
    <xf numFmtId="3" fontId="5" fillId="5" borderId="6" xfId="0" applyNumberFormat="1" applyFont="1" applyFill="1" applyBorder="1" applyAlignment="1">
      <alignment horizontal="center" vertical="center"/>
    </xf>
    <xf numFmtId="4" fontId="8" fillId="5" borderId="6" xfId="0" applyNumberFormat="1" applyFont="1" applyFill="1" applyBorder="1" applyAlignment="1">
      <alignment horizontal="center" vertical="center" wrapText="1"/>
    </xf>
    <xf numFmtId="3" fontId="5" fillId="5" borderId="2" xfId="0" applyNumberFormat="1" applyFont="1" applyFill="1" applyBorder="1" applyAlignment="1">
      <alignment horizontal="center" vertical="center"/>
    </xf>
    <xf numFmtId="3" fontId="2" fillId="5" borderId="6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3" fontId="15" fillId="5" borderId="6" xfId="0" quotePrefix="1" applyNumberFormat="1" applyFont="1" applyFill="1" applyBorder="1" applyAlignment="1">
      <alignment horizontal="center" vertical="center"/>
    </xf>
    <xf numFmtId="3" fontId="5" fillId="5" borderId="6" xfId="0" quotePrefix="1" applyNumberFormat="1" applyFont="1" applyFill="1" applyBorder="1" applyAlignment="1">
      <alignment horizontal="center" vertical="center"/>
    </xf>
    <xf numFmtId="0" fontId="15" fillId="5" borderId="6" xfId="0" quotePrefix="1" applyFont="1" applyFill="1" applyBorder="1" applyAlignment="1">
      <alignment horizontal="center" vertical="center"/>
    </xf>
    <xf numFmtId="0" fontId="5" fillId="5" borderId="6" xfId="0" quotePrefix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top" wrapText="1"/>
    </xf>
    <xf numFmtId="0" fontId="2" fillId="2" borderId="6" xfId="0" applyFont="1" applyFill="1" applyBorder="1" applyAlignment="1">
      <alignment vertical="top"/>
    </xf>
    <xf numFmtId="0" fontId="5" fillId="2" borderId="6" xfId="0" applyFont="1" applyFill="1" applyBorder="1"/>
    <xf numFmtId="0" fontId="5" fillId="2" borderId="6" xfId="0" applyFont="1" applyFill="1" applyBorder="1" applyAlignment="1">
      <alignment vertical="top" wrapText="1"/>
    </xf>
    <xf numFmtId="0" fontId="5" fillId="2" borderId="6" xfId="0" applyFont="1" applyFill="1" applyBorder="1" applyAlignment="1">
      <alignment vertical="top"/>
    </xf>
    <xf numFmtId="0" fontId="5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vertical="center"/>
    </xf>
    <xf numFmtId="4" fontId="5" fillId="2" borderId="6" xfId="0" applyNumberFormat="1" applyFont="1" applyFill="1" applyBorder="1"/>
    <xf numFmtId="0" fontId="7" fillId="2" borderId="6" xfId="0" applyFont="1" applyFill="1" applyBorder="1" applyAlignment="1">
      <alignment vertical="center"/>
    </xf>
    <xf numFmtId="0" fontId="2" fillId="0" borderId="6" xfId="0" applyFont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top"/>
    </xf>
    <xf numFmtId="0" fontId="2" fillId="0" borderId="6" xfId="0" applyFont="1" applyBorder="1" applyAlignment="1">
      <alignment horizontal="center" vertical="top" wrapText="1"/>
    </xf>
    <xf numFmtId="0" fontId="4" fillId="2" borderId="6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center"/>
    </xf>
    <xf numFmtId="0" fontId="4" fillId="2" borderId="6" xfId="0" applyFont="1" applyFill="1" applyBorder="1" applyAlignment="1">
      <alignment horizontal="center" textRotation="90"/>
    </xf>
    <xf numFmtId="4" fontId="7" fillId="2" borderId="6" xfId="0" applyNumberFormat="1" applyFont="1" applyFill="1" applyBorder="1" applyAlignment="1">
      <alignment horizontal="center" vertical="center" textRotation="90" wrapText="1"/>
    </xf>
    <xf numFmtId="4" fontId="5" fillId="2" borderId="6" xfId="0" applyNumberFormat="1" applyFont="1" applyFill="1" applyBorder="1" applyAlignment="1">
      <alignment textRotation="90"/>
    </xf>
    <xf numFmtId="0" fontId="2" fillId="0" borderId="6" xfId="0" applyFont="1" applyBorder="1" applyAlignment="1">
      <alignment horizontal="center" vertical="top"/>
    </xf>
    <xf numFmtId="0" fontId="2" fillId="3" borderId="6" xfId="0" applyFont="1" applyFill="1" applyBorder="1" applyAlignment="1">
      <alignment horizontal="left" vertical="top"/>
    </xf>
    <xf numFmtId="59" fontId="2" fillId="0" borderId="6" xfId="0" applyNumberFormat="1" applyFont="1" applyBorder="1" applyAlignment="1">
      <alignment horizontal="center" vertical="top" wrapText="1"/>
    </xf>
    <xf numFmtId="59" fontId="2" fillId="2" borderId="6" xfId="0" applyNumberFormat="1" applyFont="1" applyFill="1" applyBorder="1" applyAlignment="1">
      <alignment horizontal="right" vertical="top"/>
    </xf>
    <xf numFmtId="59" fontId="2" fillId="0" borderId="6" xfId="0" applyNumberFormat="1" applyFont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/>
    </xf>
    <xf numFmtId="59" fontId="2" fillId="0" borderId="6" xfId="0" applyNumberFormat="1" applyFont="1" applyBorder="1" applyAlignment="1">
      <alignment vertical="top"/>
    </xf>
    <xf numFmtId="0" fontId="4" fillId="2" borderId="6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vertical="top"/>
    </xf>
    <xf numFmtId="3" fontId="2" fillId="0" borderId="6" xfId="0" applyNumberFormat="1" applyFont="1" applyBorder="1" applyAlignment="1">
      <alignment vertical="top" wrapText="1"/>
    </xf>
    <xf numFmtId="0" fontId="2" fillId="0" borderId="6" xfId="0" applyFont="1" applyBorder="1" applyAlignment="1">
      <alignment wrapText="1"/>
    </xf>
    <xf numFmtId="4" fontId="7" fillId="9" borderId="6" xfId="0" applyNumberFormat="1" applyFont="1" applyFill="1" applyBorder="1" applyAlignment="1">
      <alignment horizontal="center" vertical="center" wrapText="1"/>
    </xf>
    <xf numFmtId="3" fontId="7" fillId="9" borderId="6" xfId="0" applyNumberFormat="1" applyFont="1" applyFill="1" applyBorder="1" applyAlignment="1">
      <alignment horizontal="center" vertical="center"/>
    </xf>
    <xf numFmtId="4" fontId="7" fillId="9" borderId="6" xfId="0" applyNumberFormat="1" applyFont="1" applyFill="1" applyBorder="1" applyAlignment="1">
      <alignment horizontal="center" vertical="center"/>
    </xf>
    <xf numFmtId="3" fontId="5" fillId="5" borderId="6" xfId="0" applyNumberFormat="1" applyFont="1" applyFill="1" applyBorder="1" applyAlignment="1">
      <alignment horizontal="right" vertical="top" wrapText="1"/>
    </xf>
    <xf numFmtId="3" fontId="5" fillId="5" borderId="6" xfId="0" applyNumberFormat="1" applyFont="1" applyFill="1" applyBorder="1"/>
    <xf numFmtId="3" fontId="5" fillId="5" borderId="6" xfId="0" applyNumberFormat="1" applyFont="1" applyFill="1" applyBorder="1" applyAlignment="1">
      <alignment vertical="center" wrapText="1"/>
    </xf>
    <xf numFmtId="3" fontId="2" fillId="5" borderId="6" xfId="0" applyNumberFormat="1" applyFont="1" applyFill="1" applyBorder="1"/>
    <xf numFmtId="3" fontId="5" fillId="5" borderId="6" xfId="0" applyNumberFormat="1" applyFont="1" applyFill="1" applyBorder="1" applyAlignment="1">
      <alignment horizontal="left" vertical="top" wrapText="1"/>
    </xf>
    <xf numFmtId="3" fontId="5" fillId="5" borderId="0" xfId="0" applyNumberFormat="1" applyFont="1" applyFill="1" applyAlignment="1">
      <alignment horizontal="right" vertical="top"/>
    </xf>
    <xf numFmtId="3" fontId="5" fillId="5" borderId="7" xfId="0" applyNumberFormat="1" applyFont="1" applyFill="1" applyBorder="1" applyAlignment="1">
      <alignment horizontal="right" vertical="top" wrapText="1"/>
    </xf>
    <xf numFmtId="4" fontId="5" fillId="5" borderId="7" xfId="0" applyNumberFormat="1" applyFont="1" applyFill="1" applyBorder="1" applyAlignment="1">
      <alignment horizontal="left" vertical="top" wrapText="1"/>
    </xf>
    <xf numFmtId="0" fontId="2" fillId="5" borderId="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left" vertical="top" wrapText="1"/>
    </xf>
    <xf numFmtId="0" fontId="5" fillId="5" borderId="6" xfId="0" applyFont="1" applyFill="1" applyBorder="1" applyAlignment="1">
      <alignment horizontal="left" vertical="top" wrapText="1"/>
    </xf>
    <xf numFmtId="0" fontId="2" fillId="5" borderId="6" xfId="0" applyFont="1" applyFill="1" applyBorder="1" applyAlignment="1">
      <alignment horizontal="right" vertical="top" wrapText="1"/>
    </xf>
    <xf numFmtId="0" fontId="5" fillId="5" borderId="6" xfId="0" applyFont="1" applyFill="1" applyBorder="1" applyAlignment="1">
      <alignment horizontal="right" vertical="top" wrapText="1"/>
    </xf>
    <xf numFmtId="0" fontId="2" fillId="5" borderId="7" xfId="0" applyFont="1" applyFill="1" applyBorder="1" applyAlignment="1">
      <alignment horizontal="right" vertical="top" wrapText="1"/>
    </xf>
    <xf numFmtId="3" fontId="2" fillId="5" borderId="6" xfId="0" applyNumberFormat="1" applyFont="1" applyFill="1" applyBorder="1" applyAlignment="1">
      <alignment horizontal="right" vertical="top" wrapText="1"/>
    </xf>
    <xf numFmtId="0" fontId="11" fillId="5" borderId="6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vertical="center"/>
    </xf>
    <xf numFmtId="1" fontId="2" fillId="5" borderId="6" xfId="0" applyNumberFormat="1" applyFont="1" applyFill="1" applyBorder="1" applyAlignment="1">
      <alignment horizontal="left" vertical="top" wrapText="1"/>
    </xf>
    <xf numFmtId="0" fontId="5" fillId="5" borderId="9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vertical="top" wrapText="1"/>
    </xf>
    <xf numFmtId="0" fontId="15" fillId="5" borderId="9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right" vertical="center"/>
    </xf>
    <xf numFmtId="2" fontId="5" fillId="5" borderId="6" xfId="0" applyNumberFormat="1" applyFont="1" applyFill="1" applyBorder="1" applyAlignment="1">
      <alignment horizontal="right" vertical="center"/>
    </xf>
    <xf numFmtId="3" fontId="5" fillId="5" borderId="6" xfId="0" applyNumberFormat="1" applyFont="1" applyFill="1" applyBorder="1" applyAlignment="1">
      <alignment horizontal="right" vertical="center"/>
    </xf>
    <xf numFmtId="4" fontId="5" fillId="5" borderId="9" xfId="0" applyNumberFormat="1" applyFont="1" applyFill="1" applyBorder="1" applyAlignment="1">
      <alignment horizontal="right" vertical="center" wrapText="1"/>
    </xf>
    <xf numFmtId="3" fontId="5" fillId="5" borderId="6" xfId="0" applyNumberFormat="1" applyFont="1" applyFill="1" applyBorder="1" applyAlignment="1">
      <alignment horizontal="right" vertical="center" wrapText="1"/>
    </xf>
    <xf numFmtId="4" fontId="5" fillId="5" borderId="6" xfId="0" applyNumberFormat="1" applyFont="1" applyFill="1" applyBorder="1" applyAlignment="1">
      <alignment horizontal="right" vertical="center" wrapText="1"/>
    </xf>
    <xf numFmtId="3" fontId="8" fillId="5" borderId="6" xfId="0" applyNumberFormat="1" applyFont="1" applyFill="1" applyBorder="1" applyAlignment="1">
      <alignment horizontal="right" vertical="center" wrapText="1"/>
    </xf>
    <xf numFmtId="4" fontId="5" fillId="5" borderId="6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top"/>
    </xf>
    <xf numFmtId="0" fontId="2" fillId="3" borderId="6" xfId="0" applyFont="1" applyFill="1" applyBorder="1" applyAlignment="1">
      <alignment horizontal="center" vertical="top"/>
    </xf>
    <xf numFmtId="0" fontId="5" fillId="2" borderId="6" xfId="0" applyFont="1" applyFill="1" applyBorder="1"/>
    <xf numFmtId="0" fontId="5" fillId="2" borderId="6" xfId="0" applyFont="1" applyFill="1" applyBorder="1" applyAlignment="1">
      <alignment vertical="top" wrapText="1"/>
    </xf>
    <xf numFmtId="0" fontId="8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0" fontId="8" fillId="2" borderId="6" xfId="0" applyFont="1" applyFill="1" applyBorder="1"/>
    <xf numFmtId="0" fontId="8" fillId="2" borderId="6" xfId="0" applyFont="1" applyFill="1" applyBorder="1" applyAlignment="1">
      <alignment textRotation="90"/>
    </xf>
    <xf numFmtId="0" fontId="2" fillId="0" borderId="6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4" fontId="5" fillId="5" borderId="6" xfId="0" applyNumberFormat="1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vertical="top" wrapText="1"/>
    </xf>
    <xf numFmtId="3" fontId="5" fillId="5" borderId="6" xfId="0" applyNumberFormat="1" applyFont="1" applyFill="1" applyBorder="1" applyAlignment="1">
      <alignment horizontal="left" vertical="center" wrapText="1"/>
    </xf>
    <xf numFmtId="0" fontId="15" fillId="5" borderId="6" xfId="0" applyFont="1" applyFill="1" applyBorder="1" applyAlignment="1">
      <alignment vertical="top" wrapText="1"/>
    </xf>
    <xf numFmtId="0" fontId="2" fillId="5" borderId="6" xfId="0" applyFont="1" applyFill="1" applyBorder="1"/>
    <xf numFmtId="0" fontId="2" fillId="5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6" xfId="0" applyFont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/>
    </xf>
    <xf numFmtId="0" fontId="2" fillId="2" borderId="6" xfId="0" applyFont="1" applyFill="1" applyBorder="1" applyAlignment="1">
      <alignment horizontal="center" vertical="top" wrapText="1"/>
    </xf>
    <xf numFmtId="9" fontId="2" fillId="2" borderId="6" xfId="0" applyNumberFormat="1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/>
    <xf numFmtId="0" fontId="5" fillId="2" borderId="6" xfId="0" applyFont="1" applyFill="1" applyBorder="1" applyAlignment="1">
      <alignment vertical="top" wrapText="1"/>
    </xf>
    <xf numFmtId="0" fontId="5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top" wrapText="1"/>
    </xf>
    <xf numFmtId="0" fontId="8" fillId="2" borderId="6" xfId="0" applyFont="1" applyFill="1" applyBorder="1"/>
    <xf numFmtId="4" fontId="5" fillId="2" borderId="6" xfId="0" applyNumberFormat="1" applyFont="1" applyFill="1" applyBorder="1" applyAlignment="1">
      <alignment horizontal="left" vertical="center" wrapText="1"/>
    </xf>
    <xf numFmtId="4" fontId="5" fillId="2" borderId="6" xfId="0" applyNumberFormat="1" applyFont="1" applyFill="1" applyBorder="1"/>
    <xf numFmtId="4" fontId="5" fillId="2" borderId="6" xfId="0" applyNumberFormat="1" applyFont="1" applyFill="1" applyBorder="1" applyAlignment="1">
      <alignment horizontal="right" vertical="top" wrapText="1"/>
    </xf>
    <xf numFmtId="0" fontId="14" fillId="2" borderId="6" xfId="0" applyFont="1" applyFill="1" applyBorder="1"/>
    <xf numFmtId="0" fontId="2" fillId="2" borderId="6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4" fontId="5" fillId="5" borderId="6" xfId="0" applyNumberFormat="1" applyFont="1" applyFill="1" applyBorder="1" applyAlignment="1">
      <alignment horizontal="left" vertical="center" wrapText="1"/>
    </xf>
    <xf numFmtId="0" fontId="5" fillId="5" borderId="6" xfId="0" applyFont="1" applyFill="1" applyBorder="1"/>
    <xf numFmtId="0" fontId="5" fillId="5" borderId="6" xfId="0" applyFont="1" applyFill="1" applyBorder="1" applyAlignment="1">
      <alignment vertical="top"/>
    </xf>
    <xf numFmtId="0" fontId="5" fillId="5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vertical="center" wrapText="1"/>
    </xf>
    <xf numFmtId="3" fontId="5" fillId="2" borderId="6" xfId="0" applyNumberFormat="1" applyFont="1" applyFill="1" applyBorder="1" applyAlignment="1">
      <alignment horizontal="right" vertical="center" wrapText="1"/>
    </xf>
    <xf numFmtId="4" fontId="5" fillId="2" borderId="6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vertical="top" wrapText="1"/>
    </xf>
    <xf numFmtId="0" fontId="5" fillId="2" borderId="6" xfId="0" applyFont="1" applyFill="1" applyBorder="1" applyAlignment="1">
      <alignment horizontal="right" vertical="top" wrapText="1"/>
    </xf>
    <xf numFmtId="0" fontId="5" fillId="2" borderId="6" xfId="0" applyFont="1" applyFill="1" applyBorder="1" applyAlignment="1">
      <alignment horizontal="right" vertical="top"/>
    </xf>
    <xf numFmtId="1" fontId="5" fillId="2" borderId="6" xfId="0" applyNumberFormat="1" applyFont="1" applyFill="1" applyBorder="1" applyAlignment="1">
      <alignment horizontal="right" vertical="center" wrapText="1"/>
    </xf>
    <xf numFmtId="59" fontId="5" fillId="2" borderId="6" xfId="0" applyNumberFormat="1" applyFont="1" applyFill="1" applyBorder="1" applyAlignment="1">
      <alignment vertical="center"/>
    </xf>
    <xf numFmtId="2" fontId="4" fillId="2" borderId="6" xfId="0" applyNumberFormat="1" applyFont="1" applyFill="1" applyBorder="1" applyAlignment="1">
      <alignment horizontal="center" vertical="top"/>
    </xf>
    <xf numFmtId="1" fontId="5" fillId="2" borderId="6" xfId="0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right" vertical="top" wrapText="1"/>
    </xf>
    <xf numFmtId="4" fontId="5" fillId="5" borderId="6" xfId="0" applyNumberFormat="1" applyFont="1" applyFill="1" applyBorder="1" applyAlignment="1">
      <alignment horizontal="center" vertical="center" wrapText="1"/>
    </xf>
    <xf numFmtId="3" fontId="5" fillId="5" borderId="6" xfId="0" applyNumberFormat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1" fontId="5" fillId="5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3" fontId="7" fillId="9" borderId="6" xfId="0" applyNumberFormat="1" applyFont="1" applyFill="1" applyBorder="1" applyAlignment="1">
      <alignment horizontal="center" vertical="center"/>
    </xf>
    <xf numFmtId="4" fontId="7" fillId="9" borderId="6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top" wrapText="1"/>
    </xf>
    <xf numFmtId="0" fontId="5" fillId="5" borderId="6" xfId="0" applyFont="1" applyFill="1" applyBorder="1" applyAlignment="1">
      <alignment horizontal="left" vertical="top" wrapText="1"/>
    </xf>
    <xf numFmtId="0" fontId="2" fillId="5" borderId="6" xfId="0" applyFont="1" applyFill="1" applyBorder="1" applyAlignment="1">
      <alignment horizontal="right" vertical="top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right" vertical="center"/>
    </xf>
    <xf numFmtId="2" fontId="5" fillId="5" borderId="6" xfId="0" applyNumberFormat="1" applyFont="1" applyFill="1" applyBorder="1" applyAlignment="1">
      <alignment horizontal="right" vertical="center"/>
    </xf>
    <xf numFmtId="3" fontId="5" fillId="5" borderId="6" xfId="0" applyNumberFormat="1" applyFont="1" applyFill="1" applyBorder="1" applyAlignment="1">
      <alignment horizontal="right" vertical="center" wrapText="1"/>
    </xf>
    <xf numFmtId="4" fontId="5" fillId="5" borderId="6" xfId="0" applyNumberFormat="1" applyFont="1" applyFill="1" applyBorder="1" applyAlignment="1">
      <alignment horizontal="right" vertical="center" wrapText="1"/>
    </xf>
    <xf numFmtId="0" fontId="5" fillId="5" borderId="6" xfId="0" applyFont="1" applyFill="1" applyBorder="1" applyAlignment="1">
      <alignment horizontal="right" vertical="center" wrapText="1"/>
    </xf>
    <xf numFmtId="2" fontId="2" fillId="5" borderId="6" xfId="0" applyNumberFormat="1" applyFont="1" applyFill="1" applyBorder="1" applyAlignment="1">
      <alignment horizontal="center" vertical="center" shrinkToFit="1"/>
    </xf>
    <xf numFmtId="0" fontId="2" fillId="5" borderId="6" xfId="0" applyFont="1" applyFill="1" applyBorder="1" applyAlignment="1">
      <alignment horizontal="center" vertical="center" shrinkToFit="1"/>
    </xf>
    <xf numFmtId="0" fontId="8" fillId="5" borderId="6" xfId="0" applyFont="1" applyFill="1" applyBorder="1" applyAlignment="1">
      <alignment horizontal="center" vertical="center"/>
    </xf>
    <xf numFmtId="2" fontId="5" fillId="5" borderId="6" xfId="0" applyNumberFormat="1" applyFont="1" applyFill="1" applyBorder="1" applyAlignment="1">
      <alignment horizontal="center" vertical="center"/>
    </xf>
    <xf numFmtId="9" fontId="5" fillId="5" borderId="6" xfId="0" applyNumberFormat="1" applyFont="1" applyFill="1" applyBorder="1" applyAlignment="1">
      <alignment horizontal="left" vertical="top" wrapText="1"/>
    </xf>
    <xf numFmtId="0" fontId="5" fillId="5" borderId="6" xfId="0" applyFont="1" applyFill="1" applyBorder="1" applyAlignment="1">
      <alignment vertical="center"/>
    </xf>
    <xf numFmtId="0" fontId="5" fillId="5" borderId="6" xfId="0" applyFont="1" applyFill="1" applyBorder="1" applyAlignment="1">
      <alignment horizontal="left" vertical="center"/>
    </xf>
    <xf numFmtId="4" fontId="5" fillId="5" borderId="9" xfId="0" applyNumberFormat="1" applyFont="1" applyFill="1" applyBorder="1" applyAlignment="1">
      <alignment horizontal="center" vertical="center" wrapText="1"/>
    </xf>
    <xf numFmtId="1" fontId="5" fillId="5" borderId="6" xfId="0" applyNumberFormat="1" applyFont="1" applyFill="1" applyBorder="1" applyAlignment="1">
      <alignment horizontal="right" vertical="center" wrapText="1"/>
    </xf>
    <xf numFmtId="4" fontId="5" fillId="5" borderId="6" xfId="0" applyNumberFormat="1" applyFont="1" applyFill="1" applyBorder="1" applyAlignment="1">
      <alignment horizontal="right" vertical="top" wrapText="1"/>
    </xf>
    <xf numFmtId="0" fontId="5" fillId="2" borderId="6" xfId="0" applyNumberFormat="1" applyFont="1" applyFill="1" applyBorder="1"/>
    <xf numFmtId="0" fontId="17" fillId="2" borderId="6" xfId="0" applyFont="1" applyFill="1" applyBorder="1" applyAlignment="1">
      <alignment horizontal="center" vertical="top" wrapText="1"/>
    </xf>
    <xf numFmtId="3" fontId="5" fillId="2" borderId="10" xfId="0" applyNumberFormat="1" applyFont="1" applyFill="1" applyBorder="1" applyAlignment="1">
      <alignment horizontal="right" vertical="center" wrapText="1"/>
    </xf>
    <xf numFmtId="3" fontId="5" fillId="5" borderId="9" xfId="0" applyNumberFormat="1" applyFont="1" applyFill="1" applyBorder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right" vertical="center" wrapText="1"/>
    </xf>
    <xf numFmtId="3" fontId="5" fillId="5" borderId="10" xfId="0" applyNumberFormat="1" applyFont="1" applyFill="1" applyBorder="1" applyAlignment="1">
      <alignment horizontal="right" vertical="center" wrapText="1"/>
    </xf>
    <xf numFmtId="3" fontId="5" fillId="2" borderId="10" xfId="0" applyNumberFormat="1" applyFont="1" applyFill="1" applyBorder="1" applyAlignment="1">
      <alignment horizontal="right" vertical="center"/>
    </xf>
    <xf numFmtId="3" fontId="5" fillId="5" borderId="10" xfId="0" applyNumberFormat="1" applyFont="1" applyFill="1" applyBorder="1" applyAlignment="1">
      <alignment horizontal="left" vertical="center" wrapText="1"/>
    </xf>
    <xf numFmtId="3" fontId="7" fillId="5" borderId="10" xfId="0" applyNumberFormat="1" applyFont="1" applyFill="1" applyBorder="1" applyAlignment="1">
      <alignment horizontal="center" vertical="center" wrapText="1"/>
    </xf>
    <xf numFmtId="3" fontId="7" fillId="5" borderId="6" xfId="0" applyNumberFormat="1" applyFont="1" applyFill="1" applyBorder="1" applyAlignment="1">
      <alignment horizontal="center" vertical="center" wrapText="1"/>
    </xf>
    <xf numFmtId="4" fontId="7" fillId="5" borderId="6" xfId="0" applyNumberFormat="1" applyFont="1" applyFill="1" applyBorder="1" applyAlignment="1">
      <alignment horizontal="center" vertical="center" wrapText="1"/>
    </xf>
    <xf numFmtId="3" fontId="7" fillId="5" borderId="6" xfId="0" applyNumberFormat="1" applyFont="1" applyFill="1" applyBorder="1" applyAlignment="1">
      <alignment horizontal="center" vertical="center"/>
    </xf>
    <xf numFmtId="4" fontId="7" fillId="5" borderId="6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right" vertical="center"/>
    </xf>
    <xf numFmtId="4" fontId="5" fillId="5" borderId="9" xfId="0" applyNumberFormat="1" applyFont="1" applyFill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 wrapText="1"/>
    </xf>
    <xf numFmtId="2" fontId="5" fillId="15" borderId="6" xfId="0" applyNumberFormat="1" applyFont="1" applyFill="1" applyBorder="1" applyAlignment="1">
      <alignment horizontal="center" wrapText="1"/>
    </xf>
    <xf numFmtId="2" fontId="5" fillId="16" borderId="2" xfId="0" applyNumberFormat="1" applyFont="1" applyFill="1" applyBorder="1" applyAlignment="1">
      <alignment horizontal="center" wrapText="1"/>
    </xf>
    <xf numFmtId="3" fontId="5" fillId="15" borderId="6" xfId="0" applyNumberFormat="1" applyFont="1" applyFill="1" applyBorder="1" applyAlignment="1">
      <alignment horizontal="center" wrapText="1"/>
    </xf>
    <xf numFmtId="3" fontId="5" fillId="15" borderId="10" xfId="0" applyNumberFormat="1" applyFont="1" applyFill="1" applyBorder="1" applyAlignment="1">
      <alignment horizontal="center" wrapText="1"/>
    </xf>
    <xf numFmtId="3" fontId="5" fillId="5" borderId="9" xfId="0" applyNumberFormat="1" applyFont="1" applyFill="1" applyBorder="1" applyAlignment="1">
      <alignment horizontal="right" vertical="center" wrapText="1"/>
    </xf>
    <xf numFmtId="4" fontId="5" fillId="2" borderId="10" xfId="0" applyNumberFormat="1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vertical="top" wrapText="1"/>
    </xf>
    <xf numFmtId="0" fontId="5" fillId="2" borderId="10" xfId="0" applyNumberFormat="1" applyFont="1" applyFill="1" applyBorder="1" applyAlignment="1">
      <alignment horizontal="right" vertical="center" wrapText="1"/>
    </xf>
    <xf numFmtId="4" fontId="5" fillId="2" borderId="6" xfId="0" applyNumberFormat="1" applyFont="1" applyFill="1" applyBorder="1" applyAlignment="1">
      <alignment vertical="top" wrapText="1"/>
    </xf>
    <xf numFmtId="0" fontId="11" fillId="10" borderId="6" xfId="0" applyFont="1" applyFill="1" applyBorder="1" applyAlignment="1">
      <alignment horizontal="center" vertical="center" wrapText="1"/>
    </xf>
    <xf numFmtId="3" fontId="11" fillId="10" borderId="6" xfId="0" applyNumberFormat="1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wrapText="1"/>
    </xf>
    <xf numFmtId="0" fontId="5" fillId="10" borderId="6" xfId="0" applyFont="1" applyFill="1" applyBorder="1" applyAlignment="1">
      <alignment horizontal="center" vertical="center" wrapText="1"/>
    </xf>
    <xf numFmtId="0" fontId="11" fillId="15" borderId="6" xfId="0" applyFont="1" applyFill="1" applyBorder="1" applyAlignment="1">
      <alignment horizontal="center" vertical="center" wrapText="1"/>
    </xf>
    <xf numFmtId="2" fontId="5" fillId="15" borderId="2" xfId="0" applyNumberFormat="1" applyFont="1" applyFill="1" applyBorder="1" applyAlignment="1">
      <alignment horizontal="center" wrapText="1"/>
    </xf>
    <xf numFmtId="0" fontId="5" fillId="15" borderId="6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3" fontId="5" fillId="15" borderId="6" xfId="0" applyNumberFormat="1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top" wrapText="1"/>
    </xf>
    <xf numFmtId="0" fontId="5" fillId="17" borderId="6" xfId="0" applyFont="1" applyFill="1" applyBorder="1" applyAlignment="1">
      <alignment horizontal="center" vertical="top" wrapText="1"/>
    </xf>
    <xf numFmtId="0" fontId="5" fillId="15" borderId="6" xfId="0" applyFont="1" applyFill="1" applyBorder="1" applyAlignment="1">
      <alignment horizontal="center"/>
    </xf>
    <xf numFmtId="3" fontId="5" fillId="15" borderId="6" xfId="0" applyNumberFormat="1" applyFont="1" applyFill="1" applyBorder="1" applyAlignment="1">
      <alignment horizontal="center"/>
    </xf>
    <xf numFmtId="0" fontId="5" fillId="15" borderId="2" xfId="0" applyFont="1" applyFill="1" applyBorder="1" applyAlignment="1">
      <alignment horizontal="center"/>
    </xf>
    <xf numFmtId="3" fontId="2" fillId="5" borderId="9" xfId="0" applyNumberFormat="1" applyFont="1" applyFill="1" applyBorder="1" applyAlignment="1">
      <alignment horizontal="right" vertical="center"/>
    </xf>
    <xf numFmtId="0" fontId="5" fillId="2" borderId="9" xfId="0" applyFont="1" applyFill="1" applyBorder="1"/>
    <xf numFmtId="0" fontId="2" fillId="18" borderId="6" xfId="0" applyFont="1" applyFill="1" applyBorder="1" applyAlignment="1">
      <alignment horizontal="left" vertical="top" wrapText="1"/>
    </xf>
    <xf numFmtId="1" fontId="5" fillId="18" borderId="6" xfId="0" applyNumberFormat="1" applyFont="1" applyFill="1" applyBorder="1" applyAlignment="1">
      <alignment horizontal="right" vertical="top" wrapText="1"/>
    </xf>
    <xf numFmtId="1" fontId="5" fillId="18" borderId="6" xfId="0" applyNumberFormat="1" applyFont="1" applyFill="1" applyBorder="1" applyAlignment="1">
      <alignment horizontal="right" vertical="top"/>
    </xf>
    <xf numFmtId="3" fontId="5" fillId="18" borderId="6" xfId="0" applyNumberFormat="1" applyFont="1" applyFill="1" applyBorder="1" applyAlignment="1">
      <alignment horizontal="right" vertical="top"/>
    </xf>
    <xf numFmtId="4" fontId="5" fillId="18" borderId="2" xfId="0" applyNumberFormat="1" applyFont="1" applyFill="1" applyBorder="1" applyAlignment="1">
      <alignment horizontal="right" vertical="top" wrapText="1"/>
    </xf>
    <xf numFmtId="4" fontId="5" fillId="18" borderId="6" xfId="0" applyNumberFormat="1" applyFont="1" applyFill="1" applyBorder="1" applyAlignment="1">
      <alignment horizontal="right" vertical="top"/>
    </xf>
    <xf numFmtId="3" fontId="5" fillId="18" borderId="6" xfId="0" applyNumberFormat="1" applyFont="1" applyFill="1" applyBorder="1" applyAlignment="1">
      <alignment horizontal="right" vertical="top" wrapText="1"/>
    </xf>
    <xf numFmtId="4" fontId="5" fillId="18" borderId="6" xfId="0" applyNumberFormat="1" applyFont="1" applyFill="1" applyBorder="1" applyAlignment="1">
      <alignment horizontal="right" vertical="top" wrapText="1"/>
    </xf>
    <xf numFmtId="3" fontId="5" fillId="2" borderId="12" xfId="0" applyNumberFormat="1" applyFont="1" applyFill="1" applyBorder="1" applyAlignment="1">
      <alignment vertical="top" wrapText="1"/>
    </xf>
    <xf numFmtId="3" fontId="5" fillId="5" borderId="2" xfId="0" applyNumberFormat="1" applyFont="1" applyFill="1" applyBorder="1" applyAlignment="1">
      <alignment horizontal="right" vertical="center"/>
    </xf>
    <xf numFmtId="3" fontId="5" fillId="2" borderId="2" xfId="0" applyNumberFormat="1" applyFont="1" applyFill="1" applyBorder="1" applyAlignment="1">
      <alignment vertical="top"/>
    </xf>
    <xf numFmtId="3" fontId="5" fillId="5" borderId="2" xfId="0" applyNumberFormat="1" applyFont="1" applyFill="1" applyBorder="1" applyAlignment="1">
      <alignment vertical="top" wrapText="1"/>
    </xf>
    <xf numFmtId="3" fontId="7" fillId="2" borderId="2" xfId="0" applyNumberFormat="1" applyFont="1" applyFill="1" applyBorder="1" applyAlignment="1">
      <alignment horizontal="center" vertical="center"/>
    </xf>
    <xf numFmtId="3" fontId="5" fillId="5" borderId="2" xfId="0" applyNumberFormat="1" applyFont="1" applyFill="1" applyBorder="1" applyAlignment="1">
      <alignment horizontal="center" vertical="center" wrapText="1"/>
    </xf>
    <xf numFmtId="1" fontId="5" fillId="18" borderId="10" xfId="0" applyNumberFormat="1" applyFont="1" applyFill="1" applyBorder="1" applyAlignment="1">
      <alignment horizontal="right" vertical="top" wrapText="1"/>
    </xf>
    <xf numFmtId="1" fontId="5" fillId="18" borderId="10" xfId="0" applyNumberFormat="1" applyFont="1" applyFill="1" applyBorder="1" applyAlignment="1">
      <alignment horizontal="right" vertical="top"/>
    </xf>
    <xf numFmtId="3" fontId="5" fillId="18" borderId="10" xfId="0" applyNumberFormat="1" applyFont="1" applyFill="1" applyBorder="1" applyAlignment="1">
      <alignment horizontal="right" vertical="top"/>
    </xf>
    <xf numFmtId="0" fontId="11" fillId="15" borderId="2" xfId="0" applyFont="1" applyFill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top" wrapText="1"/>
    </xf>
    <xf numFmtId="0" fontId="20" fillId="11" borderId="6" xfId="0" applyFont="1" applyFill="1" applyBorder="1" applyAlignment="1">
      <alignment horizontal="right" vertical="center" wrapText="1"/>
    </xf>
    <xf numFmtId="0" fontId="21" fillId="12" borderId="6" xfId="0" applyFont="1" applyFill="1" applyBorder="1" applyAlignment="1">
      <alignment wrapText="1"/>
    </xf>
    <xf numFmtId="0" fontId="20" fillId="12" borderId="6" xfId="0" applyFont="1" applyFill="1" applyBorder="1" applyAlignment="1">
      <alignment horizontal="left" vertical="center" wrapText="1"/>
    </xf>
    <xf numFmtId="0" fontId="20" fillId="13" borderId="6" xfId="0" applyFont="1" applyFill="1" applyBorder="1" applyAlignment="1">
      <alignment horizontal="left" vertical="center" wrapText="1"/>
    </xf>
    <xf numFmtId="0" fontId="21" fillId="13" borderId="6" xfId="0" applyFont="1" applyFill="1" applyBorder="1" applyAlignment="1">
      <alignment wrapText="1"/>
    </xf>
    <xf numFmtId="0" fontId="21" fillId="14" borderId="6" xfId="0" applyFont="1" applyFill="1" applyBorder="1" applyAlignment="1">
      <alignment wrapText="1"/>
    </xf>
    <xf numFmtId="0" fontId="20" fillId="11" borderId="2" xfId="0" applyFont="1" applyFill="1" applyBorder="1" applyAlignment="1">
      <alignment horizontal="right" vertical="center" wrapText="1"/>
    </xf>
    <xf numFmtId="0" fontId="21" fillId="12" borderId="2" xfId="0" applyFont="1" applyFill="1" applyBorder="1" applyAlignment="1">
      <alignment wrapText="1"/>
    </xf>
    <xf numFmtId="0" fontId="21" fillId="13" borderId="2" xfId="0" applyFont="1" applyFill="1" applyBorder="1" applyAlignment="1">
      <alignment wrapText="1"/>
    </xf>
    <xf numFmtId="0" fontId="21" fillId="14" borderId="2" xfId="0" applyFont="1" applyFill="1" applyBorder="1" applyAlignment="1">
      <alignment wrapText="1"/>
    </xf>
    <xf numFmtId="0" fontId="14" fillId="11" borderId="6" xfId="0" applyFont="1" applyFill="1" applyBorder="1" applyAlignment="1">
      <alignment horizontal="right" vertical="center" wrapText="1"/>
    </xf>
    <xf numFmtId="0" fontId="14" fillId="12" borderId="6" xfId="0" applyFont="1" applyFill="1" applyBorder="1" applyAlignment="1">
      <alignment horizontal="right" vertical="center"/>
    </xf>
    <xf numFmtId="0" fontId="14" fillId="13" borderId="6" xfId="0" applyFont="1" applyFill="1" applyBorder="1" applyAlignment="1">
      <alignment horizontal="right" vertical="center"/>
    </xf>
    <xf numFmtId="0" fontId="14" fillId="12" borderId="6" xfId="0" applyFont="1" applyFill="1" applyBorder="1" applyAlignment="1">
      <alignment horizontal="center" vertical="center"/>
    </xf>
    <xf numFmtId="0" fontId="14" fillId="12" borderId="6" xfId="0" applyFont="1" applyFill="1" applyBorder="1" applyAlignment="1">
      <alignment horizontal="right" vertical="center" wrapText="1"/>
    </xf>
    <xf numFmtId="0" fontId="14" fillId="13" borderId="6" xfId="0" applyFont="1" applyFill="1" applyBorder="1" applyAlignment="1">
      <alignment horizontal="right" vertical="center" wrapText="1"/>
    </xf>
    <xf numFmtId="0" fontId="5" fillId="5" borderId="16" xfId="0" applyFont="1" applyFill="1" applyBorder="1" applyAlignment="1">
      <alignment vertical="top" wrapText="1"/>
    </xf>
    <xf numFmtId="0" fontId="5" fillId="5" borderId="17" xfId="0" applyFont="1" applyFill="1" applyBorder="1" applyAlignment="1">
      <alignment vertical="top" wrapText="1"/>
    </xf>
    <xf numFmtId="0" fontId="20" fillId="19" borderId="6" xfId="0" applyFont="1" applyFill="1" applyBorder="1" applyAlignment="1">
      <alignment horizontal="right" vertical="top"/>
    </xf>
    <xf numFmtId="0" fontId="20" fillId="20" borderId="6" xfId="0" applyFont="1" applyFill="1" applyBorder="1" applyAlignment="1">
      <alignment horizontal="right" vertical="top"/>
    </xf>
    <xf numFmtId="0" fontId="20" fillId="21" borderId="6" xfId="0" applyFont="1" applyFill="1" applyBorder="1" applyAlignment="1">
      <alignment horizontal="right" vertical="top"/>
    </xf>
    <xf numFmtId="0" fontId="5" fillId="15" borderId="2" xfId="0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left" vertical="top" wrapText="1"/>
    </xf>
    <xf numFmtId="3" fontId="19" fillId="21" borderId="6" xfId="0" applyNumberFormat="1" applyFont="1" applyFill="1" applyBorder="1" applyAlignment="1">
      <alignment horizontal="right" vertical="center" wrapText="1"/>
    </xf>
    <xf numFmtId="0" fontId="19" fillId="21" borderId="6" xfId="0" applyFont="1" applyFill="1" applyBorder="1" applyAlignment="1">
      <alignment horizontal="right" vertical="top" wrapText="1"/>
    </xf>
    <xf numFmtId="0" fontId="2" fillId="2" borderId="11" xfId="0" applyFont="1" applyFill="1" applyBorder="1" applyAlignment="1">
      <alignment horizontal="left" vertical="top" wrapText="1"/>
    </xf>
    <xf numFmtId="4" fontId="5" fillId="2" borderId="9" xfId="0" applyNumberFormat="1" applyFont="1" applyFill="1" applyBorder="1"/>
    <xf numFmtId="4" fontId="5" fillId="2" borderId="2" xfId="0" applyNumberFormat="1" applyFont="1" applyFill="1" applyBorder="1" applyAlignment="1">
      <alignment horizontal="left" vertical="top" wrapText="1"/>
    </xf>
    <xf numFmtId="0" fontId="19" fillId="21" borderId="6" xfId="0" applyFont="1" applyFill="1" applyBorder="1" applyAlignment="1">
      <alignment horizontal="left" vertical="top" wrapText="1"/>
    </xf>
    <xf numFmtId="0" fontId="19" fillId="15" borderId="6" xfId="0" applyFont="1" applyFill="1" applyBorder="1" applyAlignment="1">
      <alignment horizontal="center" vertical="top" wrapText="1"/>
    </xf>
    <xf numFmtId="0" fontId="11" fillId="22" borderId="6" xfId="0" applyFont="1" applyFill="1" applyBorder="1" applyAlignment="1">
      <alignment horizontal="right"/>
    </xf>
    <xf numFmtId="4" fontId="5" fillId="5" borderId="8" xfId="0" applyNumberFormat="1" applyFont="1" applyFill="1" applyBorder="1" applyAlignment="1">
      <alignment horizontal="right" vertical="center" wrapText="1"/>
    </xf>
    <xf numFmtId="1" fontId="5" fillId="5" borderId="9" xfId="0" applyNumberFormat="1" applyFont="1" applyFill="1" applyBorder="1" applyAlignment="1">
      <alignment horizontal="center" vertical="center"/>
    </xf>
    <xf numFmtId="0" fontId="11" fillId="23" borderId="6" xfId="0" applyFont="1" applyFill="1" applyBorder="1" applyAlignment="1">
      <alignment horizontal="right"/>
    </xf>
    <xf numFmtId="0" fontId="11" fillId="22" borderId="7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left" vertical="top" wrapText="1"/>
    </xf>
    <xf numFmtId="1" fontId="5" fillId="5" borderId="8" xfId="0" applyNumberFormat="1" applyFont="1" applyFill="1" applyBorder="1" applyAlignment="1">
      <alignment horizontal="right" vertical="center"/>
    </xf>
    <xf numFmtId="3" fontId="5" fillId="5" borderId="8" xfId="0" applyNumberFormat="1" applyFont="1" applyFill="1" applyBorder="1" applyAlignment="1">
      <alignment horizontal="right" vertical="center"/>
    </xf>
    <xf numFmtId="3" fontId="5" fillId="5" borderId="9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/>
    <xf numFmtId="0" fontId="11" fillId="22" borderId="10" xfId="0" applyFont="1" applyFill="1" applyBorder="1" applyAlignment="1">
      <alignment wrapText="1"/>
    </xf>
    <xf numFmtId="0" fontId="11" fillId="23" borderId="10" xfId="0" applyFont="1" applyFill="1" applyBorder="1" applyAlignment="1">
      <alignment wrapText="1"/>
    </xf>
    <xf numFmtId="0" fontId="11" fillId="22" borderId="10" xfId="0" applyFont="1" applyFill="1" applyBorder="1" applyAlignment="1">
      <alignment horizontal="right"/>
    </xf>
    <xf numFmtId="0" fontId="11" fillId="22" borderId="2" xfId="0" applyFont="1" applyFill="1" applyBorder="1" applyAlignment="1">
      <alignment horizontal="right"/>
    </xf>
    <xf numFmtId="0" fontId="11" fillId="23" borderId="2" xfId="0" applyFont="1" applyFill="1" applyBorder="1" applyAlignment="1">
      <alignment horizontal="right"/>
    </xf>
    <xf numFmtId="3" fontId="7" fillId="5" borderId="10" xfId="0" applyNumberFormat="1" applyFont="1" applyFill="1" applyBorder="1" applyAlignment="1">
      <alignment horizontal="center" vertical="center"/>
    </xf>
    <xf numFmtId="3" fontId="5" fillId="5" borderId="10" xfId="0" applyNumberFormat="1" applyFont="1" applyFill="1" applyBorder="1" applyAlignment="1">
      <alignment horizontal="right" vertical="top" wrapText="1"/>
    </xf>
    <xf numFmtId="0" fontId="5" fillId="15" borderId="9" xfId="0" applyFont="1" applyFill="1" applyBorder="1" applyAlignment="1">
      <alignment horizontal="center"/>
    </xf>
    <xf numFmtId="0" fontId="5" fillId="22" borderId="6" xfId="0" applyFont="1" applyFill="1" applyBorder="1"/>
    <xf numFmtId="0" fontId="5" fillId="22" borderId="6" xfId="0" applyFont="1" applyFill="1" applyBorder="1" applyAlignment="1">
      <alignment horizontal="right"/>
    </xf>
    <xf numFmtId="0" fontId="5" fillId="18" borderId="6" xfId="0" applyFont="1" applyFill="1" applyBorder="1" applyAlignment="1">
      <alignment horizontal="left" vertical="top" wrapText="1"/>
    </xf>
    <xf numFmtId="0" fontId="5" fillId="18" borderId="6" xfId="0" applyFont="1" applyFill="1" applyBorder="1"/>
    <xf numFmtId="0" fontId="15" fillId="2" borderId="6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right" vertical="top"/>
    </xf>
    <xf numFmtId="2" fontId="2" fillId="24" borderId="6" xfId="0" applyNumberFormat="1" applyFont="1" applyFill="1" applyBorder="1" applyAlignment="1">
      <alignment horizontal="right" vertical="top" wrapText="1"/>
    </xf>
    <xf numFmtId="2" fontId="5" fillId="24" borderId="6" xfId="0" applyNumberFormat="1" applyFont="1" applyFill="1" applyBorder="1" applyAlignment="1">
      <alignment horizontal="right" vertical="top" wrapText="1"/>
    </xf>
    <xf numFmtId="2" fontId="5" fillId="24" borderId="6" xfId="0" applyNumberFormat="1" applyFont="1" applyFill="1" applyBorder="1" applyAlignment="1">
      <alignment horizontal="right" vertical="top"/>
    </xf>
    <xf numFmtId="3" fontId="22" fillId="24" borderId="6" xfId="0" applyNumberFormat="1" applyFont="1" applyFill="1" applyBorder="1" applyAlignment="1">
      <alignment horizontal="center" vertical="center" wrapText="1"/>
    </xf>
    <xf numFmtId="3" fontId="22" fillId="24" borderId="6" xfId="0" applyNumberFormat="1" applyFont="1" applyFill="1" applyBorder="1" applyAlignment="1">
      <alignment horizontal="center" vertical="center"/>
    </xf>
    <xf numFmtId="3" fontId="22" fillId="24" borderId="6" xfId="0" applyNumberFormat="1" applyFont="1" applyFill="1" applyBorder="1" applyAlignment="1">
      <alignment horizontal="center" vertical="top" wrapText="1"/>
    </xf>
    <xf numFmtId="3" fontId="22" fillId="24" borderId="6" xfId="0" applyNumberFormat="1" applyFont="1" applyFill="1" applyBorder="1" applyAlignment="1">
      <alignment horizontal="center" vertical="top"/>
    </xf>
    <xf numFmtId="0" fontId="15" fillId="2" borderId="6" xfId="0" applyFont="1" applyFill="1" applyBorder="1" applyAlignment="1">
      <alignment horizontal="center" vertical="top"/>
    </xf>
    <xf numFmtId="0" fontId="7" fillId="5" borderId="6" xfId="0" applyFont="1" applyFill="1" applyBorder="1" applyAlignment="1">
      <alignment horizontal="center" vertical="center"/>
    </xf>
    <xf numFmtId="2" fontId="24" fillId="5" borderId="6" xfId="0" applyNumberFormat="1" applyFont="1" applyFill="1" applyBorder="1" applyAlignment="1">
      <alignment horizontal="center" vertical="center" wrapText="1"/>
    </xf>
    <xf numFmtId="3" fontId="2" fillId="5" borderId="6" xfId="0" applyNumberFormat="1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3" fontId="2" fillId="5" borderId="6" xfId="0" applyNumberFormat="1" applyFont="1" applyFill="1" applyBorder="1" applyAlignment="1">
      <alignment vertical="center"/>
    </xf>
    <xf numFmtId="4" fontId="7" fillId="5" borderId="9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5" fillId="2" borderId="2" xfId="0" applyNumberFormat="1" applyFont="1" applyFill="1" applyBorder="1" applyAlignment="1" applyProtection="1">
      <alignment horizontal="left" vertical="top" wrapText="1"/>
    </xf>
    <xf numFmtId="0" fontId="5" fillId="2" borderId="12" xfId="0" applyNumberFormat="1" applyFont="1" applyFill="1" applyBorder="1" applyAlignment="1" applyProtection="1">
      <alignment horizontal="left" vertical="top" wrapText="1"/>
    </xf>
    <xf numFmtId="0" fontId="5" fillId="2" borderId="10" xfId="0" applyNumberFormat="1" applyFont="1" applyFill="1" applyBorder="1" applyAlignment="1" applyProtection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5" fillId="2" borderId="4" xfId="0" applyNumberFormat="1" applyFont="1" applyFill="1" applyBorder="1" applyAlignment="1" applyProtection="1">
      <alignment horizontal="left" vertical="top" wrapText="1"/>
    </xf>
    <xf numFmtId="0" fontId="5" fillId="2" borderId="0" xfId="0" applyNumberFormat="1" applyFont="1" applyFill="1" applyBorder="1" applyAlignment="1" applyProtection="1">
      <alignment horizontal="left" vertical="top" wrapText="1"/>
    </xf>
    <xf numFmtId="0" fontId="5" fillId="2" borderId="1" xfId="0" applyNumberFormat="1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 vertical="top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2" fillId="3" borderId="12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0" fontId="9" fillId="2" borderId="12" xfId="0" applyFont="1" applyFill="1" applyBorder="1" applyAlignment="1">
      <alignment horizontal="center" vertical="top"/>
    </xf>
    <xf numFmtId="0" fontId="9" fillId="2" borderId="10" xfId="0" applyFont="1" applyFill="1" applyBorder="1" applyAlignment="1">
      <alignment horizontal="center" vertical="top"/>
    </xf>
    <xf numFmtId="0" fontId="9" fillId="0" borderId="2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/>
    </xf>
    <xf numFmtId="4" fontId="5" fillId="2" borderId="8" xfId="0" applyNumberFormat="1" applyFont="1" applyFill="1" applyBorder="1" applyAlignment="1">
      <alignment horizontal="center"/>
    </xf>
    <xf numFmtId="4" fontId="5" fillId="2" borderId="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/>
    </xf>
    <xf numFmtId="0" fontId="5" fillId="2" borderId="12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4" fontId="5" fillId="5" borderId="7" xfId="0" applyNumberFormat="1" applyFont="1" applyFill="1" applyBorder="1" applyAlignment="1">
      <alignment horizontal="center" vertical="center" wrapText="1"/>
    </xf>
    <xf numFmtId="4" fontId="5" fillId="5" borderId="8" xfId="0" applyNumberFormat="1" applyFont="1" applyFill="1" applyBorder="1" applyAlignment="1">
      <alignment horizontal="center" vertical="center" wrapText="1"/>
    </xf>
    <xf numFmtId="4" fontId="5" fillId="5" borderId="9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 wrapText="1"/>
    </xf>
    <xf numFmtId="0" fontId="5" fillId="5" borderId="7" xfId="0" applyFont="1" applyFill="1" applyBorder="1" applyAlignment="1">
      <alignment horizontal="center" vertical="top" wrapText="1"/>
    </xf>
    <xf numFmtId="0" fontId="5" fillId="5" borderId="8" xfId="0" applyFont="1" applyFill="1" applyBorder="1" applyAlignment="1">
      <alignment horizontal="center" vertical="top" wrapText="1"/>
    </xf>
    <xf numFmtId="0" fontId="5" fillId="5" borderId="9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3" fillId="0" borderId="2" xfId="0" applyFont="1" applyBorder="1" applyAlignment="1">
      <alignment horizontal="center" vertical="top"/>
    </xf>
    <xf numFmtId="0" fontId="23" fillId="0" borderId="12" xfId="0" applyFont="1" applyBorder="1" applyAlignment="1">
      <alignment horizontal="center" vertical="top"/>
    </xf>
    <xf numFmtId="0" fontId="23" fillId="0" borderId="10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/>
    </xf>
    <xf numFmtId="0" fontId="6" fillId="2" borderId="12" xfId="0" applyFont="1" applyFill="1" applyBorder="1" applyAlignment="1">
      <alignment horizontal="center" vertical="top"/>
    </xf>
    <xf numFmtId="0" fontId="6" fillId="2" borderId="10" xfId="0" applyFont="1" applyFill="1" applyBorder="1" applyAlignment="1">
      <alignment horizontal="center" vertical="top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2" borderId="2" xfId="0" applyNumberFormat="1" applyFont="1" applyFill="1" applyBorder="1" applyAlignment="1" applyProtection="1">
      <alignment horizontal="left" vertical="top" wrapText="1"/>
    </xf>
    <xf numFmtId="0" fontId="13" fillId="2" borderId="12" xfId="0" applyNumberFormat="1" applyFont="1" applyFill="1" applyBorder="1" applyAlignment="1" applyProtection="1">
      <alignment horizontal="left" vertical="top" wrapText="1"/>
    </xf>
    <xf numFmtId="0" fontId="13" fillId="2" borderId="10" xfId="0" applyNumberFormat="1" applyFont="1" applyFill="1" applyBorder="1" applyAlignment="1" applyProtection="1">
      <alignment horizontal="left" vertical="top" wrapText="1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3" borderId="2" xfId="0" applyFont="1" applyFill="1" applyBorder="1" applyAlignment="1">
      <alignment horizontal="left" vertical="top"/>
    </xf>
    <xf numFmtId="0" fontId="2" fillId="3" borderId="12" xfId="0" applyFont="1" applyFill="1" applyBorder="1" applyAlignment="1">
      <alignment horizontal="left" vertical="top"/>
    </xf>
    <xf numFmtId="0" fontId="2" fillId="3" borderId="10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top"/>
    </xf>
    <xf numFmtId="4" fontId="5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top"/>
    </xf>
    <xf numFmtId="0" fontId="13" fillId="2" borderId="6" xfId="0" applyNumberFormat="1" applyFont="1" applyFill="1" applyBorder="1" applyAlignment="1" applyProtection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8"/>
  <sheetViews>
    <sheetView tabSelected="1" view="pageBreakPreview" zoomScale="86" zoomScaleNormal="80" zoomScaleSheetLayoutView="86" workbookViewId="0">
      <selection activeCell="X112" sqref="X112"/>
    </sheetView>
  </sheetViews>
  <sheetFormatPr defaultRowHeight="21.75" x14ac:dyDescent="0.5"/>
  <cols>
    <col min="1" max="1" width="9" style="1"/>
    <col min="2" max="2" width="5.25" style="101" customWidth="1"/>
    <col min="3" max="3" width="36.875" style="16" customWidth="1"/>
    <col min="4" max="4" width="17.25" style="1" customWidth="1"/>
    <col min="5" max="5" width="13.375" style="33" customWidth="1"/>
    <col min="6" max="6" width="2.5" style="1" customWidth="1"/>
    <col min="7" max="7" width="2.625" style="1" customWidth="1"/>
    <col min="8" max="8" width="2.375" style="1" customWidth="1"/>
    <col min="9" max="9" width="2.75" style="1" customWidth="1"/>
    <col min="10" max="10" width="10.875" style="32" customWidth="1"/>
    <col min="11" max="11" width="26.25" style="1" customWidth="1"/>
    <col min="12" max="12" width="5.375" style="1" customWidth="1"/>
    <col min="13" max="13" width="6.125" style="1" bestFit="1" customWidth="1"/>
    <col min="14" max="14" width="5.625" style="1" customWidth="1"/>
    <col min="15" max="15" width="7.875" style="55" customWidth="1"/>
    <col min="16" max="16" width="7.125" style="55" bestFit="1" customWidth="1"/>
    <col min="17" max="18" width="4.25" style="55" customWidth="1"/>
    <col min="19" max="19" width="8.625" style="55" bestFit="1" customWidth="1"/>
    <col min="20" max="23" width="7.125" style="55" bestFit="1" customWidth="1"/>
    <col min="24" max="24" width="7.375" style="55" customWidth="1"/>
    <col min="25" max="16384" width="9" style="1"/>
  </cols>
  <sheetData>
    <row r="1" spans="1:24" ht="48.75" customHeight="1" x14ac:dyDescent="0.3">
      <c r="A1" s="608" t="s">
        <v>896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</row>
    <row r="2" spans="1:24" ht="18.75" customHeight="1" x14ac:dyDescent="0.3">
      <c r="A2" s="610" t="s">
        <v>831</v>
      </c>
      <c r="B2" s="611" t="s">
        <v>0</v>
      </c>
      <c r="C2" s="613" t="s">
        <v>1</v>
      </c>
      <c r="D2" s="615" t="s">
        <v>2</v>
      </c>
      <c r="E2" s="617" t="s">
        <v>3</v>
      </c>
      <c r="F2" s="619" t="s">
        <v>480</v>
      </c>
      <c r="G2" s="619"/>
      <c r="H2" s="619"/>
      <c r="I2" s="620"/>
      <c r="J2" s="621" t="s">
        <v>4</v>
      </c>
      <c r="K2" s="623" t="s">
        <v>5</v>
      </c>
      <c r="L2" s="625" t="s">
        <v>206</v>
      </c>
      <c r="M2" s="626"/>
      <c r="N2" s="627"/>
      <c r="O2" s="628" t="s">
        <v>6</v>
      </c>
      <c r="P2" s="629"/>
      <c r="Q2" s="629"/>
      <c r="R2" s="629"/>
      <c r="S2" s="629"/>
      <c r="T2" s="629"/>
      <c r="U2" s="629"/>
      <c r="V2" s="629"/>
      <c r="W2" s="629"/>
      <c r="X2" s="630"/>
    </row>
    <row r="3" spans="1:24" ht="45" x14ac:dyDescent="0.3">
      <c r="A3" s="610"/>
      <c r="B3" s="612"/>
      <c r="C3" s="614"/>
      <c r="D3" s="616"/>
      <c r="E3" s="618"/>
      <c r="F3" s="102" t="s">
        <v>7</v>
      </c>
      <c r="G3" s="102" t="s">
        <v>8</v>
      </c>
      <c r="H3" s="102" t="s">
        <v>9</v>
      </c>
      <c r="I3" s="102" t="s">
        <v>10</v>
      </c>
      <c r="J3" s="622"/>
      <c r="K3" s="624"/>
      <c r="L3" s="316">
        <v>2556</v>
      </c>
      <c r="M3" s="316">
        <v>2557</v>
      </c>
      <c r="N3" s="316">
        <v>2558</v>
      </c>
      <c r="O3" s="106" t="s">
        <v>11</v>
      </c>
      <c r="P3" s="107" t="s">
        <v>12</v>
      </c>
      <c r="Q3" s="107" t="s">
        <v>13</v>
      </c>
      <c r="R3" s="107" t="s">
        <v>14</v>
      </c>
      <c r="S3" s="107" t="s">
        <v>15</v>
      </c>
      <c r="T3" s="107" t="s">
        <v>16</v>
      </c>
      <c r="U3" s="107" t="s">
        <v>17</v>
      </c>
      <c r="V3" s="107" t="s">
        <v>18</v>
      </c>
      <c r="W3" s="107" t="s">
        <v>19</v>
      </c>
      <c r="X3" s="107" t="s">
        <v>20</v>
      </c>
    </row>
    <row r="4" spans="1:24" s="103" customFormat="1" ht="21.75" customHeight="1" x14ac:dyDescent="0.2">
      <c r="A4" s="609" t="s">
        <v>482</v>
      </c>
      <c r="B4" s="609"/>
      <c r="C4" s="609"/>
      <c r="D4" s="609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</row>
    <row r="5" spans="1:24" s="104" customFormat="1" ht="21.75" customHeight="1" x14ac:dyDescent="0.2">
      <c r="A5" s="634" t="s">
        <v>838</v>
      </c>
      <c r="B5" s="635"/>
      <c r="C5" s="635"/>
      <c r="D5" s="635"/>
      <c r="E5" s="635"/>
      <c r="F5" s="635"/>
      <c r="G5" s="635"/>
      <c r="H5" s="635"/>
      <c r="I5" s="635"/>
      <c r="J5" s="635"/>
      <c r="K5" s="635"/>
      <c r="L5" s="635"/>
      <c r="M5" s="635"/>
      <c r="N5" s="635"/>
      <c r="O5" s="636"/>
      <c r="P5" s="636"/>
      <c r="Q5" s="636"/>
      <c r="R5" s="636"/>
      <c r="S5" s="636"/>
      <c r="T5" s="636"/>
      <c r="U5" s="636"/>
      <c r="V5" s="635"/>
      <c r="W5" s="635"/>
      <c r="X5" s="637"/>
    </row>
    <row r="6" spans="1:24" s="128" customFormat="1" ht="81" customHeight="1" x14ac:dyDescent="0.3">
      <c r="A6" s="605" t="s">
        <v>832</v>
      </c>
      <c r="B6" s="309" t="s">
        <v>492</v>
      </c>
      <c r="C6" s="556" t="s">
        <v>493</v>
      </c>
      <c r="D6" s="533" t="s">
        <v>494</v>
      </c>
      <c r="E6" s="533" t="s">
        <v>23</v>
      </c>
      <c r="F6" s="201"/>
      <c r="G6" s="301"/>
      <c r="H6" s="301" t="s">
        <v>21</v>
      </c>
      <c r="I6" s="201"/>
      <c r="J6" s="202" t="s">
        <v>22</v>
      </c>
      <c r="K6" s="356" t="s">
        <v>495</v>
      </c>
      <c r="L6" s="338"/>
      <c r="M6" s="338"/>
      <c r="N6" s="170"/>
      <c r="O6" s="430">
        <v>0</v>
      </c>
      <c r="P6" s="465">
        <v>0</v>
      </c>
      <c r="Q6" s="466"/>
      <c r="R6" s="467">
        <v>0</v>
      </c>
      <c r="S6" s="468">
        <v>0</v>
      </c>
      <c r="T6" s="467">
        <v>0</v>
      </c>
      <c r="U6" s="467">
        <v>0</v>
      </c>
      <c r="V6" s="400">
        <v>0</v>
      </c>
      <c r="W6" s="377">
        <v>0</v>
      </c>
      <c r="X6" s="351"/>
    </row>
    <row r="7" spans="1:24" s="128" customFormat="1" ht="37.5" x14ac:dyDescent="0.3">
      <c r="A7" s="606"/>
      <c r="B7" s="154"/>
      <c r="C7" s="557"/>
      <c r="D7" s="534"/>
      <c r="E7" s="534"/>
      <c r="F7" s="203"/>
      <c r="G7" s="203"/>
      <c r="H7" s="203"/>
      <c r="I7" s="203"/>
      <c r="J7" s="204"/>
      <c r="K7" s="356" t="s">
        <v>496</v>
      </c>
      <c r="L7" s="338"/>
      <c r="M7" s="338"/>
      <c r="N7" s="170"/>
      <c r="O7" s="431">
        <v>2997</v>
      </c>
      <c r="P7" s="465">
        <v>0</v>
      </c>
      <c r="Q7" s="466"/>
      <c r="R7" s="466"/>
      <c r="S7" s="469"/>
      <c r="T7" s="470"/>
      <c r="U7" s="466"/>
      <c r="V7" s="400">
        <v>69</v>
      </c>
      <c r="W7" s="377">
        <v>13</v>
      </c>
      <c r="X7" s="205"/>
    </row>
    <row r="8" spans="1:24" s="128" customFormat="1" x14ac:dyDescent="0.3">
      <c r="A8" s="607"/>
      <c r="B8" s="154"/>
      <c r="C8" s="558"/>
      <c r="D8" s="535"/>
      <c r="E8" s="535"/>
      <c r="F8" s="203"/>
      <c r="G8" s="203"/>
      <c r="H8" s="203"/>
      <c r="I8" s="203"/>
      <c r="J8" s="204"/>
      <c r="K8" s="356" t="s">
        <v>497</v>
      </c>
      <c r="L8" s="338"/>
      <c r="M8" s="338"/>
      <c r="N8" s="170"/>
      <c r="O8" s="432">
        <v>0</v>
      </c>
      <c r="P8" s="471">
        <v>0</v>
      </c>
      <c r="Q8" s="472"/>
      <c r="R8" s="472"/>
      <c r="S8" s="473"/>
      <c r="T8" s="474"/>
      <c r="U8" s="472"/>
      <c r="V8" s="400">
        <f t="shared" ref="V8:W8" si="0">V6*100/V7</f>
        <v>0</v>
      </c>
      <c r="W8" s="377">
        <f t="shared" si="0"/>
        <v>0</v>
      </c>
      <c r="X8" s="351"/>
    </row>
    <row r="9" spans="1:24" s="128" customFormat="1" ht="82.5" customHeight="1" x14ac:dyDescent="0.3">
      <c r="A9" s="605" t="s">
        <v>832</v>
      </c>
      <c r="B9" s="555" t="s">
        <v>498</v>
      </c>
      <c r="C9" s="533" t="s">
        <v>499</v>
      </c>
      <c r="D9" s="533" t="s">
        <v>500</v>
      </c>
      <c r="E9" s="533" t="s">
        <v>23</v>
      </c>
      <c r="F9" s="537"/>
      <c r="G9" s="537"/>
      <c r="H9" s="537" t="s">
        <v>21</v>
      </c>
      <c r="I9" s="301"/>
      <c r="J9" s="544" t="s">
        <v>24</v>
      </c>
      <c r="K9" s="356" t="s">
        <v>501</v>
      </c>
      <c r="L9" s="356"/>
      <c r="M9" s="356"/>
      <c r="N9" s="18"/>
      <c r="O9" s="433">
        <v>114</v>
      </c>
      <c r="P9" s="475">
        <v>46</v>
      </c>
      <c r="Q9" s="476">
        <v>7</v>
      </c>
      <c r="R9" s="476">
        <v>12</v>
      </c>
      <c r="S9" s="477">
        <v>19</v>
      </c>
      <c r="T9" s="478">
        <v>3</v>
      </c>
      <c r="U9" s="476">
        <v>17</v>
      </c>
      <c r="V9" s="406">
        <v>3</v>
      </c>
      <c r="W9" s="217">
        <v>0</v>
      </c>
      <c r="X9" s="527">
        <v>1</v>
      </c>
    </row>
    <row r="10" spans="1:24" s="128" customFormat="1" ht="37.5" x14ac:dyDescent="0.3">
      <c r="A10" s="606"/>
      <c r="B10" s="562"/>
      <c r="C10" s="534"/>
      <c r="D10" s="534"/>
      <c r="E10" s="534"/>
      <c r="F10" s="538"/>
      <c r="G10" s="538"/>
      <c r="H10" s="538"/>
      <c r="I10" s="302"/>
      <c r="J10" s="545"/>
      <c r="K10" s="356" t="s">
        <v>502</v>
      </c>
      <c r="L10" s="356"/>
      <c r="M10" s="356"/>
      <c r="N10" s="18"/>
      <c r="O10" s="433">
        <v>903</v>
      </c>
      <c r="P10" s="475">
        <v>289</v>
      </c>
      <c r="Q10" s="476">
        <v>58</v>
      </c>
      <c r="R10" s="476">
        <v>101</v>
      </c>
      <c r="S10" s="477">
        <v>142</v>
      </c>
      <c r="T10" s="476">
        <v>88</v>
      </c>
      <c r="U10" s="476">
        <v>137</v>
      </c>
      <c r="V10" s="406">
        <v>34</v>
      </c>
      <c r="W10" s="217">
        <v>13</v>
      </c>
      <c r="X10" s="527">
        <v>34</v>
      </c>
    </row>
    <row r="11" spans="1:24" s="128" customFormat="1" ht="21.75" customHeight="1" x14ac:dyDescent="0.3">
      <c r="A11" s="607"/>
      <c r="B11" s="563"/>
      <c r="C11" s="535"/>
      <c r="D11" s="535"/>
      <c r="E11" s="535"/>
      <c r="F11" s="539"/>
      <c r="G11" s="539"/>
      <c r="H11" s="539"/>
      <c r="I11" s="303"/>
      <c r="J11" s="546"/>
      <c r="K11" s="356" t="s">
        <v>25</v>
      </c>
      <c r="L11" s="338"/>
      <c r="M11" s="338"/>
      <c r="N11" s="170"/>
      <c r="O11" s="433">
        <v>12.62</v>
      </c>
      <c r="P11" s="475">
        <v>15.92</v>
      </c>
      <c r="Q11" s="479">
        <v>12.07</v>
      </c>
      <c r="R11" s="479">
        <v>11.88</v>
      </c>
      <c r="S11" s="480">
        <v>13.38</v>
      </c>
      <c r="T11" s="479">
        <v>3.41</v>
      </c>
      <c r="U11" s="479">
        <v>12.41</v>
      </c>
      <c r="V11" s="400">
        <f t="shared" ref="V11:W11" si="1">V9*100/V10</f>
        <v>8.8235294117647065</v>
      </c>
      <c r="W11" s="377">
        <f t="shared" si="1"/>
        <v>0</v>
      </c>
      <c r="X11" s="528">
        <f t="shared" ref="X11" si="2">(X9*100)/X10</f>
        <v>2.9411764705882355</v>
      </c>
    </row>
    <row r="12" spans="1:24" s="131" customFormat="1" ht="75" x14ac:dyDescent="0.3">
      <c r="A12" s="605" t="s">
        <v>832</v>
      </c>
      <c r="B12" s="555" t="s">
        <v>503</v>
      </c>
      <c r="C12" s="556" t="s">
        <v>504</v>
      </c>
      <c r="D12" s="533" t="s">
        <v>27</v>
      </c>
      <c r="E12" s="541" t="s">
        <v>23</v>
      </c>
      <c r="F12" s="564"/>
      <c r="G12" s="537"/>
      <c r="H12" s="537" t="s">
        <v>21</v>
      </c>
      <c r="I12" s="537" t="s">
        <v>21</v>
      </c>
      <c r="J12" s="533" t="s">
        <v>505</v>
      </c>
      <c r="K12" s="356" t="s">
        <v>506</v>
      </c>
      <c r="L12" s="338"/>
      <c r="M12" s="338"/>
      <c r="N12" s="338"/>
      <c r="O12" s="407"/>
      <c r="P12" s="408">
        <v>4801</v>
      </c>
      <c r="Q12" s="405"/>
      <c r="R12" s="409"/>
      <c r="S12" s="481">
        <v>2584</v>
      </c>
      <c r="T12" s="411">
        <v>2865</v>
      </c>
      <c r="U12" s="410">
        <v>3533</v>
      </c>
      <c r="V12" s="216">
        <v>2589</v>
      </c>
      <c r="W12" s="378">
        <v>1589</v>
      </c>
      <c r="X12" s="529">
        <v>2755</v>
      </c>
    </row>
    <row r="13" spans="1:24" s="131" customFormat="1" ht="75" x14ac:dyDescent="0.3">
      <c r="A13" s="606"/>
      <c r="B13" s="562"/>
      <c r="C13" s="557"/>
      <c r="D13" s="534"/>
      <c r="E13" s="542"/>
      <c r="F13" s="565"/>
      <c r="G13" s="538"/>
      <c r="H13" s="538"/>
      <c r="I13" s="538"/>
      <c r="J13" s="534"/>
      <c r="K13" s="356" t="s">
        <v>507</v>
      </c>
      <c r="L13" s="338"/>
      <c r="M13" s="338"/>
      <c r="N13" s="338"/>
      <c r="O13" s="371"/>
      <c r="P13" s="390">
        <v>5623</v>
      </c>
      <c r="Q13" s="363"/>
      <c r="R13" s="164"/>
      <c r="S13" s="481">
        <v>2489</v>
      </c>
      <c r="T13" s="412">
        <v>3152</v>
      </c>
      <c r="U13" s="334">
        <v>3573</v>
      </c>
      <c r="V13" s="216">
        <v>2600</v>
      </c>
      <c r="W13" s="378">
        <v>1613</v>
      </c>
      <c r="X13" s="529">
        <v>2805</v>
      </c>
    </row>
    <row r="14" spans="1:24" s="131" customFormat="1" ht="23.25" customHeight="1" x14ac:dyDescent="0.3">
      <c r="A14" s="607"/>
      <c r="B14" s="562"/>
      <c r="C14" s="558"/>
      <c r="D14" s="535"/>
      <c r="E14" s="543"/>
      <c r="F14" s="566"/>
      <c r="G14" s="539"/>
      <c r="H14" s="539"/>
      <c r="I14" s="539"/>
      <c r="J14" s="535"/>
      <c r="K14" s="356" t="s">
        <v>25</v>
      </c>
      <c r="L14" s="338"/>
      <c r="M14" s="338"/>
      <c r="N14" s="338"/>
      <c r="O14" s="364"/>
      <c r="P14" s="391">
        <f>P12*100/P13</f>
        <v>85.381468966743725</v>
      </c>
      <c r="Q14" s="351"/>
      <c r="R14" s="351"/>
      <c r="S14" s="482">
        <v>96.32</v>
      </c>
      <c r="T14" s="413">
        <v>90.89467005076142</v>
      </c>
      <c r="U14" s="358">
        <f>U12*100/U13</f>
        <v>98.880492583263361</v>
      </c>
      <c r="V14" s="377">
        <f t="shared" ref="V14:X14" si="3">V12*100/V13</f>
        <v>99.57692307692308</v>
      </c>
      <c r="W14" s="377">
        <f t="shared" si="3"/>
        <v>98.512089274643515</v>
      </c>
      <c r="X14" s="377">
        <f t="shared" si="3"/>
        <v>98.217468805704101</v>
      </c>
    </row>
    <row r="15" spans="1:24" s="131" customFormat="1" ht="409.5" x14ac:dyDescent="0.3">
      <c r="A15" s="605" t="s">
        <v>832</v>
      </c>
      <c r="B15" s="567" t="s">
        <v>508</v>
      </c>
      <c r="C15" s="568" t="s">
        <v>509</v>
      </c>
      <c r="D15" s="568" t="s">
        <v>510</v>
      </c>
      <c r="E15" s="569" t="s">
        <v>23</v>
      </c>
      <c r="F15" s="570"/>
      <c r="G15" s="570"/>
      <c r="H15" s="537" t="s">
        <v>21</v>
      </c>
      <c r="I15" s="537" t="s">
        <v>21</v>
      </c>
      <c r="J15" s="571" t="s">
        <v>24</v>
      </c>
      <c r="K15" s="349" t="s">
        <v>511</v>
      </c>
      <c r="L15" s="324"/>
      <c r="M15" s="324"/>
      <c r="N15" s="324"/>
      <c r="O15" s="364"/>
      <c r="P15" s="295">
        <v>106</v>
      </c>
      <c r="Q15" s="52"/>
      <c r="R15" s="52"/>
      <c r="S15" s="358">
        <v>15</v>
      </c>
      <c r="T15" s="52"/>
      <c r="U15" s="269">
        <v>364</v>
      </c>
      <c r="V15" s="219"/>
      <c r="W15" s="216">
        <v>22</v>
      </c>
      <c r="X15" s="361">
        <v>42</v>
      </c>
    </row>
    <row r="16" spans="1:24" s="131" customFormat="1" ht="192.75" customHeight="1" x14ac:dyDescent="0.3">
      <c r="A16" s="606"/>
      <c r="B16" s="567"/>
      <c r="C16" s="568"/>
      <c r="D16" s="568"/>
      <c r="E16" s="569"/>
      <c r="F16" s="570"/>
      <c r="G16" s="570"/>
      <c r="H16" s="538"/>
      <c r="I16" s="538"/>
      <c r="J16" s="571"/>
      <c r="K16" s="349" t="s">
        <v>512</v>
      </c>
      <c r="L16" s="324"/>
      <c r="M16" s="324"/>
      <c r="N16" s="324"/>
      <c r="O16" s="364"/>
      <c r="P16" s="295">
        <v>104</v>
      </c>
      <c r="Q16" s="52"/>
      <c r="R16" s="52"/>
      <c r="S16" s="358">
        <v>21</v>
      </c>
      <c r="T16" s="52"/>
      <c r="U16" s="269">
        <v>519</v>
      </c>
      <c r="V16" s="219"/>
      <c r="W16" s="216">
        <v>25</v>
      </c>
      <c r="X16" s="52"/>
    </row>
    <row r="17" spans="1:24" s="131" customFormat="1" ht="40.5" customHeight="1" x14ac:dyDescent="0.3">
      <c r="A17" s="607"/>
      <c r="B17" s="567"/>
      <c r="C17" s="568"/>
      <c r="D17" s="568"/>
      <c r="E17" s="569"/>
      <c r="F17" s="570"/>
      <c r="G17" s="570"/>
      <c r="H17" s="539"/>
      <c r="I17" s="539"/>
      <c r="J17" s="571"/>
      <c r="K17" s="365" t="s">
        <v>25</v>
      </c>
      <c r="L17" s="324"/>
      <c r="M17" s="324"/>
      <c r="N17" s="324"/>
      <c r="O17" s="418"/>
      <c r="P17" s="295">
        <v>98.11</v>
      </c>
      <c r="Q17" s="351"/>
      <c r="R17" s="351"/>
      <c r="S17" s="358">
        <f>S15*100/S16</f>
        <v>71.428571428571431</v>
      </c>
      <c r="T17" s="351"/>
      <c r="U17" s="358">
        <f t="shared" ref="U17" si="4">U15*100/U16</f>
        <v>70.134874759152211</v>
      </c>
      <c r="V17" s="377">
        <v>0</v>
      </c>
      <c r="W17" s="377">
        <f t="shared" ref="W17" si="5">W15*100/W16</f>
        <v>88</v>
      </c>
      <c r="X17" s="351"/>
    </row>
    <row r="18" spans="1:24" s="131" customFormat="1" ht="39.75" customHeight="1" x14ac:dyDescent="0.3">
      <c r="A18" s="605" t="s">
        <v>832</v>
      </c>
      <c r="B18" s="555" t="s">
        <v>513</v>
      </c>
      <c r="C18" s="533" t="s">
        <v>514</v>
      </c>
      <c r="D18" s="533" t="s">
        <v>515</v>
      </c>
      <c r="E18" s="541" t="s">
        <v>23</v>
      </c>
      <c r="F18" s="564"/>
      <c r="G18" s="537"/>
      <c r="H18" s="537" t="s">
        <v>21</v>
      </c>
      <c r="I18" s="537" t="s">
        <v>21</v>
      </c>
      <c r="J18" s="533" t="s">
        <v>505</v>
      </c>
      <c r="K18" s="338" t="s">
        <v>516</v>
      </c>
      <c r="L18" s="338"/>
      <c r="M18" s="338"/>
      <c r="N18" s="170"/>
      <c r="O18" s="434">
        <v>1539</v>
      </c>
      <c r="P18" s="416">
        <v>121</v>
      </c>
      <c r="Q18" s="164"/>
      <c r="R18" s="164"/>
      <c r="S18" s="334">
        <v>36</v>
      </c>
      <c r="T18" s="414">
        <v>79</v>
      </c>
      <c r="U18" s="267">
        <v>64</v>
      </c>
      <c r="V18" s="378">
        <v>44</v>
      </c>
      <c r="W18" s="378">
        <v>64</v>
      </c>
      <c r="X18" s="337">
        <v>267</v>
      </c>
    </row>
    <row r="19" spans="1:24" s="131" customFormat="1" ht="37.5" x14ac:dyDescent="0.3">
      <c r="A19" s="606"/>
      <c r="B19" s="562"/>
      <c r="C19" s="534"/>
      <c r="D19" s="534"/>
      <c r="E19" s="542"/>
      <c r="F19" s="565"/>
      <c r="G19" s="538"/>
      <c r="H19" s="538"/>
      <c r="I19" s="538"/>
      <c r="J19" s="534"/>
      <c r="K19" s="338" t="s">
        <v>517</v>
      </c>
      <c r="L19" s="338"/>
      <c r="M19" s="338"/>
      <c r="N19" s="170"/>
      <c r="O19" s="434">
        <v>2804</v>
      </c>
      <c r="P19" s="416">
        <v>217</v>
      </c>
      <c r="Q19" s="164"/>
      <c r="R19" s="164"/>
      <c r="S19" s="334">
        <v>43</v>
      </c>
      <c r="T19" s="414">
        <v>112</v>
      </c>
      <c r="U19" s="267">
        <v>158</v>
      </c>
      <c r="V19" s="378">
        <v>107</v>
      </c>
      <c r="W19" s="378">
        <v>76</v>
      </c>
      <c r="X19" s="337">
        <v>287</v>
      </c>
    </row>
    <row r="20" spans="1:24" s="131" customFormat="1" ht="21.75" customHeight="1" x14ac:dyDescent="0.3">
      <c r="A20" s="607"/>
      <c r="B20" s="563"/>
      <c r="C20" s="535"/>
      <c r="D20" s="535"/>
      <c r="E20" s="543"/>
      <c r="F20" s="566"/>
      <c r="G20" s="539"/>
      <c r="H20" s="539"/>
      <c r="I20" s="539"/>
      <c r="J20" s="535"/>
      <c r="K20" s="338" t="s">
        <v>25</v>
      </c>
      <c r="L20" s="338"/>
      <c r="M20" s="338"/>
      <c r="N20" s="170"/>
      <c r="O20" s="434">
        <v>54.89</v>
      </c>
      <c r="P20" s="292">
        <v>55.8</v>
      </c>
      <c r="Q20" s="364"/>
      <c r="R20" s="364"/>
      <c r="S20" s="358">
        <f>S18*100/S19</f>
        <v>83.720930232558146</v>
      </c>
      <c r="T20" s="413">
        <v>70.535714285714292</v>
      </c>
      <c r="U20" s="358">
        <f t="shared" ref="U20" si="6">U18*100/U19</f>
        <v>40.506329113924053</v>
      </c>
      <c r="V20" s="377">
        <f t="shared" ref="V20:X20" si="7">V18*100/V19</f>
        <v>41.121495327102807</v>
      </c>
      <c r="W20" s="377">
        <f t="shared" si="7"/>
        <v>84.21052631578948</v>
      </c>
      <c r="X20" s="377">
        <f t="shared" si="7"/>
        <v>93.031358885017426</v>
      </c>
    </row>
    <row r="21" spans="1:24" s="131" customFormat="1" ht="21.75" customHeight="1" x14ac:dyDescent="0.3">
      <c r="A21" s="605" t="s">
        <v>832</v>
      </c>
      <c r="B21" s="555" t="s">
        <v>518</v>
      </c>
      <c r="C21" s="533" t="s">
        <v>519</v>
      </c>
      <c r="D21" s="533" t="s">
        <v>520</v>
      </c>
      <c r="E21" s="541" t="s">
        <v>23</v>
      </c>
      <c r="F21" s="564"/>
      <c r="G21" s="301"/>
      <c r="H21" s="537" t="s">
        <v>21</v>
      </c>
      <c r="I21" s="537" t="s">
        <v>21</v>
      </c>
      <c r="J21" s="533" t="s">
        <v>24</v>
      </c>
      <c r="K21" s="338" t="s">
        <v>521</v>
      </c>
      <c r="L21" s="338"/>
      <c r="M21" s="338"/>
      <c r="N21" s="170"/>
      <c r="O21" s="422">
        <v>733</v>
      </c>
      <c r="P21" s="416">
        <v>145</v>
      </c>
      <c r="Q21" s="165"/>
      <c r="R21" s="165"/>
      <c r="S21" s="334">
        <v>64</v>
      </c>
      <c r="T21" s="414">
        <v>188</v>
      </c>
      <c r="U21" s="334">
        <v>144</v>
      </c>
      <c r="V21" s="378">
        <v>103</v>
      </c>
      <c r="W21" s="378">
        <v>57</v>
      </c>
      <c r="X21" s="337">
        <v>9</v>
      </c>
    </row>
    <row r="22" spans="1:24" s="131" customFormat="1" ht="21.75" customHeight="1" x14ac:dyDescent="0.3">
      <c r="A22" s="606"/>
      <c r="B22" s="562"/>
      <c r="C22" s="534"/>
      <c r="D22" s="534"/>
      <c r="E22" s="542"/>
      <c r="F22" s="565"/>
      <c r="G22" s="302"/>
      <c r="H22" s="538"/>
      <c r="I22" s="538"/>
      <c r="J22" s="534"/>
      <c r="K22" s="338" t="s">
        <v>522</v>
      </c>
      <c r="L22" s="338"/>
      <c r="M22" s="338"/>
      <c r="N22" s="170"/>
      <c r="O22" s="421">
        <v>21964</v>
      </c>
      <c r="P22" s="416">
        <v>5623</v>
      </c>
      <c r="Q22" s="165"/>
      <c r="R22" s="165"/>
      <c r="S22" s="334">
        <v>2489</v>
      </c>
      <c r="T22" s="414">
        <v>2984</v>
      </c>
      <c r="U22" s="334">
        <v>3542</v>
      </c>
      <c r="V22" s="378">
        <v>2305</v>
      </c>
      <c r="W22" s="378">
        <v>1223</v>
      </c>
      <c r="X22" s="337">
        <v>2792</v>
      </c>
    </row>
    <row r="23" spans="1:24" s="131" customFormat="1" ht="21.75" customHeight="1" x14ac:dyDescent="0.3">
      <c r="A23" s="607"/>
      <c r="B23" s="563"/>
      <c r="C23" s="535"/>
      <c r="D23" s="535"/>
      <c r="E23" s="543"/>
      <c r="F23" s="566"/>
      <c r="G23" s="303"/>
      <c r="H23" s="539"/>
      <c r="I23" s="539"/>
      <c r="J23" s="535"/>
      <c r="K23" s="338" t="s">
        <v>25</v>
      </c>
      <c r="L23" s="338"/>
      <c r="M23" s="338"/>
      <c r="N23" s="170"/>
      <c r="O23" s="420">
        <f>O21*100/O22</f>
        <v>3.3372791841194682</v>
      </c>
      <c r="P23" s="417">
        <v>2.72</v>
      </c>
      <c r="Q23" s="364"/>
      <c r="R23" s="364"/>
      <c r="S23" s="358">
        <f>S21*100/S22</f>
        <v>2.5713137806347932</v>
      </c>
      <c r="T23" s="415">
        <v>6.3002680965147455</v>
      </c>
      <c r="U23" s="358">
        <f t="shared" ref="U23" si="8">U21*100/U22</f>
        <v>4.0654997176736307</v>
      </c>
      <c r="V23" s="377">
        <f t="shared" ref="V23:X23" si="9">V21*100/V22</f>
        <v>4.4685466377440344</v>
      </c>
      <c r="W23" s="377">
        <f t="shared" si="9"/>
        <v>4.6606704824202776</v>
      </c>
      <c r="X23" s="377">
        <f t="shared" si="9"/>
        <v>0.32234957020057309</v>
      </c>
    </row>
    <row r="24" spans="1:24" s="131" customFormat="1" ht="21.75" customHeight="1" x14ac:dyDescent="0.3">
      <c r="A24" s="605" t="s">
        <v>832</v>
      </c>
      <c r="B24" s="555" t="s">
        <v>523</v>
      </c>
      <c r="C24" s="533" t="s">
        <v>524</v>
      </c>
      <c r="D24" s="533" t="s">
        <v>28</v>
      </c>
      <c r="E24" s="541" t="s">
        <v>23</v>
      </c>
      <c r="F24" s="564"/>
      <c r="G24" s="301"/>
      <c r="H24" s="537" t="s">
        <v>21</v>
      </c>
      <c r="I24" s="537" t="s">
        <v>21</v>
      </c>
      <c r="J24" s="533" t="s">
        <v>24</v>
      </c>
      <c r="K24" s="338" t="s">
        <v>525</v>
      </c>
      <c r="L24" s="338"/>
      <c r="M24" s="338"/>
      <c r="N24" s="170"/>
      <c r="O24" s="421">
        <v>1201</v>
      </c>
      <c r="P24" s="416">
        <v>378</v>
      </c>
      <c r="Q24" s="165"/>
      <c r="R24" s="165"/>
      <c r="S24" s="334">
        <v>64</v>
      </c>
      <c r="T24" s="414">
        <v>304</v>
      </c>
      <c r="U24" s="334">
        <v>270</v>
      </c>
      <c r="V24" s="378">
        <v>245</v>
      </c>
      <c r="W24" s="378">
        <v>139</v>
      </c>
      <c r="X24" s="337">
        <v>5</v>
      </c>
    </row>
    <row r="25" spans="1:24" s="131" customFormat="1" ht="21.75" customHeight="1" x14ac:dyDescent="0.3">
      <c r="A25" s="606"/>
      <c r="B25" s="562"/>
      <c r="C25" s="534"/>
      <c r="D25" s="534"/>
      <c r="E25" s="542"/>
      <c r="F25" s="565"/>
      <c r="G25" s="302"/>
      <c r="H25" s="538"/>
      <c r="I25" s="538"/>
      <c r="J25" s="534"/>
      <c r="K25" s="338" t="s">
        <v>526</v>
      </c>
      <c r="L25" s="338"/>
      <c r="M25" s="338"/>
      <c r="N25" s="170"/>
      <c r="O25" s="421">
        <v>21986</v>
      </c>
      <c r="P25" s="416">
        <v>5623</v>
      </c>
      <c r="Q25" s="165"/>
      <c r="R25" s="165"/>
      <c r="S25" s="334">
        <v>2489</v>
      </c>
      <c r="T25" s="414">
        <v>2984</v>
      </c>
      <c r="U25" s="334">
        <v>3542</v>
      </c>
      <c r="V25" s="378">
        <v>2305</v>
      </c>
      <c r="W25" s="378">
        <v>1212</v>
      </c>
      <c r="X25" s="337">
        <v>2792</v>
      </c>
    </row>
    <row r="26" spans="1:24" s="131" customFormat="1" ht="21.75" customHeight="1" x14ac:dyDescent="0.3">
      <c r="A26" s="607"/>
      <c r="B26" s="563"/>
      <c r="C26" s="535"/>
      <c r="D26" s="535"/>
      <c r="E26" s="543"/>
      <c r="F26" s="566"/>
      <c r="G26" s="303"/>
      <c r="H26" s="539"/>
      <c r="I26" s="539"/>
      <c r="J26" s="535"/>
      <c r="K26" s="338" t="s">
        <v>25</v>
      </c>
      <c r="L26" s="338"/>
      <c r="M26" s="338"/>
      <c r="N26" s="170"/>
      <c r="O26" s="435">
        <f>O24*100/O25</f>
        <v>5.4625670881470025</v>
      </c>
      <c r="P26" s="417">
        <v>7.08</v>
      </c>
      <c r="Q26" s="54"/>
      <c r="R26" s="54"/>
      <c r="S26" s="358">
        <f>S24*100/S25</f>
        <v>2.5713137806347932</v>
      </c>
      <c r="T26" s="415">
        <v>10.187667560321715</v>
      </c>
      <c r="U26" s="358">
        <f t="shared" ref="U26" si="10">U24*100/U25</f>
        <v>7.6228119706380575</v>
      </c>
      <c r="V26" s="377">
        <f t="shared" ref="V26:X26" si="11">V24*100/V25</f>
        <v>10.629067245119305</v>
      </c>
      <c r="W26" s="377">
        <f t="shared" si="11"/>
        <v>11.468646864686468</v>
      </c>
      <c r="X26" s="377">
        <f t="shared" si="11"/>
        <v>0.17908309455587393</v>
      </c>
    </row>
    <row r="27" spans="1:24" s="131" customFormat="1" ht="37.5" x14ac:dyDescent="0.3">
      <c r="A27" s="605" t="s">
        <v>832</v>
      </c>
      <c r="B27" s="555" t="s">
        <v>527</v>
      </c>
      <c r="C27" s="533" t="s">
        <v>528</v>
      </c>
      <c r="D27" s="533" t="s">
        <v>529</v>
      </c>
      <c r="E27" s="541" t="s">
        <v>23</v>
      </c>
      <c r="F27" s="564"/>
      <c r="G27" s="301"/>
      <c r="H27" s="537" t="s">
        <v>21</v>
      </c>
      <c r="I27" s="537" t="s">
        <v>21</v>
      </c>
      <c r="J27" s="533" t="s">
        <v>24</v>
      </c>
      <c r="K27" s="345" t="s">
        <v>530</v>
      </c>
      <c r="L27" s="338"/>
      <c r="M27" s="338"/>
      <c r="N27" s="170"/>
      <c r="O27" s="436">
        <v>8142</v>
      </c>
      <c r="P27" s="416">
        <v>4582</v>
      </c>
      <c r="Q27" s="164"/>
      <c r="R27" s="164"/>
      <c r="S27" s="333">
        <v>2178</v>
      </c>
      <c r="T27" s="414">
        <v>2347</v>
      </c>
      <c r="U27" s="267">
        <v>2227</v>
      </c>
      <c r="V27" s="378">
        <v>1525</v>
      </c>
      <c r="W27" s="378">
        <v>433</v>
      </c>
      <c r="X27" s="530">
        <v>1766</v>
      </c>
    </row>
    <row r="28" spans="1:24" s="131" customFormat="1" ht="21.75" customHeight="1" x14ac:dyDescent="0.3">
      <c r="A28" s="606"/>
      <c r="B28" s="562"/>
      <c r="C28" s="534"/>
      <c r="D28" s="534"/>
      <c r="E28" s="542"/>
      <c r="F28" s="565"/>
      <c r="G28" s="302"/>
      <c r="H28" s="538"/>
      <c r="I28" s="538"/>
      <c r="J28" s="534"/>
      <c r="K28" s="338" t="s">
        <v>531</v>
      </c>
      <c r="L28" s="338"/>
      <c r="M28" s="338"/>
      <c r="N28" s="170"/>
      <c r="O28" s="436">
        <v>16785</v>
      </c>
      <c r="P28" s="416">
        <v>5623</v>
      </c>
      <c r="Q28" s="164"/>
      <c r="R28" s="164"/>
      <c r="S28" s="333">
        <v>2489</v>
      </c>
      <c r="T28" s="414">
        <v>2984</v>
      </c>
      <c r="U28" s="267">
        <v>3542</v>
      </c>
      <c r="V28" s="378">
        <v>2305</v>
      </c>
      <c r="W28" s="378">
        <v>1212</v>
      </c>
      <c r="X28" s="337">
        <v>2792</v>
      </c>
    </row>
    <row r="29" spans="1:24" s="131" customFormat="1" ht="21.75" customHeight="1" x14ac:dyDescent="0.3">
      <c r="A29" s="607"/>
      <c r="B29" s="563"/>
      <c r="C29" s="535"/>
      <c r="D29" s="535"/>
      <c r="E29" s="543"/>
      <c r="F29" s="566"/>
      <c r="G29" s="303"/>
      <c r="H29" s="539"/>
      <c r="I29" s="539"/>
      <c r="J29" s="535"/>
      <c r="K29" s="338" t="s">
        <v>25</v>
      </c>
      <c r="L29" s="338"/>
      <c r="M29" s="338"/>
      <c r="N29" s="170"/>
      <c r="O29" s="437">
        <v>48.51</v>
      </c>
      <c r="P29" s="292">
        <v>85.84</v>
      </c>
      <c r="Q29" s="351"/>
      <c r="R29" s="351"/>
      <c r="S29" s="333">
        <v>84.28</v>
      </c>
      <c r="T29" s="413">
        <v>78.652815013404819</v>
      </c>
      <c r="U29" s="358">
        <f t="shared" ref="U29" si="12">U27*100/U28</f>
        <v>62.874082439299833</v>
      </c>
      <c r="V29" s="377">
        <f t="shared" ref="V29:W29" si="13">V27*100/V28</f>
        <v>66.160520607375275</v>
      </c>
      <c r="W29" s="377">
        <f t="shared" si="13"/>
        <v>35.726072607260726</v>
      </c>
      <c r="X29" s="377">
        <f>X27*100/X28</f>
        <v>63.252148997134668</v>
      </c>
    </row>
    <row r="30" spans="1:24" s="131" customFormat="1" ht="56.25" customHeight="1" x14ac:dyDescent="0.3">
      <c r="A30" s="605" t="s">
        <v>832</v>
      </c>
      <c r="B30" s="555" t="s">
        <v>532</v>
      </c>
      <c r="C30" s="533" t="s">
        <v>533</v>
      </c>
      <c r="D30" s="533" t="s">
        <v>534</v>
      </c>
      <c r="E30" s="541" t="s">
        <v>23</v>
      </c>
      <c r="F30" s="564"/>
      <c r="G30" s="537"/>
      <c r="H30" s="537" t="s">
        <v>21</v>
      </c>
      <c r="I30" s="537" t="s">
        <v>21</v>
      </c>
      <c r="J30" s="552" t="s">
        <v>505</v>
      </c>
      <c r="K30" s="349" t="s">
        <v>535</v>
      </c>
      <c r="L30" s="338"/>
      <c r="M30" s="338"/>
      <c r="N30" s="170"/>
      <c r="O30" s="436">
        <v>191</v>
      </c>
      <c r="P30" s="423">
        <v>14</v>
      </c>
      <c r="Q30" s="363"/>
      <c r="R30" s="164"/>
      <c r="S30" s="333">
        <v>339</v>
      </c>
      <c r="T30" s="412">
        <v>1</v>
      </c>
      <c r="U30" s="137">
        <v>185</v>
      </c>
      <c r="V30" s="216">
        <v>28</v>
      </c>
      <c r="W30" s="378">
        <v>100</v>
      </c>
      <c r="X30" s="337">
        <v>1167</v>
      </c>
    </row>
    <row r="31" spans="1:24" s="131" customFormat="1" ht="75" x14ac:dyDescent="0.3">
      <c r="A31" s="606"/>
      <c r="B31" s="562"/>
      <c r="C31" s="534"/>
      <c r="D31" s="534"/>
      <c r="E31" s="542"/>
      <c r="F31" s="565"/>
      <c r="G31" s="538"/>
      <c r="H31" s="538"/>
      <c r="I31" s="538"/>
      <c r="J31" s="553"/>
      <c r="K31" s="179" t="s">
        <v>536</v>
      </c>
      <c r="L31" s="338"/>
      <c r="M31" s="338"/>
      <c r="N31" s="170"/>
      <c r="O31" s="438">
        <v>2821</v>
      </c>
      <c r="P31" s="423">
        <v>634</v>
      </c>
      <c r="Q31" s="363"/>
      <c r="R31" s="164"/>
      <c r="S31" s="333">
        <v>348</v>
      </c>
      <c r="T31" s="412">
        <v>254</v>
      </c>
      <c r="U31" s="267">
        <v>872</v>
      </c>
      <c r="V31" s="378">
        <v>324</v>
      </c>
      <c r="W31" s="378">
        <v>297</v>
      </c>
      <c r="X31" s="337">
        <v>1167</v>
      </c>
    </row>
    <row r="32" spans="1:24" s="131" customFormat="1" ht="22.5" customHeight="1" x14ac:dyDescent="0.3">
      <c r="A32" s="607"/>
      <c r="B32" s="563"/>
      <c r="C32" s="535"/>
      <c r="D32" s="535"/>
      <c r="E32" s="543"/>
      <c r="F32" s="566"/>
      <c r="G32" s="539"/>
      <c r="H32" s="539"/>
      <c r="I32" s="539"/>
      <c r="J32" s="554"/>
      <c r="K32" s="342" t="s">
        <v>25</v>
      </c>
      <c r="L32" s="338"/>
      <c r="M32" s="338"/>
      <c r="N32" s="170"/>
      <c r="O32" s="439">
        <v>6.77</v>
      </c>
      <c r="P32" s="292">
        <v>2.2000000000000002</v>
      </c>
      <c r="Q32" s="351"/>
      <c r="R32" s="351"/>
      <c r="S32" s="333">
        <v>97.41</v>
      </c>
      <c r="T32" s="413">
        <v>0.39370078740157483</v>
      </c>
      <c r="U32" s="358">
        <f t="shared" ref="U32" si="14">U30*100/U31</f>
        <v>21.215596330275229</v>
      </c>
      <c r="V32" s="377">
        <f t="shared" ref="V32:X32" si="15">V30*100/V31</f>
        <v>8.6419753086419746</v>
      </c>
      <c r="W32" s="377">
        <f t="shared" si="15"/>
        <v>33.670033670033668</v>
      </c>
      <c r="X32" s="377">
        <f t="shared" si="15"/>
        <v>100</v>
      </c>
    </row>
    <row r="33" spans="1:25" s="131" customFormat="1" ht="99.75" customHeight="1" x14ac:dyDescent="0.3">
      <c r="A33" s="605" t="s">
        <v>832</v>
      </c>
      <c r="B33" s="555" t="s">
        <v>537</v>
      </c>
      <c r="C33" s="533" t="s">
        <v>538</v>
      </c>
      <c r="D33" s="533" t="s">
        <v>29</v>
      </c>
      <c r="E33" s="541" t="s">
        <v>23</v>
      </c>
      <c r="F33" s="564"/>
      <c r="G33" s="537"/>
      <c r="H33" s="537" t="s">
        <v>21</v>
      </c>
      <c r="I33" s="537" t="s">
        <v>21</v>
      </c>
      <c r="J33" s="533" t="s">
        <v>539</v>
      </c>
      <c r="K33" s="349" t="s">
        <v>540</v>
      </c>
      <c r="L33" s="338"/>
      <c r="M33" s="338"/>
      <c r="N33" s="170"/>
      <c r="O33" s="436">
        <v>75</v>
      </c>
      <c r="P33" s="416">
        <v>14</v>
      </c>
      <c r="Q33" s="206"/>
      <c r="R33" s="206"/>
      <c r="S33" s="333">
        <v>21</v>
      </c>
      <c r="T33" s="414">
        <v>0</v>
      </c>
      <c r="U33" s="334">
        <v>19</v>
      </c>
      <c r="V33" s="378">
        <v>28</v>
      </c>
      <c r="W33" s="378">
        <v>7</v>
      </c>
      <c r="X33" s="337">
        <v>0</v>
      </c>
    </row>
    <row r="34" spans="1:25" s="131" customFormat="1" ht="93.75" x14ac:dyDescent="0.3">
      <c r="A34" s="606"/>
      <c r="B34" s="562"/>
      <c r="C34" s="534"/>
      <c r="D34" s="534"/>
      <c r="E34" s="542"/>
      <c r="F34" s="565"/>
      <c r="G34" s="538"/>
      <c r="H34" s="538"/>
      <c r="I34" s="538"/>
      <c r="J34" s="534"/>
      <c r="K34" s="349" t="s">
        <v>541</v>
      </c>
      <c r="L34" s="338"/>
      <c r="M34" s="338"/>
      <c r="N34" s="170"/>
      <c r="O34" s="436">
        <v>191</v>
      </c>
      <c r="P34" s="416">
        <v>14</v>
      </c>
      <c r="Q34" s="206"/>
      <c r="R34" s="206"/>
      <c r="S34" s="333">
        <v>21</v>
      </c>
      <c r="T34" s="414">
        <v>0</v>
      </c>
      <c r="U34" s="334">
        <v>19</v>
      </c>
      <c r="V34" s="378">
        <v>28</v>
      </c>
      <c r="W34" s="378">
        <v>20</v>
      </c>
      <c r="X34" s="337">
        <v>0</v>
      </c>
    </row>
    <row r="35" spans="1:25" s="131" customFormat="1" ht="20.25" customHeight="1" x14ac:dyDescent="0.3">
      <c r="A35" s="607"/>
      <c r="B35" s="563"/>
      <c r="C35" s="535"/>
      <c r="D35" s="535"/>
      <c r="E35" s="543"/>
      <c r="F35" s="566"/>
      <c r="G35" s="539"/>
      <c r="H35" s="539"/>
      <c r="I35" s="539"/>
      <c r="J35" s="535"/>
      <c r="K35" s="342" t="s">
        <v>25</v>
      </c>
      <c r="L35" s="338"/>
      <c r="M35" s="338"/>
      <c r="N35" s="170"/>
      <c r="O35" s="440">
        <v>39.270000000000003</v>
      </c>
      <c r="P35" s="417">
        <v>100</v>
      </c>
      <c r="Q35" s="351"/>
      <c r="R35" s="351"/>
      <c r="S35" s="333">
        <v>100</v>
      </c>
      <c r="T35" s="415">
        <v>0</v>
      </c>
      <c r="U35" s="358">
        <f t="shared" ref="U35" si="16">U33*100/U34</f>
        <v>100</v>
      </c>
      <c r="V35" s="377">
        <f t="shared" ref="V35:W35" si="17">V33*100/V34</f>
        <v>100</v>
      </c>
      <c r="W35" s="377">
        <f t="shared" si="17"/>
        <v>35</v>
      </c>
      <c r="X35" s="337">
        <v>0</v>
      </c>
    </row>
    <row r="36" spans="1:25" ht="44.25" customHeight="1" x14ac:dyDescent="0.3">
      <c r="A36" s="605" t="s">
        <v>832</v>
      </c>
      <c r="B36" s="555" t="s">
        <v>375</v>
      </c>
      <c r="C36" s="533" t="s">
        <v>373</v>
      </c>
      <c r="D36" s="533" t="s">
        <v>26</v>
      </c>
      <c r="E36" s="533" t="s">
        <v>23</v>
      </c>
      <c r="F36" s="537"/>
      <c r="G36" s="537" t="s">
        <v>21</v>
      </c>
      <c r="H36" s="537"/>
      <c r="I36" s="537"/>
      <c r="J36" s="41" t="s">
        <v>24</v>
      </c>
      <c r="K36" s="349" t="s">
        <v>374</v>
      </c>
      <c r="L36" s="338"/>
      <c r="M36" s="338"/>
      <c r="N36" s="338"/>
      <c r="O36" s="424"/>
      <c r="P36" s="572" t="s">
        <v>377</v>
      </c>
      <c r="Q36" s="573"/>
      <c r="R36" s="573"/>
      <c r="S36" s="573"/>
      <c r="T36" s="573"/>
      <c r="U36" s="573"/>
      <c r="V36" s="573"/>
      <c r="W36" s="573"/>
      <c r="X36" s="574"/>
    </row>
    <row r="37" spans="1:25" ht="18.75" x14ac:dyDescent="0.3">
      <c r="A37" s="606"/>
      <c r="B37" s="562"/>
      <c r="C37" s="534"/>
      <c r="D37" s="534"/>
      <c r="E37" s="534"/>
      <c r="F37" s="538"/>
      <c r="G37" s="538"/>
      <c r="H37" s="538"/>
      <c r="I37" s="538"/>
      <c r="J37" s="538"/>
      <c r="K37" s="349" t="s">
        <v>376</v>
      </c>
      <c r="L37" s="338"/>
      <c r="M37" s="338"/>
      <c r="N37" s="338"/>
      <c r="O37" s="351"/>
      <c r="P37" s="575"/>
      <c r="Q37" s="576"/>
      <c r="R37" s="576"/>
      <c r="S37" s="576"/>
      <c r="T37" s="576"/>
      <c r="U37" s="576"/>
      <c r="V37" s="576"/>
      <c r="W37" s="576"/>
      <c r="X37" s="577"/>
    </row>
    <row r="38" spans="1:25" ht="21" customHeight="1" x14ac:dyDescent="0.3">
      <c r="A38" s="607"/>
      <c r="B38" s="563"/>
      <c r="C38" s="535"/>
      <c r="D38" s="535"/>
      <c r="E38" s="535"/>
      <c r="F38" s="539"/>
      <c r="G38" s="539"/>
      <c r="H38" s="539"/>
      <c r="I38" s="539"/>
      <c r="J38" s="539"/>
      <c r="K38" s="342" t="s">
        <v>25</v>
      </c>
      <c r="L38" s="324"/>
      <c r="M38" s="324"/>
      <c r="N38" s="324"/>
      <c r="O38" s="52"/>
      <c r="P38" s="578"/>
      <c r="Q38" s="579"/>
      <c r="R38" s="579"/>
      <c r="S38" s="579"/>
      <c r="T38" s="579"/>
      <c r="U38" s="579"/>
      <c r="V38" s="579"/>
      <c r="W38" s="579"/>
      <c r="X38" s="580"/>
    </row>
    <row r="39" spans="1:25" ht="56.25" x14ac:dyDescent="0.3">
      <c r="A39" s="605" t="s">
        <v>832</v>
      </c>
      <c r="B39" s="555" t="s">
        <v>381</v>
      </c>
      <c r="C39" s="533" t="s">
        <v>378</v>
      </c>
      <c r="D39" s="533" t="s">
        <v>26</v>
      </c>
      <c r="E39" s="533" t="s">
        <v>23</v>
      </c>
      <c r="F39" s="564"/>
      <c r="G39" s="537" t="s">
        <v>21</v>
      </c>
      <c r="H39" s="537"/>
      <c r="I39" s="537"/>
      <c r="J39" s="533" t="s">
        <v>24</v>
      </c>
      <c r="K39" s="349" t="s">
        <v>379</v>
      </c>
      <c r="L39" s="324"/>
      <c r="M39" s="324"/>
      <c r="N39" s="324"/>
      <c r="O39" s="52"/>
      <c r="P39" s="572" t="s">
        <v>377</v>
      </c>
      <c r="Q39" s="573"/>
      <c r="R39" s="573"/>
      <c r="S39" s="573"/>
      <c r="T39" s="573"/>
      <c r="U39" s="573"/>
      <c r="V39" s="573"/>
      <c r="W39" s="573"/>
      <c r="X39" s="574"/>
    </row>
    <row r="40" spans="1:25" ht="18.75" x14ac:dyDescent="0.3">
      <c r="A40" s="606"/>
      <c r="B40" s="562"/>
      <c r="C40" s="534"/>
      <c r="D40" s="534"/>
      <c r="E40" s="534"/>
      <c r="F40" s="565"/>
      <c r="G40" s="538"/>
      <c r="H40" s="538"/>
      <c r="I40" s="538"/>
      <c r="J40" s="534"/>
      <c r="K40" s="349" t="s">
        <v>380</v>
      </c>
      <c r="L40" s="324"/>
      <c r="M40" s="324"/>
      <c r="N40" s="324"/>
      <c r="O40" s="52"/>
      <c r="P40" s="575"/>
      <c r="Q40" s="576"/>
      <c r="R40" s="576"/>
      <c r="S40" s="576"/>
      <c r="T40" s="576"/>
      <c r="U40" s="576"/>
      <c r="V40" s="576"/>
      <c r="W40" s="576"/>
      <c r="X40" s="577"/>
    </row>
    <row r="41" spans="1:25" ht="23.25" customHeight="1" x14ac:dyDescent="0.3">
      <c r="A41" s="607"/>
      <c r="B41" s="563"/>
      <c r="C41" s="535"/>
      <c r="D41" s="535"/>
      <c r="E41" s="535"/>
      <c r="F41" s="566"/>
      <c r="G41" s="539"/>
      <c r="H41" s="539"/>
      <c r="I41" s="539"/>
      <c r="J41" s="535"/>
      <c r="K41" s="342" t="s">
        <v>25</v>
      </c>
      <c r="L41" s="324"/>
      <c r="M41" s="324"/>
      <c r="N41" s="324"/>
      <c r="O41" s="52"/>
      <c r="P41" s="578"/>
      <c r="Q41" s="579"/>
      <c r="R41" s="579"/>
      <c r="S41" s="579"/>
      <c r="T41" s="579"/>
      <c r="U41" s="579"/>
      <c r="V41" s="579"/>
      <c r="W41" s="579"/>
      <c r="X41" s="580"/>
    </row>
    <row r="42" spans="1:25" ht="60" customHeight="1" x14ac:dyDescent="0.3">
      <c r="A42" s="605" t="s">
        <v>832</v>
      </c>
      <c r="B42" s="555" t="s">
        <v>148</v>
      </c>
      <c r="C42" s="533" t="s">
        <v>143</v>
      </c>
      <c r="D42" s="581" t="s">
        <v>144</v>
      </c>
      <c r="E42" s="541" t="s">
        <v>136</v>
      </c>
      <c r="F42" s="564"/>
      <c r="G42" s="537" t="s">
        <v>21</v>
      </c>
      <c r="H42" s="537"/>
      <c r="I42" s="564"/>
      <c r="J42" s="533" t="s">
        <v>226</v>
      </c>
      <c r="K42" s="357" t="s">
        <v>227</v>
      </c>
      <c r="L42" s="346"/>
      <c r="M42" s="346"/>
      <c r="N42" s="346"/>
      <c r="O42" s="347"/>
      <c r="P42" s="346"/>
      <c r="Q42" s="346"/>
      <c r="R42" s="346"/>
      <c r="S42" s="346"/>
      <c r="T42" s="346"/>
      <c r="U42" s="346"/>
      <c r="V42" s="346"/>
      <c r="W42" s="346"/>
      <c r="X42" s="346"/>
    </row>
    <row r="43" spans="1:25" ht="37.5" x14ac:dyDescent="0.3">
      <c r="A43" s="606"/>
      <c r="B43" s="562"/>
      <c r="C43" s="534"/>
      <c r="D43" s="582"/>
      <c r="E43" s="542"/>
      <c r="F43" s="565"/>
      <c r="G43" s="538"/>
      <c r="H43" s="538"/>
      <c r="I43" s="565"/>
      <c r="J43" s="545"/>
      <c r="K43" s="357" t="s">
        <v>228</v>
      </c>
      <c r="L43" s="348"/>
      <c r="M43" s="348"/>
      <c r="N43" s="348"/>
      <c r="O43" s="347"/>
      <c r="P43" s="346"/>
      <c r="Q43" s="346"/>
      <c r="R43" s="346"/>
      <c r="S43" s="346"/>
      <c r="T43" s="346"/>
      <c r="U43" s="346"/>
      <c r="V43" s="346"/>
      <c r="W43" s="346"/>
      <c r="X43" s="346"/>
    </row>
    <row r="44" spans="1:25" ht="21.75" customHeight="1" x14ac:dyDescent="0.3">
      <c r="A44" s="607"/>
      <c r="B44" s="563"/>
      <c r="C44" s="535"/>
      <c r="D44" s="583"/>
      <c r="E44" s="543"/>
      <c r="F44" s="566"/>
      <c r="G44" s="539"/>
      <c r="H44" s="539"/>
      <c r="I44" s="566"/>
      <c r="J44" s="546"/>
      <c r="K44" s="357" t="s">
        <v>25</v>
      </c>
      <c r="L44" s="366" t="s">
        <v>229</v>
      </c>
      <c r="M44" s="366" t="s">
        <v>229</v>
      </c>
      <c r="N44" s="366" t="s">
        <v>229</v>
      </c>
      <c r="O44" s="427"/>
      <c r="P44" s="346"/>
      <c r="Q44" s="346"/>
      <c r="R44" s="346"/>
      <c r="S44" s="346"/>
      <c r="T44" s="346"/>
      <c r="U44" s="346"/>
      <c r="V44" s="346"/>
      <c r="W44" s="346"/>
      <c r="X44" s="346"/>
    </row>
    <row r="45" spans="1:25" s="128" customFormat="1" ht="21.75" customHeight="1" x14ac:dyDescent="0.3">
      <c r="A45" s="631" t="s">
        <v>841</v>
      </c>
      <c r="B45" s="555" t="s">
        <v>801</v>
      </c>
      <c r="C45" s="533" t="s">
        <v>800</v>
      </c>
      <c r="D45" s="533" t="s">
        <v>799</v>
      </c>
      <c r="E45" s="533" t="s">
        <v>23</v>
      </c>
      <c r="F45" s="605"/>
      <c r="G45" s="605"/>
      <c r="H45" s="301" t="s">
        <v>21</v>
      </c>
      <c r="I45" s="605"/>
      <c r="J45" s="642" t="s">
        <v>679</v>
      </c>
      <c r="K45" s="207" t="s">
        <v>798</v>
      </c>
      <c r="L45" s="356"/>
      <c r="M45" s="356"/>
      <c r="N45" s="18"/>
      <c r="O45" s="436">
        <v>16</v>
      </c>
      <c r="P45" s="425"/>
      <c r="Q45" s="346"/>
      <c r="R45" s="346"/>
      <c r="S45" s="346"/>
      <c r="T45" s="346"/>
      <c r="U45" s="346"/>
      <c r="V45" s="379">
        <v>0</v>
      </c>
      <c r="W45" s="379">
        <v>0</v>
      </c>
      <c r="X45" s="346"/>
      <c r="Y45" s="146"/>
    </row>
    <row r="46" spans="1:25" s="128" customFormat="1" ht="21.75" customHeight="1" x14ac:dyDescent="0.3">
      <c r="A46" s="632"/>
      <c r="B46" s="548"/>
      <c r="C46" s="534"/>
      <c r="D46" s="534"/>
      <c r="E46" s="534"/>
      <c r="F46" s="606"/>
      <c r="G46" s="606"/>
      <c r="H46" s="302"/>
      <c r="I46" s="606"/>
      <c r="J46" s="643"/>
      <c r="K46" s="207" t="s">
        <v>797</v>
      </c>
      <c r="L46" s="356"/>
      <c r="M46" s="356"/>
      <c r="N46" s="18"/>
      <c r="O46" s="438">
        <v>2997</v>
      </c>
      <c r="P46" s="425"/>
      <c r="Q46" s="346"/>
      <c r="R46" s="346"/>
      <c r="S46" s="346"/>
      <c r="T46" s="346"/>
      <c r="U46" s="346"/>
      <c r="V46" s="379">
        <v>69</v>
      </c>
      <c r="W46" s="379">
        <v>0</v>
      </c>
      <c r="X46" s="346"/>
      <c r="Y46" s="127"/>
    </row>
    <row r="47" spans="1:25" ht="18.75" x14ac:dyDescent="0.3">
      <c r="A47" s="633"/>
      <c r="B47" s="549"/>
      <c r="C47" s="535"/>
      <c r="D47" s="535"/>
      <c r="E47" s="535"/>
      <c r="F47" s="607"/>
      <c r="G47" s="607"/>
      <c r="H47" s="303"/>
      <c r="I47" s="607"/>
      <c r="J47" s="644"/>
      <c r="K47" s="305" t="s">
        <v>25</v>
      </c>
      <c r="L47" s="356"/>
      <c r="M47" s="356"/>
      <c r="N47" s="18"/>
      <c r="O47" s="436">
        <v>5.34</v>
      </c>
      <c r="P47" s="426"/>
      <c r="Q47" s="351"/>
      <c r="R47" s="351"/>
      <c r="S47" s="351"/>
      <c r="T47" s="351"/>
      <c r="U47" s="351"/>
      <c r="V47" s="377">
        <f t="shared" ref="V47" si="18">V45*100/V46</f>
        <v>0</v>
      </c>
      <c r="W47" s="377">
        <v>0</v>
      </c>
      <c r="X47" s="351"/>
    </row>
    <row r="48" spans="1:25" s="131" customFormat="1" ht="37.5" x14ac:dyDescent="0.3">
      <c r="A48" s="605" t="s">
        <v>833</v>
      </c>
      <c r="B48" s="555" t="s">
        <v>542</v>
      </c>
      <c r="C48" s="556" t="s">
        <v>543</v>
      </c>
      <c r="D48" s="533" t="s">
        <v>544</v>
      </c>
      <c r="E48" s="533" t="s">
        <v>545</v>
      </c>
      <c r="F48" s="537"/>
      <c r="G48" s="537"/>
      <c r="H48" s="537" t="s">
        <v>21</v>
      </c>
      <c r="I48" s="537" t="s">
        <v>21</v>
      </c>
      <c r="J48" s="552" t="s">
        <v>505</v>
      </c>
      <c r="K48" s="356" t="s">
        <v>546</v>
      </c>
      <c r="L48" s="356"/>
      <c r="M48" s="356"/>
      <c r="N48" s="356"/>
      <c r="O48" s="428"/>
      <c r="P48" s="390">
        <v>609</v>
      </c>
      <c r="Q48" s="164"/>
      <c r="R48" s="164"/>
      <c r="S48" s="333">
        <v>87</v>
      </c>
      <c r="T48" s="414">
        <v>210</v>
      </c>
      <c r="U48" s="267">
        <v>325</v>
      </c>
      <c r="V48" s="378">
        <v>321</v>
      </c>
      <c r="W48" s="378">
        <v>581</v>
      </c>
      <c r="X48" s="291">
        <v>177</v>
      </c>
    </row>
    <row r="49" spans="1:25" s="131" customFormat="1" ht="37.5" x14ac:dyDescent="0.3">
      <c r="A49" s="606"/>
      <c r="B49" s="548"/>
      <c r="C49" s="557"/>
      <c r="D49" s="534"/>
      <c r="E49" s="534"/>
      <c r="F49" s="538"/>
      <c r="G49" s="538"/>
      <c r="H49" s="538"/>
      <c r="I49" s="538"/>
      <c r="J49" s="553"/>
      <c r="K49" s="356" t="s">
        <v>547</v>
      </c>
      <c r="L49" s="356"/>
      <c r="M49" s="356"/>
      <c r="N49" s="356"/>
      <c r="O49" s="208"/>
      <c r="P49" s="390">
        <v>9005</v>
      </c>
      <c r="Q49" s="164"/>
      <c r="R49" s="164"/>
      <c r="S49" s="333">
        <v>1786</v>
      </c>
      <c r="T49" s="414">
        <v>4360</v>
      </c>
      <c r="U49" s="267">
        <v>5894</v>
      </c>
      <c r="V49" s="378">
        <v>4347</v>
      </c>
      <c r="W49" s="378">
        <v>1777</v>
      </c>
      <c r="X49" s="291">
        <v>7413</v>
      </c>
    </row>
    <row r="50" spans="1:25" s="131" customFormat="1" ht="82.5" customHeight="1" x14ac:dyDescent="0.3">
      <c r="A50" s="607"/>
      <c r="B50" s="549"/>
      <c r="C50" s="558"/>
      <c r="D50" s="535"/>
      <c r="E50" s="535"/>
      <c r="F50" s="539"/>
      <c r="G50" s="539"/>
      <c r="H50" s="539"/>
      <c r="I50" s="539"/>
      <c r="J50" s="554"/>
      <c r="K50" s="356" t="s">
        <v>25</v>
      </c>
      <c r="L50" s="356"/>
      <c r="M50" s="356"/>
      <c r="N50" s="356"/>
      <c r="O50" s="418"/>
      <c r="P50" s="391">
        <v>6.76</v>
      </c>
      <c r="Q50" s="351"/>
      <c r="R50" s="351"/>
      <c r="S50" s="333">
        <v>4.87</v>
      </c>
      <c r="T50" s="413">
        <v>4.8165137614678901</v>
      </c>
      <c r="U50" s="358">
        <f t="shared" ref="U50" si="19">U48*100/U49</f>
        <v>5.5140821174075327</v>
      </c>
      <c r="V50" s="377">
        <f t="shared" ref="V50:X50" si="20">V48*100/V49</f>
        <v>7.3844030365769493</v>
      </c>
      <c r="W50" s="377">
        <f t="shared" si="20"/>
        <v>32.695554305008443</v>
      </c>
      <c r="X50" s="377">
        <f t="shared" si="20"/>
        <v>2.3876972885471468</v>
      </c>
    </row>
    <row r="51" spans="1:25" s="128" customFormat="1" ht="37.5" x14ac:dyDescent="0.3">
      <c r="A51" s="605" t="s">
        <v>834</v>
      </c>
      <c r="B51" s="555" t="s">
        <v>553</v>
      </c>
      <c r="C51" s="556" t="s">
        <v>554</v>
      </c>
      <c r="D51" s="533" t="s">
        <v>555</v>
      </c>
      <c r="E51" s="541" t="s">
        <v>556</v>
      </c>
      <c r="F51" s="537"/>
      <c r="G51" s="537"/>
      <c r="H51" s="537" t="s">
        <v>21</v>
      </c>
      <c r="I51" s="537"/>
      <c r="J51" s="559" t="s">
        <v>505</v>
      </c>
      <c r="K51" s="356" t="s">
        <v>557</v>
      </c>
      <c r="L51" s="356"/>
      <c r="M51" s="356"/>
      <c r="N51" s="18"/>
      <c r="O51" s="441">
        <v>264</v>
      </c>
      <c r="P51" s="416">
        <v>85</v>
      </c>
      <c r="Q51" s="63"/>
      <c r="R51" s="63"/>
      <c r="S51" s="63"/>
      <c r="T51" s="414">
        <v>0</v>
      </c>
      <c r="U51" s="63"/>
      <c r="V51" s="378">
        <v>5</v>
      </c>
      <c r="W51" s="378">
        <v>4</v>
      </c>
      <c r="X51" s="137">
        <v>12</v>
      </c>
      <c r="Y51" s="137"/>
    </row>
    <row r="52" spans="1:25" s="128" customFormat="1" ht="23.25" customHeight="1" x14ac:dyDescent="0.3">
      <c r="A52" s="606"/>
      <c r="B52" s="548"/>
      <c r="C52" s="557"/>
      <c r="D52" s="534"/>
      <c r="E52" s="542"/>
      <c r="F52" s="538"/>
      <c r="G52" s="538"/>
      <c r="H52" s="538"/>
      <c r="I52" s="538"/>
      <c r="J52" s="560"/>
      <c r="K52" s="356" t="s">
        <v>558</v>
      </c>
      <c r="L52" s="356"/>
      <c r="M52" s="356"/>
      <c r="N52" s="18"/>
      <c r="O52" s="442">
        <v>18405</v>
      </c>
      <c r="P52" s="416">
        <v>3386</v>
      </c>
      <c r="Q52" s="63"/>
      <c r="R52" s="63"/>
      <c r="S52" s="63"/>
      <c r="T52" s="412">
        <v>12209</v>
      </c>
      <c r="U52" s="63"/>
      <c r="V52" s="378">
        <v>363</v>
      </c>
      <c r="W52" s="378">
        <v>183</v>
      </c>
      <c r="X52" s="137">
        <v>645</v>
      </c>
      <c r="Y52" s="137"/>
    </row>
    <row r="53" spans="1:25" s="128" customFormat="1" ht="27" customHeight="1" x14ac:dyDescent="0.3">
      <c r="A53" s="607"/>
      <c r="B53" s="549"/>
      <c r="C53" s="558"/>
      <c r="D53" s="535"/>
      <c r="E53" s="543"/>
      <c r="F53" s="539"/>
      <c r="G53" s="539"/>
      <c r="H53" s="539"/>
      <c r="I53" s="539"/>
      <c r="J53" s="561"/>
      <c r="K53" s="356" t="s">
        <v>559</v>
      </c>
      <c r="L53" s="356"/>
      <c r="M53" s="356"/>
      <c r="N53" s="18"/>
      <c r="O53" s="443">
        <v>14.3</v>
      </c>
      <c r="P53" s="292">
        <v>25.1</v>
      </c>
      <c r="Q53" s="351"/>
      <c r="R53" s="351"/>
      <c r="S53" s="351"/>
      <c r="T53" s="413">
        <v>0</v>
      </c>
      <c r="U53" s="351"/>
      <c r="V53" s="377">
        <f t="shared" ref="V53:X53" si="21">V51*100/V52</f>
        <v>1.3774104683195592</v>
      </c>
      <c r="W53" s="377">
        <f t="shared" si="21"/>
        <v>2.1857923497267762</v>
      </c>
      <c r="X53" s="377">
        <f t="shared" si="21"/>
        <v>1.8604651162790697</v>
      </c>
      <c r="Y53" s="127"/>
    </row>
    <row r="54" spans="1:25" s="142" customFormat="1" ht="93.75" x14ac:dyDescent="0.3">
      <c r="A54" s="605" t="s">
        <v>835</v>
      </c>
      <c r="B54" s="555" t="s">
        <v>579</v>
      </c>
      <c r="C54" s="556" t="s">
        <v>580</v>
      </c>
      <c r="D54" s="533" t="s">
        <v>581</v>
      </c>
      <c r="E54" s="533" t="s">
        <v>48</v>
      </c>
      <c r="F54" s="537"/>
      <c r="G54" s="537"/>
      <c r="H54" s="301"/>
      <c r="I54" s="537" t="s">
        <v>21</v>
      </c>
      <c r="J54" s="533" t="s">
        <v>582</v>
      </c>
      <c r="K54" s="356" t="s">
        <v>583</v>
      </c>
      <c r="L54" s="356"/>
      <c r="M54" s="356"/>
      <c r="N54" s="18"/>
      <c r="O54" s="434">
        <v>51538</v>
      </c>
      <c r="P54" s="416">
        <v>9872</v>
      </c>
      <c r="Q54" s="164"/>
      <c r="R54" s="164"/>
      <c r="S54" s="333">
        <v>73</v>
      </c>
      <c r="T54" s="414">
        <v>85</v>
      </c>
      <c r="U54" s="267">
        <v>209</v>
      </c>
      <c r="V54" s="378">
        <v>108</v>
      </c>
      <c r="W54" s="378">
        <v>75</v>
      </c>
      <c r="X54" s="291">
        <v>309</v>
      </c>
      <c r="Y54" s="141"/>
    </row>
    <row r="55" spans="1:25" s="142" customFormat="1" ht="56.25" x14ac:dyDescent="0.3">
      <c r="A55" s="606"/>
      <c r="B55" s="562"/>
      <c r="C55" s="557"/>
      <c r="D55" s="534"/>
      <c r="E55" s="534"/>
      <c r="F55" s="538"/>
      <c r="G55" s="538"/>
      <c r="H55" s="302"/>
      <c r="I55" s="538"/>
      <c r="J55" s="534"/>
      <c r="K55" s="356" t="s">
        <v>584</v>
      </c>
      <c r="L55" s="356"/>
      <c r="M55" s="356"/>
      <c r="N55" s="18"/>
      <c r="O55" s="434">
        <v>63017</v>
      </c>
      <c r="P55" s="416">
        <v>10952</v>
      </c>
      <c r="Q55" s="164"/>
      <c r="R55" s="164"/>
      <c r="S55" s="333">
        <v>5650</v>
      </c>
      <c r="T55" s="414">
        <v>4658</v>
      </c>
      <c r="U55" s="267">
        <v>4831</v>
      </c>
      <c r="V55" s="378">
        <v>972</v>
      </c>
      <c r="W55" s="378">
        <v>2434</v>
      </c>
      <c r="X55" s="291">
        <v>8750</v>
      </c>
      <c r="Y55" s="141"/>
    </row>
    <row r="56" spans="1:25" s="142" customFormat="1" ht="22.5" customHeight="1" x14ac:dyDescent="0.3">
      <c r="A56" s="607"/>
      <c r="B56" s="563"/>
      <c r="C56" s="558"/>
      <c r="D56" s="535"/>
      <c r="E56" s="535"/>
      <c r="F56" s="539"/>
      <c r="G56" s="539"/>
      <c r="H56" s="303"/>
      <c r="I56" s="539"/>
      <c r="J56" s="535"/>
      <c r="K56" s="356" t="s">
        <v>25</v>
      </c>
      <c r="L56" s="356"/>
      <c r="M56" s="356"/>
      <c r="N56" s="18"/>
      <c r="O56" s="463">
        <v>81.78</v>
      </c>
      <c r="P56" s="292">
        <f>P54*100/P55</f>
        <v>90.138787436084726</v>
      </c>
      <c r="Q56" s="351"/>
      <c r="R56" s="351"/>
      <c r="S56" s="333">
        <v>1.29</v>
      </c>
      <c r="T56" s="413">
        <v>1.8248175182481752</v>
      </c>
      <c r="U56" s="358">
        <f t="shared" ref="U56" si="22">U54*100/U55</f>
        <v>4.3262264541502793</v>
      </c>
      <c r="V56" s="377">
        <f t="shared" ref="V56:X56" si="23">V54*100/V55</f>
        <v>11.111111111111111</v>
      </c>
      <c r="W56" s="377">
        <f t="shared" si="23"/>
        <v>3.0813475760065736</v>
      </c>
      <c r="X56" s="377">
        <f t="shared" si="23"/>
        <v>3.5314285714285716</v>
      </c>
      <c r="Y56" s="143"/>
    </row>
    <row r="57" spans="1:25" s="131" customFormat="1" ht="37.5" x14ac:dyDescent="0.3">
      <c r="A57" s="605" t="s">
        <v>835</v>
      </c>
      <c r="B57" s="555" t="s">
        <v>585</v>
      </c>
      <c r="C57" s="533" t="s">
        <v>586</v>
      </c>
      <c r="D57" s="533" t="s">
        <v>587</v>
      </c>
      <c r="E57" s="533" t="s">
        <v>48</v>
      </c>
      <c r="F57" s="537"/>
      <c r="G57" s="537"/>
      <c r="H57" s="537" t="s">
        <v>21</v>
      </c>
      <c r="I57" s="537" t="s">
        <v>21</v>
      </c>
      <c r="J57" s="533" t="s">
        <v>582</v>
      </c>
      <c r="K57" s="356" t="s">
        <v>588</v>
      </c>
      <c r="L57" s="356"/>
      <c r="M57" s="356"/>
      <c r="N57" s="18"/>
      <c r="O57" s="438">
        <v>47782</v>
      </c>
      <c r="P57" s="444">
        <v>8718</v>
      </c>
      <c r="Q57" s="209"/>
      <c r="R57" s="209"/>
      <c r="S57" s="333">
        <v>5628</v>
      </c>
      <c r="T57" s="414">
        <v>4334</v>
      </c>
      <c r="U57" s="270">
        <v>4873</v>
      </c>
      <c r="V57" s="221">
        <v>0</v>
      </c>
      <c r="W57" s="221">
        <v>3043</v>
      </c>
      <c r="X57" s="531">
        <v>6434</v>
      </c>
      <c r="Y57" s="144"/>
    </row>
    <row r="58" spans="1:25" s="131" customFormat="1" ht="21.75" customHeight="1" x14ac:dyDescent="0.3">
      <c r="A58" s="606"/>
      <c r="B58" s="548"/>
      <c r="C58" s="534"/>
      <c r="D58" s="534"/>
      <c r="E58" s="534"/>
      <c r="F58" s="538"/>
      <c r="G58" s="538"/>
      <c r="H58" s="538"/>
      <c r="I58" s="538"/>
      <c r="J58" s="534"/>
      <c r="K58" s="356" t="s">
        <v>589</v>
      </c>
      <c r="L58" s="356"/>
      <c r="M58" s="356"/>
      <c r="N58" s="18"/>
      <c r="O58" s="438">
        <v>58214</v>
      </c>
      <c r="P58" s="416">
        <v>10952</v>
      </c>
      <c r="Q58" s="209"/>
      <c r="R58" s="209"/>
      <c r="S58" s="333">
        <v>5650</v>
      </c>
      <c r="T58" s="414">
        <v>4698</v>
      </c>
      <c r="U58" s="270">
        <v>6587</v>
      </c>
      <c r="V58" s="221">
        <v>3755</v>
      </c>
      <c r="W58" s="221">
        <v>3112</v>
      </c>
      <c r="X58" s="531">
        <v>8750</v>
      </c>
      <c r="Y58" s="144"/>
    </row>
    <row r="59" spans="1:25" s="131" customFormat="1" ht="18.75" x14ac:dyDescent="0.3">
      <c r="A59" s="607"/>
      <c r="B59" s="549"/>
      <c r="C59" s="535"/>
      <c r="D59" s="535"/>
      <c r="E59" s="535"/>
      <c r="F59" s="539"/>
      <c r="G59" s="539"/>
      <c r="H59" s="539"/>
      <c r="I59" s="539"/>
      <c r="J59" s="535"/>
      <c r="K59" s="356" t="s">
        <v>25</v>
      </c>
      <c r="L59" s="356"/>
      <c r="M59" s="356"/>
      <c r="N59" s="18"/>
      <c r="O59" s="464">
        <v>82.08</v>
      </c>
      <c r="P59" s="417">
        <f>P57*100/P58</f>
        <v>79.60189919649379</v>
      </c>
      <c r="Q59" s="351"/>
      <c r="R59" s="351"/>
      <c r="S59" s="333">
        <v>99.61</v>
      </c>
      <c r="T59" s="415">
        <v>92.252022137079607</v>
      </c>
      <c r="U59" s="358">
        <f t="shared" ref="U59" si="24">U57*100/U58</f>
        <v>73.979049643236678</v>
      </c>
      <c r="V59" s="377">
        <f t="shared" ref="V59:X59" si="25">V57*100/V58</f>
        <v>0</v>
      </c>
      <c r="W59" s="377">
        <f t="shared" si="25"/>
        <v>97.782776349614394</v>
      </c>
      <c r="X59" s="377">
        <f t="shared" si="25"/>
        <v>73.531428571428577</v>
      </c>
      <c r="Y59" s="133"/>
    </row>
    <row r="60" spans="1:25" s="131" customFormat="1" ht="37.5" x14ac:dyDescent="0.3">
      <c r="A60" s="605" t="s">
        <v>835</v>
      </c>
      <c r="B60" s="547" t="s">
        <v>590</v>
      </c>
      <c r="C60" s="533" t="s">
        <v>591</v>
      </c>
      <c r="D60" s="533" t="s">
        <v>592</v>
      </c>
      <c r="E60" s="533" t="s">
        <v>48</v>
      </c>
      <c r="F60" s="537"/>
      <c r="G60" s="537"/>
      <c r="H60" s="537" t="s">
        <v>21</v>
      </c>
      <c r="I60" s="537" t="s">
        <v>21</v>
      </c>
      <c r="J60" s="544" t="s">
        <v>24</v>
      </c>
      <c r="K60" s="356" t="s">
        <v>593</v>
      </c>
      <c r="L60" s="356"/>
      <c r="M60" s="356"/>
      <c r="N60" s="18"/>
      <c r="O60" s="421">
        <f>P60+Q60+R60+S60+T60+U60+V60+W60+X60</f>
        <v>18429</v>
      </c>
      <c r="P60" s="416">
        <v>145</v>
      </c>
      <c r="Q60" s="63"/>
      <c r="R60" s="63"/>
      <c r="S60" s="333">
        <v>1044</v>
      </c>
      <c r="T60" s="414">
        <v>4334</v>
      </c>
      <c r="U60" s="137">
        <v>3086</v>
      </c>
      <c r="V60" s="378">
        <v>0</v>
      </c>
      <c r="W60" s="378">
        <v>678</v>
      </c>
      <c r="X60" s="337">
        <f>SUM(R60:W60)</f>
        <v>9142</v>
      </c>
      <c r="Y60" s="136"/>
    </row>
    <row r="61" spans="1:25" s="131" customFormat="1" ht="27" customHeight="1" x14ac:dyDescent="0.3">
      <c r="A61" s="606"/>
      <c r="B61" s="548"/>
      <c r="C61" s="534"/>
      <c r="D61" s="534"/>
      <c r="E61" s="534"/>
      <c r="F61" s="538"/>
      <c r="G61" s="538"/>
      <c r="H61" s="538"/>
      <c r="I61" s="538"/>
      <c r="J61" s="545"/>
      <c r="K61" s="356" t="s">
        <v>589</v>
      </c>
      <c r="L61" s="356"/>
      <c r="M61" s="356"/>
      <c r="N61" s="18"/>
      <c r="O61" s="421">
        <f>P61+Q61+R61+S61+T61+U61+V61+W61+X61</f>
        <v>47693</v>
      </c>
      <c r="P61" s="416">
        <v>683</v>
      </c>
      <c r="Q61" s="63"/>
      <c r="R61" s="63"/>
      <c r="S61" s="333">
        <v>5650</v>
      </c>
      <c r="T61" s="414">
        <v>4698</v>
      </c>
      <c r="U61" s="137">
        <v>6587</v>
      </c>
      <c r="V61" s="378">
        <v>3755</v>
      </c>
      <c r="W61" s="378">
        <v>2815</v>
      </c>
      <c r="X61" s="337">
        <f>SUM(R61:W61)</f>
        <v>23505</v>
      </c>
      <c r="Y61" s="136"/>
    </row>
    <row r="62" spans="1:25" s="131" customFormat="1" ht="18.75" x14ac:dyDescent="0.3">
      <c r="A62" s="607"/>
      <c r="B62" s="549"/>
      <c r="C62" s="535"/>
      <c r="D62" s="535"/>
      <c r="E62" s="535"/>
      <c r="F62" s="539"/>
      <c r="G62" s="539"/>
      <c r="H62" s="539"/>
      <c r="I62" s="539"/>
      <c r="J62" s="546"/>
      <c r="K62" s="356" t="s">
        <v>25</v>
      </c>
      <c r="L62" s="356"/>
      <c r="M62" s="356"/>
      <c r="N62" s="18"/>
      <c r="O62" s="419">
        <f>O60*100/O61</f>
        <v>38.640890696747952</v>
      </c>
      <c r="P62" s="292">
        <f>P60*100/P61</f>
        <v>21.229868228404101</v>
      </c>
      <c r="Q62" s="351"/>
      <c r="R62" s="351"/>
      <c r="S62" s="333">
        <v>18.47</v>
      </c>
      <c r="T62" s="413">
        <v>92.252022137079607</v>
      </c>
      <c r="U62" s="358">
        <f t="shared" ref="U62" si="26">U60*100/U61</f>
        <v>46.84985577652953</v>
      </c>
      <c r="V62" s="377">
        <f t="shared" ref="V62:X62" si="27">V60*100/V61</f>
        <v>0</v>
      </c>
      <c r="W62" s="377">
        <f t="shared" si="27"/>
        <v>24.085257548845469</v>
      </c>
      <c r="X62" s="377">
        <f t="shared" si="27"/>
        <v>38.893852371835777</v>
      </c>
      <c r="Y62" s="133"/>
    </row>
    <row r="63" spans="1:25" s="142" customFormat="1" ht="75" x14ac:dyDescent="0.3">
      <c r="A63" s="318" t="s">
        <v>835</v>
      </c>
      <c r="B63" s="307" t="s">
        <v>594</v>
      </c>
      <c r="C63" s="297" t="s">
        <v>595</v>
      </c>
      <c r="D63" s="297" t="s">
        <v>596</v>
      </c>
      <c r="E63" s="297" t="s">
        <v>48</v>
      </c>
      <c r="F63" s="301"/>
      <c r="G63" s="301"/>
      <c r="H63" s="301"/>
      <c r="I63" s="301" t="s">
        <v>21</v>
      </c>
      <c r="J63" s="306" t="s">
        <v>24</v>
      </c>
      <c r="K63" s="356" t="s">
        <v>277</v>
      </c>
      <c r="L63" s="356"/>
      <c r="M63" s="356"/>
      <c r="N63" s="356"/>
      <c r="O63" s="454"/>
      <c r="P63" s="455">
        <v>36</v>
      </c>
      <c r="Q63" s="456"/>
      <c r="R63" s="456"/>
      <c r="S63" s="457">
        <v>100</v>
      </c>
      <c r="T63" s="458"/>
      <c r="U63" s="456"/>
      <c r="V63" s="459" t="s">
        <v>877</v>
      </c>
      <c r="W63" s="220">
        <v>0</v>
      </c>
      <c r="X63" s="456"/>
      <c r="Y63" s="145"/>
    </row>
    <row r="64" spans="1:25" ht="25.5" customHeight="1" x14ac:dyDescent="0.3">
      <c r="A64" s="605" t="s">
        <v>835</v>
      </c>
      <c r="B64" s="547" t="s">
        <v>397</v>
      </c>
      <c r="C64" s="533" t="s">
        <v>382</v>
      </c>
      <c r="D64" s="533" t="s">
        <v>383</v>
      </c>
      <c r="E64" s="533" t="s">
        <v>48</v>
      </c>
      <c r="F64" s="537"/>
      <c r="G64" s="537" t="s">
        <v>21</v>
      </c>
      <c r="H64" s="210"/>
      <c r="I64" s="537"/>
      <c r="J64" s="533" t="s">
        <v>259</v>
      </c>
      <c r="K64" s="356" t="s">
        <v>384</v>
      </c>
      <c r="L64" s="356"/>
      <c r="M64" s="356"/>
      <c r="N64" s="356"/>
      <c r="O64" s="452">
        <v>8</v>
      </c>
      <c r="P64" s="449" t="s">
        <v>250</v>
      </c>
      <c r="Q64" s="483">
        <v>1</v>
      </c>
      <c r="R64" s="483">
        <v>1</v>
      </c>
      <c r="S64" s="483">
        <v>1</v>
      </c>
      <c r="T64" s="483">
        <v>1</v>
      </c>
      <c r="U64" s="483">
        <v>1</v>
      </c>
      <c r="V64" s="484">
        <v>1</v>
      </c>
      <c r="W64" s="485">
        <v>1</v>
      </c>
      <c r="X64" s="449" t="s">
        <v>250</v>
      </c>
    </row>
    <row r="65" spans="1:25" ht="21" x14ac:dyDescent="0.3">
      <c r="A65" s="606"/>
      <c r="B65" s="548"/>
      <c r="C65" s="534"/>
      <c r="D65" s="534"/>
      <c r="E65" s="534"/>
      <c r="F65" s="538"/>
      <c r="G65" s="538"/>
      <c r="H65" s="211"/>
      <c r="I65" s="538"/>
      <c r="J65" s="534"/>
      <c r="K65" s="356" t="s">
        <v>385</v>
      </c>
      <c r="L65" s="356"/>
      <c r="M65" s="356"/>
      <c r="N65" s="356"/>
      <c r="O65" s="452">
        <v>8</v>
      </c>
      <c r="P65" s="449" t="s">
        <v>250</v>
      </c>
      <c r="Q65" s="483">
        <v>1</v>
      </c>
      <c r="R65" s="483">
        <v>1</v>
      </c>
      <c r="S65" s="483">
        <v>1</v>
      </c>
      <c r="T65" s="483">
        <v>1</v>
      </c>
      <c r="U65" s="483">
        <v>1</v>
      </c>
      <c r="V65" s="484">
        <v>1</v>
      </c>
      <c r="W65" s="485">
        <v>1</v>
      </c>
      <c r="X65" s="449" t="s">
        <v>250</v>
      </c>
    </row>
    <row r="66" spans="1:25" ht="21" x14ac:dyDescent="0.3">
      <c r="A66" s="607"/>
      <c r="B66" s="549"/>
      <c r="C66" s="535"/>
      <c r="D66" s="535"/>
      <c r="E66" s="535"/>
      <c r="F66" s="539"/>
      <c r="G66" s="539"/>
      <c r="H66" s="212"/>
      <c r="I66" s="539"/>
      <c r="J66" s="535"/>
      <c r="K66" s="356" t="s">
        <v>25</v>
      </c>
      <c r="L66" s="356"/>
      <c r="M66" s="356"/>
      <c r="N66" s="356"/>
      <c r="O66" s="453">
        <v>100</v>
      </c>
      <c r="P66" s="449" t="s">
        <v>250</v>
      </c>
      <c r="Q66" s="483">
        <v>100</v>
      </c>
      <c r="R66" s="483">
        <v>100</v>
      </c>
      <c r="S66" s="483">
        <v>100</v>
      </c>
      <c r="T66" s="483">
        <v>100</v>
      </c>
      <c r="U66" s="483">
        <v>100</v>
      </c>
      <c r="V66" s="484">
        <v>100</v>
      </c>
      <c r="W66" s="485">
        <v>100</v>
      </c>
      <c r="X66" s="449" t="s">
        <v>250</v>
      </c>
    </row>
    <row r="67" spans="1:25" ht="44.25" customHeight="1" x14ac:dyDescent="0.3">
      <c r="A67" s="605" t="s">
        <v>835</v>
      </c>
      <c r="B67" s="547" t="s">
        <v>390</v>
      </c>
      <c r="C67" s="533" t="s">
        <v>386</v>
      </c>
      <c r="D67" s="533" t="s">
        <v>387</v>
      </c>
      <c r="E67" s="533" t="s">
        <v>48</v>
      </c>
      <c r="F67" s="537"/>
      <c r="G67" s="537" t="s">
        <v>21</v>
      </c>
      <c r="H67" s="210"/>
      <c r="I67" s="537"/>
      <c r="J67" s="533" t="s">
        <v>259</v>
      </c>
      <c r="K67" s="356" t="s">
        <v>388</v>
      </c>
      <c r="L67" s="446">
        <v>1</v>
      </c>
      <c r="M67" s="446">
        <v>1</v>
      </c>
      <c r="N67" s="446">
        <v>1</v>
      </c>
      <c r="O67" s="460">
        <v>1</v>
      </c>
      <c r="P67" s="461">
        <v>1</v>
      </c>
      <c r="Q67" s="462" t="s">
        <v>250</v>
      </c>
      <c r="R67" s="462" t="s">
        <v>250</v>
      </c>
      <c r="S67" s="462" t="s">
        <v>250</v>
      </c>
      <c r="T67" s="462" t="s">
        <v>250</v>
      </c>
      <c r="U67" s="462" t="s">
        <v>250</v>
      </c>
      <c r="V67" s="462" t="s">
        <v>250</v>
      </c>
      <c r="W67" s="462" t="s">
        <v>250</v>
      </c>
      <c r="X67" s="462" t="s">
        <v>250</v>
      </c>
    </row>
    <row r="68" spans="1:25" ht="18.75" x14ac:dyDescent="0.3">
      <c r="A68" s="606"/>
      <c r="B68" s="548"/>
      <c r="C68" s="534"/>
      <c r="D68" s="534"/>
      <c r="E68" s="534"/>
      <c r="F68" s="538"/>
      <c r="G68" s="538"/>
      <c r="H68" s="211"/>
      <c r="I68" s="538"/>
      <c r="J68" s="534"/>
      <c r="K68" s="356" t="s">
        <v>389</v>
      </c>
      <c r="L68" s="446">
        <v>1</v>
      </c>
      <c r="M68" s="446">
        <v>1</v>
      </c>
      <c r="N68" s="446">
        <v>1</v>
      </c>
      <c r="O68" s="447">
        <v>1</v>
      </c>
      <c r="P68" s="448">
        <v>1</v>
      </c>
      <c r="Q68" s="449" t="s">
        <v>250</v>
      </c>
      <c r="R68" s="449" t="s">
        <v>250</v>
      </c>
      <c r="S68" s="449" t="s">
        <v>250</v>
      </c>
      <c r="T68" s="449" t="s">
        <v>250</v>
      </c>
      <c r="U68" s="449" t="s">
        <v>250</v>
      </c>
      <c r="V68" s="449" t="s">
        <v>250</v>
      </c>
      <c r="W68" s="449" t="s">
        <v>250</v>
      </c>
      <c r="X68" s="449" t="s">
        <v>250</v>
      </c>
    </row>
    <row r="69" spans="1:25" ht="18.75" x14ac:dyDescent="0.3">
      <c r="A69" s="607"/>
      <c r="B69" s="549"/>
      <c r="C69" s="535"/>
      <c r="D69" s="535"/>
      <c r="E69" s="535"/>
      <c r="F69" s="539"/>
      <c r="G69" s="539"/>
      <c r="H69" s="212"/>
      <c r="I69" s="539"/>
      <c r="J69" s="535"/>
      <c r="K69" s="356" t="s">
        <v>25</v>
      </c>
      <c r="L69" s="446">
        <v>100</v>
      </c>
      <c r="M69" s="446">
        <v>100</v>
      </c>
      <c r="N69" s="446">
        <v>100</v>
      </c>
      <c r="O69" s="450">
        <v>100</v>
      </c>
      <c r="P69" s="451">
        <v>100</v>
      </c>
      <c r="Q69" s="449" t="s">
        <v>250</v>
      </c>
      <c r="R69" s="449" t="s">
        <v>250</v>
      </c>
      <c r="S69" s="449" t="s">
        <v>250</v>
      </c>
      <c r="T69" s="449" t="s">
        <v>250</v>
      </c>
      <c r="U69" s="449" t="s">
        <v>250</v>
      </c>
      <c r="V69" s="449" t="s">
        <v>250</v>
      </c>
      <c r="W69" s="449" t="s">
        <v>250</v>
      </c>
      <c r="X69" s="449" t="s">
        <v>250</v>
      </c>
    </row>
    <row r="70" spans="1:25" ht="39" customHeight="1" x14ac:dyDescent="0.3">
      <c r="A70" s="605" t="s">
        <v>835</v>
      </c>
      <c r="B70" s="555" t="s">
        <v>406</v>
      </c>
      <c r="C70" s="533" t="s">
        <v>405</v>
      </c>
      <c r="D70" s="533" t="s">
        <v>38</v>
      </c>
      <c r="E70" s="533" t="s">
        <v>292</v>
      </c>
      <c r="F70" s="564"/>
      <c r="G70" s="537" t="s">
        <v>21</v>
      </c>
      <c r="H70" s="537"/>
      <c r="I70" s="564"/>
      <c r="J70" s="533" t="s">
        <v>477</v>
      </c>
      <c r="K70" s="356" t="s">
        <v>257</v>
      </c>
      <c r="L70" s="356"/>
      <c r="M70" s="356"/>
      <c r="N70" s="18"/>
      <c r="O70" s="436">
        <v>298</v>
      </c>
      <c r="P70" s="445"/>
      <c r="Q70" s="346"/>
      <c r="R70" s="346"/>
      <c r="S70" s="346"/>
      <c r="T70" s="346"/>
      <c r="U70" s="346"/>
      <c r="V70" s="346"/>
      <c r="W70" s="346"/>
      <c r="X70" s="346"/>
    </row>
    <row r="71" spans="1:25" ht="21.75" customHeight="1" x14ac:dyDescent="0.3">
      <c r="A71" s="606"/>
      <c r="B71" s="548"/>
      <c r="C71" s="534"/>
      <c r="D71" s="534"/>
      <c r="E71" s="534"/>
      <c r="F71" s="565"/>
      <c r="G71" s="538"/>
      <c r="H71" s="538"/>
      <c r="I71" s="565"/>
      <c r="J71" s="534"/>
      <c r="K71" s="356" t="s">
        <v>258</v>
      </c>
      <c r="L71" s="356"/>
      <c r="M71" s="356"/>
      <c r="N71" s="18"/>
      <c r="O71" s="436">
        <v>298</v>
      </c>
      <c r="P71" s="445"/>
      <c r="Q71" s="346"/>
      <c r="R71" s="346"/>
      <c r="S71" s="346"/>
      <c r="T71" s="346"/>
      <c r="U71" s="346"/>
      <c r="V71" s="346"/>
      <c r="W71" s="346"/>
      <c r="X71" s="346"/>
    </row>
    <row r="72" spans="1:25" ht="21.75" customHeight="1" x14ac:dyDescent="0.3">
      <c r="A72" s="607"/>
      <c r="B72" s="549"/>
      <c r="C72" s="535"/>
      <c r="D72" s="535"/>
      <c r="E72" s="535"/>
      <c r="F72" s="566"/>
      <c r="G72" s="539"/>
      <c r="H72" s="539"/>
      <c r="I72" s="566"/>
      <c r="J72" s="535"/>
      <c r="K72" s="356" t="s">
        <v>25</v>
      </c>
      <c r="L72" s="356"/>
      <c r="M72" s="356"/>
      <c r="N72" s="18"/>
      <c r="O72" s="486">
        <v>100</v>
      </c>
      <c r="P72" s="445"/>
      <c r="Q72" s="346"/>
      <c r="R72" s="346"/>
      <c r="S72" s="346"/>
      <c r="T72" s="346"/>
      <c r="U72" s="346"/>
      <c r="V72" s="346"/>
      <c r="W72" s="346"/>
      <c r="X72" s="346"/>
    </row>
    <row r="73" spans="1:25" s="131" customFormat="1" ht="37.5" customHeight="1" x14ac:dyDescent="0.3">
      <c r="A73" s="605" t="s">
        <v>836</v>
      </c>
      <c r="B73" s="555" t="s">
        <v>597</v>
      </c>
      <c r="C73" s="533" t="s">
        <v>598</v>
      </c>
      <c r="D73" s="533" t="s">
        <v>31</v>
      </c>
      <c r="E73" s="533" t="s">
        <v>48</v>
      </c>
      <c r="F73" s="537"/>
      <c r="G73" s="537"/>
      <c r="H73" s="537" t="s">
        <v>21</v>
      </c>
      <c r="I73" s="537" t="s">
        <v>21</v>
      </c>
      <c r="J73" s="533" t="s">
        <v>582</v>
      </c>
      <c r="K73" s="356" t="s">
        <v>599</v>
      </c>
      <c r="L73" s="356"/>
      <c r="M73" s="356"/>
      <c r="N73" s="18"/>
      <c r="O73" s="488">
        <v>13333</v>
      </c>
      <c r="P73" s="416">
        <v>1178</v>
      </c>
      <c r="Q73" s="165"/>
      <c r="R73" s="165"/>
      <c r="S73" s="333">
        <v>270</v>
      </c>
      <c r="T73" s="414">
        <v>773</v>
      </c>
      <c r="U73" s="271">
        <v>568</v>
      </c>
      <c r="V73" s="378">
        <v>656</v>
      </c>
      <c r="W73" s="378">
        <v>575</v>
      </c>
      <c r="X73" s="337">
        <v>410</v>
      </c>
      <c r="Y73" s="134"/>
    </row>
    <row r="74" spans="1:25" s="131" customFormat="1" ht="21.75" customHeight="1" x14ac:dyDescent="0.3">
      <c r="A74" s="606"/>
      <c r="B74" s="548"/>
      <c r="C74" s="534"/>
      <c r="D74" s="534"/>
      <c r="E74" s="534"/>
      <c r="F74" s="538"/>
      <c r="G74" s="538"/>
      <c r="H74" s="538"/>
      <c r="I74" s="538"/>
      <c r="J74" s="534"/>
      <c r="K74" s="356" t="s">
        <v>600</v>
      </c>
      <c r="L74" s="356"/>
      <c r="M74" s="356"/>
      <c r="N74" s="18"/>
      <c r="O74" s="488">
        <v>13333</v>
      </c>
      <c r="P74" s="416">
        <v>1409</v>
      </c>
      <c r="Q74" s="165"/>
      <c r="R74" s="165"/>
      <c r="S74" s="333">
        <v>1012</v>
      </c>
      <c r="T74" s="414">
        <v>795</v>
      </c>
      <c r="U74" s="271">
        <v>576</v>
      </c>
      <c r="V74" s="378">
        <v>656</v>
      </c>
      <c r="W74" s="378">
        <v>575</v>
      </c>
      <c r="X74" s="337">
        <v>410</v>
      </c>
      <c r="Y74" s="134"/>
    </row>
    <row r="75" spans="1:25" s="131" customFormat="1" ht="21.75" customHeight="1" x14ac:dyDescent="0.3">
      <c r="A75" s="607"/>
      <c r="B75" s="549"/>
      <c r="C75" s="535"/>
      <c r="D75" s="535"/>
      <c r="E75" s="535"/>
      <c r="F75" s="539"/>
      <c r="G75" s="539"/>
      <c r="H75" s="539"/>
      <c r="I75" s="539"/>
      <c r="J75" s="535"/>
      <c r="K75" s="356" t="s">
        <v>25</v>
      </c>
      <c r="L75" s="356"/>
      <c r="M75" s="356"/>
      <c r="N75" s="18"/>
      <c r="O75" s="489">
        <v>100</v>
      </c>
      <c r="P75" s="417">
        <f>P73*100/P74</f>
        <v>83.605393896380406</v>
      </c>
      <c r="Q75" s="351"/>
      <c r="R75" s="351"/>
      <c r="S75" s="333">
        <v>100</v>
      </c>
      <c r="T75" s="415">
        <v>97.232704402515722</v>
      </c>
      <c r="U75" s="358">
        <f t="shared" ref="U75" si="28">U73*100/U74</f>
        <v>98.611111111111114</v>
      </c>
      <c r="V75" s="377">
        <f>V73*100/V74</f>
        <v>100</v>
      </c>
      <c r="W75" s="377">
        <f t="shared" ref="W75:X75" si="29">W73*100/W74</f>
        <v>100</v>
      </c>
      <c r="X75" s="377">
        <f t="shared" si="29"/>
        <v>100</v>
      </c>
      <c r="Y75" s="133"/>
    </row>
    <row r="76" spans="1:25" ht="63" customHeight="1" x14ac:dyDescent="0.3">
      <c r="A76" s="605" t="s">
        <v>836</v>
      </c>
      <c r="B76" s="551" t="s">
        <v>398</v>
      </c>
      <c r="C76" s="568" t="s">
        <v>391</v>
      </c>
      <c r="D76" s="584" t="s">
        <v>38</v>
      </c>
      <c r="E76" s="533" t="s">
        <v>48</v>
      </c>
      <c r="F76" s="550" t="s">
        <v>21</v>
      </c>
      <c r="G76" s="550" t="s">
        <v>21</v>
      </c>
      <c r="H76" s="550"/>
      <c r="I76" s="550"/>
      <c r="J76" s="533" t="s">
        <v>259</v>
      </c>
      <c r="K76" s="356" t="s">
        <v>392</v>
      </c>
      <c r="L76" s="356"/>
      <c r="M76" s="356"/>
      <c r="N76" s="356"/>
      <c r="O76" s="487"/>
      <c r="P76" s="352"/>
      <c r="Q76" s="352"/>
      <c r="R76" s="352"/>
      <c r="S76" s="352"/>
      <c r="T76" s="352"/>
      <c r="U76" s="352"/>
      <c r="V76" s="352"/>
      <c r="W76" s="352"/>
      <c r="X76" s="352"/>
    </row>
    <row r="77" spans="1:25" ht="37.5" x14ac:dyDescent="0.3">
      <c r="A77" s="606"/>
      <c r="B77" s="551"/>
      <c r="C77" s="568"/>
      <c r="D77" s="584"/>
      <c r="E77" s="534"/>
      <c r="F77" s="550"/>
      <c r="G77" s="550"/>
      <c r="H77" s="550"/>
      <c r="I77" s="550"/>
      <c r="J77" s="534"/>
      <c r="K77" s="356" t="s">
        <v>393</v>
      </c>
      <c r="L77" s="356"/>
      <c r="M77" s="356"/>
      <c r="N77" s="356"/>
      <c r="O77" s="53"/>
      <c r="P77" s="352"/>
      <c r="Q77" s="352"/>
      <c r="R77" s="352"/>
      <c r="S77" s="352"/>
      <c r="T77" s="352"/>
      <c r="U77" s="352"/>
      <c r="V77" s="352"/>
      <c r="W77" s="352"/>
      <c r="X77" s="352"/>
    </row>
    <row r="78" spans="1:25" ht="22.5" customHeight="1" x14ac:dyDescent="0.3">
      <c r="A78" s="607"/>
      <c r="B78" s="551"/>
      <c r="C78" s="568"/>
      <c r="D78" s="584"/>
      <c r="E78" s="535"/>
      <c r="F78" s="550"/>
      <c r="G78" s="550"/>
      <c r="H78" s="550"/>
      <c r="I78" s="550"/>
      <c r="J78" s="535"/>
      <c r="K78" s="356" t="s">
        <v>25</v>
      </c>
      <c r="L78" s="297"/>
      <c r="M78" s="297"/>
      <c r="N78" s="297"/>
      <c r="O78" s="492"/>
      <c r="P78" s="352"/>
      <c r="Q78" s="352"/>
      <c r="R78" s="352"/>
      <c r="S78" s="352"/>
      <c r="T78" s="352"/>
      <c r="U78" s="352"/>
      <c r="V78" s="352"/>
      <c r="W78" s="352"/>
      <c r="X78" s="352"/>
    </row>
    <row r="79" spans="1:25" ht="66.75" customHeight="1" x14ac:dyDescent="0.3">
      <c r="A79" s="213" t="s">
        <v>837</v>
      </c>
      <c r="B79" s="307" t="s">
        <v>395</v>
      </c>
      <c r="C79" s="297" t="s">
        <v>394</v>
      </c>
      <c r="D79" s="297" t="s">
        <v>481</v>
      </c>
      <c r="E79" s="297" t="s">
        <v>48</v>
      </c>
      <c r="F79" s="302"/>
      <c r="G79" s="301" t="s">
        <v>21</v>
      </c>
      <c r="H79" s="302"/>
      <c r="I79" s="302"/>
      <c r="J79" s="298" t="s">
        <v>259</v>
      </c>
      <c r="K79" s="490" t="s">
        <v>104</v>
      </c>
      <c r="L79" s="493">
        <v>93.65</v>
      </c>
      <c r="M79" s="493">
        <v>93.65</v>
      </c>
      <c r="N79" s="493">
        <v>93.65</v>
      </c>
      <c r="O79" s="494">
        <v>93.65</v>
      </c>
      <c r="P79" s="491"/>
      <c r="Q79" s="352"/>
      <c r="R79" s="352"/>
      <c r="S79" s="352"/>
      <c r="T79" s="352"/>
      <c r="U79" s="352"/>
      <c r="V79" s="352"/>
      <c r="W79" s="352"/>
      <c r="X79" s="352"/>
    </row>
    <row r="80" spans="1:25" x14ac:dyDescent="0.3">
      <c r="A80" s="634" t="s">
        <v>839</v>
      </c>
      <c r="B80" s="635"/>
      <c r="C80" s="635"/>
      <c r="D80" s="635"/>
      <c r="E80" s="635"/>
      <c r="F80" s="635"/>
      <c r="G80" s="635"/>
      <c r="H80" s="635"/>
      <c r="I80" s="635"/>
      <c r="J80" s="635"/>
      <c r="K80" s="635"/>
      <c r="L80" s="638"/>
      <c r="M80" s="638"/>
      <c r="N80" s="638"/>
      <c r="O80" s="638"/>
      <c r="P80" s="635"/>
      <c r="Q80" s="635"/>
      <c r="R80" s="635"/>
      <c r="S80" s="635"/>
      <c r="T80" s="635"/>
      <c r="U80" s="635"/>
      <c r="V80" s="635"/>
      <c r="W80" s="635"/>
      <c r="X80" s="637"/>
    </row>
    <row r="81" spans="1:25" s="128" customFormat="1" ht="37.5" x14ac:dyDescent="0.3">
      <c r="A81" s="339"/>
      <c r="B81" s="310" t="s">
        <v>319</v>
      </c>
      <c r="C81" s="297" t="s">
        <v>36</v>
      </c>
      <c r="D81" s="329"/>
      <c r="E81" s="320"/>
      <c r="F81" s="339"/>
      <c r="G81" s="321" t="s">
        <v>21</v>
      </c>
      <c r="H81" s="355"/>
      <c r="I81" s="355"/>
      <c r="J81" s="31"/>
      <c r="K81" s="329"/>
      <c r="L81" s="329"/>
      <c r="M81" s="329"/>
      <c r="N81" s="329"/>
      <c r="O81" s="492"/>
      <c r="P81" s="352"/>
      <c r="Q81" s="504"/>
      <c r="R81" s="504"/>
      <c r="S81" s="504"/>
      <c r="T81" s="504"/>
      <c r="U81" s="504"/>
      <c r="V81" s="352"/>
      <c r="W81" s="352"/>
      <c r="X81" s="352"/>
      <c r="Y81" s="137"/>
    </row>
    <row r="82" spans="1:25" s="128" customFormat="1" ht="37.5" x14ac:dyDescent="0.3">
      <c r="A82" s="605" t="s">
        <v>834</v>
      </c>
      <c r="B82" s="540" t="s">
        <v>654</v>
      </c>
      <c r="C82" s="533" t="s">
        <v>655</v>
      </c>
      <c r="D82" s="541" t="s">
        <v>28</v>
      </c>
      <c r="E82" s="533" t="s">
        <v>37</v>
      </c>
      <c r="F82" s="301"/>
      <c r="G82" s="537"/>
      <c r="H82" s="537" t="s">
        <v>21</v>
      </c>
      <c r="I82" s="537"/>
      <c r="J82" s="544" t="s">
        <v>505</v>
      </c>
      <c r="K82" s="356" t="s">
        <v>656</v>
      </c>
      <c r="L82" s="299"/>
      <c r="M82" s="299"/>
      <c r="N82" s="490"/>
      <c r="O82" s="441">
        <v>41</v>
      </c>
      <c r="P82" s="502">
        <v>6</v>
      </c>
      <c r="Q82" s="495">
        <v>2</v>
      </c>
      <c r="R82" s="495">
        <v>4</v>
      </c>
      <c r="S82" s="498">
        <v>9</v>
      </c>
      <c r="T82" s="495">
        <v>2</v>
      </c>
      <c r="U82" s="495">
        <v>1</v>
      </c>
      <c r="V82" s="503">
        <v>0</v>
      </c>
      <c r="W82" s="378">
        <v>0</v>
      </c>
      <c r="X82" s="137">
        <v>0</v>
      </c>
      <c r="Y82" s="137"/>
    </row>
    <row r="83" spans="1:25" s="128" customFormat="1" ht="21.75" customHeight="1" x14ac:dyDescent="0.3">
      <c r="A83" s="606"/>
      <c r="B83" s="540"/>
      <c r="C83" s="534"/>
      <c r="D83" s="542"/>
      <c r="E83" s="534"/>
      <c r="F83" s="302"/>
      <c r="G83" s="538"/>
      <c r="H83" s="538"/>
      <c r="I83" s="538"/>
      <c r="J83" s="545"/>
      <c r="K83" s="356" t="s">
        <v>657</v>
      </c>
      <c r="L83" s="356"/>
      <c r="M83" s="356"/>
      <c r="N83" s="18"/>
      <c r="O83" s="441">
        <v>264</v>
      </c>
      <c r="P83" s="502">
        <v>85</v>
      </c>
      <c r="Q83" s="495">
        <v>6</v>
      </c>
      <c r="R83" s="495">
        <v>68</v>
      </c>
      <c r="S83" s="498">
        <v>42</v>
      </c>
      <c r="T83" s="495">
        <v>9</v>
      </c>
      <c r="U83" s="495">
        <v>12</v>
      </c>
      <c r="V83" s="503">
        <v>19</v>
      </c>
      <c r="W83" s="378">
        <v>4</v>
      </c>
      <c r="X83" s="137">
        <v>5</v>
      </c>
      <c r="Y83" s="127"/>
    </row>
    <row r="84" spans="1:25" s="128" customFormat="1" ht="42" customHeight="1" x14ac:dyDescent="0.3">
      <c r="A84" s="607"/>
      <c r="B84" s="540"/>
      <c r="C84" s="535"/>
      <c r="D84" s="543"/>
      <c r="E84" s="535"/>
      <c r="F84" s="303"/>
      <c r="G84" s="539"/>
      <c r="H84" s="539"/>
      <c r="I84" s="539"/>
      <c r="J84" s="546"/>
      <c r="K84" s="356" t="s">
        <v>25</v>
      </c>
      <c r="L84" s="356"/>
      <c r="M84" s="356"/>
      <c r="N84" s="499">
        <v>11.37</v>
      </c>
      <c r="O84" s="441">
        <v>15.5</v>
      </c>
      <c r="P84" s="496">
        <v>7.06</v>
      </c>
      <c r="Q84" s="495">
        <v>33.299999999999997</v>
      </c>
      <c r="R84" s="495">
        <v>5.9</v>
      </c>
      <c r="S84" s="498">
        <v>21.4</v>
      </c>
      <c r="T84" s="495">
        <v>22.2</v>
      </c>
      <c r="U84" s="495">
        <v>8.3000000000000007</v>
      </c>
      <c r="V84" s="400">
        <f t="shared" ref="V84:W84" si="30">V82*100/V83</f>
        <v>0</v>
      </c>
      <c r="W84" s="377">
        <f t="shared" si="30"/>
        <v>0</v>
      </c>
      <c r="X84" s="358">
        <v>0</v>
      </c>
      <c r="Y84" s="152"/>
    </row>
    <row r="85" spans="1:25" s="128" customFormat="1" ht="56.25" x14ac:dyDescent="0.3">
      <c r="A85" s="605" t="s">
        <v>834</v>
      </c>
      <c r="B85" s="536" t="s">
        <v>658</v>
      </c>
      <c r="C85" s="533" t="s">
        <v>659</v>
      </c>
      <c r="D85" s="533" t="s">
        <v>38</v>
      </c>
      <c r="E85" s="533" t="s">
        <v>37</v>
      </c>
      <c r="F85" s="301"/>
      <c r="G85" s="537"/>
      <c r="H85" s="537" t="s">
        <v>21</v>
      </c>
      <c r="I85" s="537"/>
      <c r="J85" s="533" t="s">
        <v>505</v>
      </c>
      <c r="K85" s="357" t="s">
        <v>660</v>
      </c>
      <c r="L85" s="356"/>
      <c r="M85" s="356"/>
      <c r="N85" s="18"/>
      <c r="O85" s="441">
        <v>64</v>
      </c>
      <c r="P85" s="501">
        <v>73</v>
      </c>
      <c r="Q85" s="505"/>
      <c r="R85" s="505"/>
      <c r="S85" s="506"/>
      <c r="T85" s="505"/>
      <c r="U85" s="507">
        <v>12</v>
      </c>
      <c r="V85" s="497">
        <v>19</v>
      </c>
      <c r="W85" s="380">
        <v>4</v>
      </c>
      <c r="X85" s="96"/>
      <c r="Y85" s="152"/>
    </row>
    <row r="86" spans="1:25" s="128" customFormat="1" ht="37.5" x14ac:dyDescent="0.3">
      <c r="A86" s="606"/>
      <c r="B86" s="536"/>
      <c r="C86" s="534"/>
      <c r="D86" s="534"/>
      <c r="E86" s="534"/>
      <c r="F86" s="302"/>
      <c r="G86" s="538"/>
      <c r="H86" s="538"/>
      <c r="I86" s="538"/>
      <c r="J86" s="534"/>
      <c r="K86" s="357" t="s">
        <v>661</v>
      </c>
      <c r="L86" s="297"/>
      <c r="M86" s="297"/>
      <c r="N86" s="168"/>
      <c r="O86" s="441">
        <v>197</v>
      </c>
      <c r="P86" s="501">
        <v>85</v>
      </c>
      <c r="Q86" s="495">
        <v>6</v>
      </c>
      <c r="R86" s="495">
        <v>68</v>
      </c>
      <c r="S86" s="498">
        <v>42</v>
      </c>
      <c r="T86" s="495">
        <v>9</v>
      </c>
      <c r="U86" s="495">
        <v>12</v>
      </c>
      <c r="V86" s="497">
        <v>19</v>
      </c>
      <c r="W86" s="380">
        <v>4</v>
      </c>
      <c r="X86" s="96"/>
      <c r="Y86" s="127"/>
    </row>
    <row r="87" spans="1:25" s="128" customFormat="1" ht="42.75" customHeight="1" x14ac:dyDescent="0.3">
      <c r="A87" s="607"/>
      <c r="B87" s="536"/>
      <c r="C87" s="535"/>
      <c r="D87" s="535"/>
      <c r="E87" s="535"/>
      <c r="F87" s="303"/>
      <c r="G87" s="539"/>
      <c r="H87" s="539"/>
      <c r="I87" s="539"/>
      <c r="J87" s="535"/>
      <c r="K87" s="356" t="s">
        <v>25</v>
      </c>
      <c r="L87" s="345"/>
      <c r="M87" s="345"/>
      <c r="N87" s="499">
        <v>77.36</v>
      </c>
      <c r="O87" s="441">
        <v>32.5</v>
      </c>
      <c r="P87" s="496">
        <v>85.88</v>
      </c>
      <c r="Q87" s="508">
        <v>0</v>
      </c>
      <c r="R87" s="508">
        <v>0</v>
      </c>
      <c r="S87" s="509">
        <v>0</v>
      </c>
      <c r="T87" s="508">
        <v>0</v>
      </c>
      <c r="U87" s="508">
        <v>100</v>
      </c>
      <c r="V87" s="400">
        <f t="shared" ref="V87" si="31">V85*100/V86</f>
        <v>100</v>
      </c>
      <c r="W87" s="377">
        <v>0</v>
      </c>
      <c r="X87" s="351"/>
      <c r="Y87" s="137"/>
    </row>
    <row r="88" spans="1:25" s="128" customFormat="1" ht="75" x14ac:dyDescent="0.3">
      <c r="A88" s="605" t="s">
        <v>834</v>
      </c>
      <c r="B88" s="536" t="s">
        <v>662</v>
      </c>
      <c r="C88" s="533" t="s">
        <v>663</v>
      </c>
      <c r="D88" s="533" t="s">
        <v>39</v>
      </c>
      <c r="E88" s="533" t="s">
        <v>37</v>
      </c>
      <c r="F88" s="301"/>
      <c r="G88" s="537"/>
      <c r="H88" s="537" t="s">
        <v>21</v>
      </c>
      <c r="I88" s="537"/>
      <c r="J88" s="533" t="s">
        <v>505</v>
      </c>
      <c r="K88" s="356" t="s">
        <v>664</v>
      </c>
      <c r="L88" s="305"/>
      <c r="M88" s="305"/>
      <c r="N88" s="182"/>
      <c r="O88" s="441">
        <v>65</v>
      </c>
      <c r="P88" s="502">
        <v>40</v>
      </c>
      <c r="Q88" s="495">
        <v>0</v>
      </c>
      <c r="R88" s="495">
        <v>3</v>
      </c>
      <c r="S88" s="498">
        <v>36</v>
      </c>
      <c r="T88" s="495">
        <v>0</v>
      </c>
      <c r="U88" s="495">
        <v>0</v>
      </c>
      <c r="V88" s="503">
        <v>1</v>
      </c>
      <c r="W88" s="378">
        <v>0</v>
      </c>
      <c r="X88" s="63"/>
      <c r="Y88" s="137"/>
    </row>
    <row r="89" spans="1:25" s="128" customFormat="1" ht="23.25" customHeight="1" x14ac:dyDescent="0.3">
      <c r="A89" s="606"/>
      <c r="B89" s="536"/>
      <c r="C89" s="534"/>
      <c r="D89" s="534"/>
      <c r="E89" s="534"/>
      <c r="F89" s="302"/>
      <c r="G89" s="538"/>
      <c r="H89" s="538"/>
      <c r="I89" s="538"/>
      <c r="J89" s="534"/>
      <c r="K89" s="356" t="s">
        <v>661</v>
      </c>
      <c r="L89" s="304"/>
      <c r="M89" s="304"/>
      <c r="N89" s="500"/>
      <c r="O89" s="441">
        <v>197</v>
      </c>
      <c r="P89" s="502">
        <v>85</v>
      </c>
      <c r="Q89" s="495">
        <v>6</v>
      </c>
      <c r="R89" s="495">
        <v>68</v>
      </c>
      <c r="S89" s="498">
        <v>42</v>
      </c>
      <c r="T89" s="495">
        <v>9</v>
      </c>
      <c r="U89" s="495">
        <v>12</v>
      </c>
      <c r="V89" s="503">
        <v>19</v>
      </c>
      <c r="W89" s="378">
        <v>4</v>
      </c>
      <c r="X89" s="63"/>
      <c r="Y89" s="127"/>
    </row>
    <row r="90" spans="1:25" s="131" customFormat="1" ht="61.5" customHeight="1" x14ac:dyDescent="0.3">
      <c r="A90" s="607"/>
      <c r="B90" s="536"/>
      <c r="C90" s="535"/>
      <c r="D90" s="535"/>
      <c r="E90" s="535"/>
      <c r="F90" s="303"/>
      <c r="G90" s="539"/>
      <c r="H90" s="539"/>
      <c r="I90" s="539"/>
      <c r="J90" s="535"/>
      <c r="K90" s="170" t="s">
        <v>25</v>
      </c>
      <c r="L90" s="513" t="s">
        <v>251</v>
      </c>
      <c r="M90" s="513" t="s">
        <v>251</v>
      </c>
      <c r="N90" s="514">
        <v>11.29</v>
      </c>
      <c r="O90" s="512">
        <v>33</v>
      </c>
      <c r="P90" s="496">
        <v>47.05</v>
      </c>
      <c r="Q90" s="495">
        <v>0</v>
      </c>
      <c r="R90" s="495">
        <v>4.4000000000000004</v>
      </c>
      <c r="S90" s="498">
        <v>86</v>
      </c>
      <c r="T90" s="495">
        <v>0</v>
      </c>
      <c r="U90" s="495">
        <v>0</v>
      </c>
      <c r="V90" s="400">
        <f t="shared" ref="V90:W90" si="32">V88*100/V89</f>
        <v>5.2631578947368425</v>
      </c>
      <c r="W90" s="377">
        <f t="shared" si="32"/>
        <v>0</v>
      </c>
      <c r="X90" s="351"/>
      <c r="Y90" s="130"/>
    </row>
    <row r="91" spans="1:25" s="131" customFormat="1" ht="75" x14ac:dyDescent="0.3">
      <c r="A91" s="605" t="s">
        <v>832</v>
      </c>
      <c r="B91" s="536" t="s">
        <v>665</v>
      </c>
      <c r="C91" s="533" t="s">
        <v>666</v>
      </c>
      <c r="D91" s="533" t="s">
        <v>667</v>
      </c>
      <c r="E91" s="533" t="s">
        <v>23</v>
      </c>
      <c r="F91" s="537"/>
      <c r="G91" s="537"/>
      <c r="H91" s="537" t="s">
        <v>21</v>
      </c>
      <c r="I91" s="537" t="s">
        <v>21</v>
      </c>
      <c r="J91" s="533" t="s">
        <v>505</v>
      </c>
      <c r="K91" s="356" t="s">
        <v>668</v>
      </c>
      <c r="L91" s="299"/>
      <c r="M91" s="299"/>
      <c r="N91" s="299"/>
      <c r="O91" s="405"/>
      <c r="P91" s="291">
        <v>604</v>
      </c>
      <c r="Q91" s="409"/>
      <c r="R91" s="409"/>
      <c r="S91" s="410">
        <v>339</v>
      </c>
      <c r="T91" s="510">
        <v>318</v>
      </c>
      <c r="U91" s="511">
        <v>921</v>
      </c>
      <c r="V91" s="378">
        <v>324</v>
      </c>
      <c r="W91" s="378">
        <v>147</v>
      </c>
      <c r="X91" s="337">
        <f>SUM(R91:W91)</f>
        <v>2049</v>
      </c>
      <c r="Y91" s="130"/>
    </row>
    <row r="92" spans="1:25" s="131" customFormat="1" ht="21.75" customHeight="1" x14ac:dyDescent="0.3">
      <c r="A92" s="606"/>
      <c r="B92" s="536"/>
      <c r="C92" s="534"/>
      <c r="D92" s="534"/>
      <c r="E92" s="534"/>
      <c r="F92" s="538"/>
      <c r="G92" s="538"/>
      <c r="H92" s="538"/>
      <c r="I92" s="538"/>
      <c r="J92" s="534"/>
      <c r="K92" s="356" t="s">
        <v>669</v>
      </c>
      <c r="L92" s="356"/>
      <c r="M92" s="356"/>
      <c r="N92" s="356"/>
      <c r="O92" s="363"/>
      <c r="P92" s="291">
        <v>634</v>
      </c>
      <c r="Q92" s="164"/>
      <c r="R92" s="164"/>
      <c r="S92" s="334">
        <v>348</v>
      </c>
      <c r="T92" s="414">
        <v>345</v>
      </c>
      <c r="U92" s="267">
        <v>982</v>
      </c>
      <c r="V92" s="378">
        <v>324</v>
      </c>
      <c r="W92" s="378">
        <v>236</v>
      </c>
      <c r="X92" s="337">
        <f>SUM(R92:W92)</f>
        <v>2235</v>
      </c>
      <c r="Y92" s="133"/>
    </row>
    <row r="93" spans="1:25" ht="18.75" x14ac:dyDescent="0.3">
      <c r="A93" s="607"/>
      <c r="B93" s="536"/>
      <c r="C93" s="535"/>
      <c r="D93" s="535"/>
      <c r="E93" s="535"/>
      <c r="F93" s="539"/>
      <c r="G93" s="539"/>
      <c r="H93" s="539"/>
      <c r="I93" s="539"/>
      <c r="J93" s="535"/>
      <c r="K93" s="338" t="s">
        <v>25</v>
      </c>
      <c r="L93" s="338"/>
      <c r="M93" s="338"/>
      <c r="N93" s="338"/>
      <c r="O93" s="364"/>
      <c r="P93" s="296">
        <v>95.27</v>
      </c>
      <c r="Q93" s="351"/>
      <c r="R93" s="351"/>
      <c r="S93" s="358">
        <f>S91*100/S92</f>
        <v>97.41379310344827</v>
      </c>
      <c r="T93" s="415">
        <v>92.173913043478265</v>
      </c>
      <c r="U93" s="358">
        <f t="shared" ref="U93" si="33">U91*100/U92</f>
        <v>93.788187372708762</v>
      </c>
      <c r="V93" s="377">
        <f t="shared" ref="V93:X93" si="34">V91*100/V92</f>
        <v>100</v>
      </c>
      <c r="W93" s="377">
        <f t="shared" si="34"/>
        <v>62.288135593220339</v>
      </c>
      <c r="X93" s="377">
        <f t="shared" si="34"/>
        <v>91.677852348993284</v>
      </c>
    </row>
    <row r="94" spans="1:25" ht="56.25" x14ac:dyDescent="0.3">
      <c r="A94" s="319" t="s">
        <v>834</v>
      </c>
      <c r="B94" s="300" t="s">
        <v>85</v>
      </c>
      <c r="C94" s="297" t="s">
        <v>40</v>
      </c>
      <c r="D94" s="297" t="s">
        <v>41</v>
      </c>
      <c r="E94" s="297" t="s">
        <v>37</v>
      </c>
      <c r="F94" s="314"/>
      <c r="G94" s="315" t="s">
        <v>21</v>
      </c>
      <c r="H94" s="314"/>
      <c r="I94" s="314"/>
      <c r="J94" s="311" t="s">
        <v>343</v>
      </c>
      <c r="K94" s="329" t="s">
        <v>277</v>
      </c>
      <c r="L94" s="21"/>
      <c r="M94" s="21"/>
      <c r="N94" s="22"/>
      <c r="O94" s="53"/>
      <c r="P94" s="352"/>
      <c r="Q94" s="352"/>
      <c r="R94" s="352"/>
      <c r="S94" s="352"/>
      <c r="T94" s="352"/>
      <c r="U94" s="352"/>
      <c r="V94" s="58"/>
      <c r="W94" s="352"/>
      <c r="X94" s="352"/>
    </row>
    <row r="95" spans="1:25" ht="56.25" x14ac:dyDescent="0.3">
      <c r="A95" s="319" t="s">
        <v>832</v>
      </c>
      <c r="B95" s="300"/>
      <c r="C95" s="356" t="s">
        <v>42</v>
      </c>
      <c r="D95" s="329"/>
      <c r="E95" s="356" t="s">
        <v>23</v>
      </c>
      <c r="F95" s="6"/>
      <c r="G95" s="321" t="s">
        <v>21</v>
      </c>
      <c r="H95" s="36"/>
      <c r="I95" s="36"/>
      <c r="J95" s="37"/>
      <c r="K95" s="329"/>
      <c r="L95" s="329"/>
      <c r="M95" s="329"/>
      <c r="N95" s="329"/>
      <c r="O95" s="53"/>
      <c r="P95" s="352"/>
      <c r="Q95" s="352"/>
      <c r="R95" s="352"/>
      <c r="S95" s="352"/>
      <c r="T95" s="352"/>
      <c r="U95" s="352"/>
      <c r="V95" s="352"/>
      <c r="W95" s="352"/>
      <c r="X95" s="352"/>
    </row>
    <row r="96" spans="1:25" ht="21" customHeight="1" x14ac:dyDescent="0.3">
      <c r="A96" s="639" t="s">
        <v>832</v>
      </c>
      <c r="B96" s="598" t="s">
        <v>97</v>
      </c>
      <c r="C96" s="533" t="s">
        <v>43</v>
      </c>
      <c r="D96" s="601" t="s">
        <v>32</v>
      </c>
      <c r="E96" s="533" t="s">
        <v>23</v>
      </c>
      <c r="F96" s="592"/>
      <c r="G96" s="595" t="s">
        <v>21</v>
      </c>
      <c r="I96" s="537"/>
      <c r="J96" s="585" t="s">
        <v>24</v>
      </c>
      <c r="K96" s="356" t="s">
        <v>282</v>
      </c>
      <c r="L96" s="356"/>
      <c r="M96" s="356"/>
      <c r="N96" s="356"/>
      <c r="O96" s="429"/>
      <c r="P96" s="352"/>
      <c r="Q96" s="352"/>
      <c r="R96" s="352"/>
      <c r="S96" s="352"/>
      <c r="T96" s="352"/>
      <c r="U96" s="352"/>
      <c r="V96" s="51"/>
      <c r="W96" s="352"/>
      <c r="X96" s="268">
        <v>6</v>
      </c>
    </row>
    <row r="97" spans="1:24" ht="24.75" customHeight="1" x14ac:dyDescent="0.3">
      <c r="A97" s="640"/>
      <c r="B97" s="599"/>
      <c r="C97" s="534"/>
      <c r="D97" s="602"/>
      <c r="E97" s="534"/>
      <c r="F97" s="593"/>
      <c r="G97" s="596"/>
      <c r="I97" s="538"/>
      <c r="J97" s="586"/>
      <c r="K97" s="356" t="s">
        <v>46</v>
      </c>
      <c r="L97" s="356"/>
      <c r="M97" s="356"/>
      <c r="N97" s="356"/>
      <c r="O97" s="429"/>
      <c r="P97" s="352"/>
      <c r="Q97" s="352"/>
      <c r="R97" s="352"/>
      <c r="S97" s="352"/>
      <c r="T97" s="352"/>
      <c r="U97" s="352"/>
      <c r="V97" s="51"/>
      <c r="W97" s="352"/>
      <c r="X97" s="268">
        <v>6</v>
      </c>
    </row>
    <row r="98" spans="1:24" ht="42" customHeight="1" x14ac:dyDescent="0.3">
      <c r="A98" s="641"/>
      <c r="B98" s="600"/>
      <c r="C98" s="535"/>
      <c r="D98" s="603"/>
      <c r="E98" s="535"/>
      <c r="F98" s="594"/>
      <c r="G98" s="597"/>
      <c r="I98" s="539"/>
      <c r="J98" s="587"/>
      <c r="K98" s="329" t="s">
        <v>25</v>
      </c>
      <c r="L98" s="329"/>
      <c r="M98" s="329"/>
      <c r="N98" s="329"/>
      <c r="O98" s="429"/>
      <c r="P98" s="352"/>
      <c r="Q98" s="352"/>
      <c r="R98" s="352"/>
      <c r="S98" s="352"/>
      <c r="T98" s="352"/>
      <c r="U98" s="352"/>
      <c r="V98" s="51"/>
      <c r="W98" s="352"/>
      <c r="X98" s="140">
        <v>100</v>
      </c>
    </row>
    <row r="99" spans="1:24" ht="24.75" customHeight="1" x14ac:dyDescent="0.3">
      <c r="A99" s="639" t="s">
        <v>832</v>
      </c>
      <c r="B99" s="536" t="s">
        <v>117</v>
      </c>
      <c r="C99" s="588" t="s">
        <v>44</v>
      </c>
      <c r="D99" s="589" t="s">
        <v>32</v>
      </c>
      <c r="E99" s="533" t="s">
        <v>23</v>
      </c>
      <c r="F99" s="592"/>
      <c r="G99" s="595" t="s">
        <v>21</v>
      </c>
      <c r="I99" s="592"/>
      <c r="J99" s="585" t="s">
        <v>24</v>
      </c>
      <c r="K99" s="329" t="s">
        <v>45</v>
      </c>
      <c r="L99" s="329"/>
      <c r="M99" s="329"/>
      <c r="N99" s="329"/>
      <c r="O99" s="53"/>
      <c r="P99" s="352"/>
      <c r="Q99" s="352"/>
      <c r="R99" s="352"/>
      <c r="S99" s="352"/>
      <c r="T99" s="352"/>
      <c r="U99" s="352"/>
      <c r="V99" s="51"/>
      <c r="W99" s="352"/>
      <c r="X99" s="352"/>
    </row>
    <row r="100" spans="1:24" ht="24.75" customHeight="1" x14ac:dyDescent="0.3">
      <c r="A100" s="640"/>
      <c r="B100" s="536"/>
      <c r="C100" s="534"/>
      <c r="D100" s="590"/>
      <c r="E100" s="534"/>
      <c r="F100" s="593"/>
      <c r="G100" s="596"/>
      <c r="I100" s="593"/>
      <c r="J100" s="586"/>
      <c r="K100" s="329" t="s">
        <v>46</v>
      </c>
      <c r="L100" s="329"/>
      <c r="M100" s="329"/>
      <c r="N100" s="329"/>
      <c r="O100" s="53"/>
      <c r="P100" s="352"/>
      <c r="Q100" s="352"/>
      <c r="R100" s="352"/>
      <c r="S100" s="352"/>
      <c r="T100" s="352"/>
      <c r="U100" s="352"/>
      <c r="V100" s="51"/>
      <c r="W100" s="352"/>
      <c r="X100" s="352"/>
    </row>
    <row r="101" spans="1:24" ht="58.5" customHeight="1" x14ac:dyDescent="0.3">
      <c r="A101" s="641"/>
      <c r="B101" s="536"/>
      <c r="C101" s="535"/>
      <c r="D101" s="591"/>
      <c r="E101" s="535"/>
      <c r="F101" s="594"/>
      <c r="G101" s="597"/>
      <c r="I101" s="594"/>
      <c r="J101" s="587"/>
      <c r="K101" s="3" t="s">
        <v>25</v>
      </c>
      <c r="L101" s="3"/>
      <c r="M101" s="3"/>
      <c r="N101" s="3"/>
      <c r="O101" s="53"/>
      <c r="P101" s="352"/>
      <c r="Q101" s="352"/>
      <c r="R101" s="352"/>
      <c r="S101" s="352"/>
      <c r="T101" s="352"/>
      <c r="U101" s="352"/>
      <c r="V101" s="51"/>
      <c r="W101" s="352"/>
      <c r="X101" s="352"/>
    </row>
    <row r="102" spans="1:24" ht="42.75" customHeight="1" x14ac:dyDescent="0.3">
      <c r="A102" s="319" t="s">
        <v>835</v>
      </c>
      <c r="B102" s="308" t="s">
        <v>320</v>
      </c>
      <c r="C102" s="297" t="s">
        <v>47</v>
      </c>
      <c r="D102" s="88"/>
      <c r="E102" s="311" t="s">
        <v>48</v>
      </c>
      <c r="F102" s="339"/>
      <c r="G102" s="315" t="s">
        <v>21</v>
      </c>
      <c r="H102" s="355"/>
      <c r="I102" s="355"/>
      <c r="J102" s="31"/>
      <c r="K102" s="339"/>
      <c r="L102" s="339"/>
      <c r="M102" s="339"/>
      <c r="N102" s="339"/>
      <c r="O102" s="53"/>
      <c r="P102" s="352"/>
      <c r="Q102" s="352"/>
      <c r="R102" s="352"/>
      <c r="S102" s="352"/>
      <c r="T102" s="352"/>
      <c r="U102" s="352"/>
      <c r="V102" s="352"/>
      <c r="W102" s="352"/>
      <c r="X102" s="352"/>
    </row>
    <row r="103" spans="1:24" ht="22.5" customHeight="1" x14ac:dyDescent="0.3">
      <c r="A103" s="639" t="s">
        <v>835</v>
      </c>
      <c r="B103" s="536" t="s">
        <v>119</v>
      </c>
      <c r="C103" s="533" t="s">
        <v>49</v>
      </c>
      <c r="D103" s="589" t="s">
        <v>50</v>
      </c>
      <c r="E103" s="589" t="s">
        <v>48</v>
      </c>
      <c r="F103" s="592"/>
      <c r="G103" s="595" t="s">
        <v>21</v>
      </c>
      <c r="H103" s="592"/>
      <c r="I103" s="537"/>
      <c r="J103" s="533" t="s">
        <v>283</v>
      </c>
      <c r="K103" s="329" t="s">
        <v>51</v>
      </c>
      <c r="L103" s="329"/>
      <c r="M103" s="329"/>
      <c r="N103" s="329"/>
      <c r="O103" s="53"/>
      <c r="P103" s="352"/>
      <c r="Q103" s="352"/>
      <c r="R103" s="352"/>
      <c r="S103" s="352"/>
      <c r="T103" s="352"/>
      <c r="U103" s="352"/>
      <c r="V103" s="51"/>
      <c r="W103" s="352"/>
      <c r="X103" s="140">
        <v>1</v>
      </c>
    </row>
    <row r="104" spans="1:24" ht="21.75" customHeight="1" x14ac:dyDescent="0.3">
      <c r="A104" s="640"/>
      <c r="B104" s="536"/>
      <c r="C104" s="534"/>
      <c r="D104" s="590"/>
      <c r="E104" s="590"/>
      <c r="F104" s="593"/>
      <c r="G104" s="596"/>
      <c r="H104" s="593"/>
      <c r="I104" s="538"/>
      <c r="J104" s="534"/>
      <c r="K104" s="329" t="s">
        <v>52</v>
      </c>
      <c r="L104" s="329"/>
      <c r="M104" s="329"/>
      <c r="N104" s="329"/>
      <c r="O104" s="53"/>
      <c r="P104" s="352"/>
      <c r="Q104" s="352"/>
      <c r="R104" s="352"/>
      <c r="S104" s="352"/>
      <c r="T104" s="352"/>
      <c r="U104" s="352"/>
      <c r="V104" s="51"/>
      <c r="W104" s="352"/>
      <c r="X104" s="140">
        <v>3</v>
      </c>
    </row>
    <row r="105" spans="1:24" ht="41.25" customHeight="1" x14ac:dyDescent="0.3">
      <c r="A105" s="641"/>
      <c r="B105" s="536"/>
      <c r="C105" s="535"/>
      <c r="D105" s="591"/>
      <c r="E105" s="591"/>
      <c r="F105" s="594"/>
      <c r="G105" s="597"/>
      <c r="H105" s="594"/>
      <c r="I105" s="539"/>
      <c r="J105" s="535"/>
      <c r="K105" s="3" t="s">
        <v>25</v>
      </c>
      <c r="L105" s="3"/>
      <c r="M105" s="3"/>
      <c r="N105" s="3"/>
      <c r="O105" s="53"/>
      <c r="P105" s="352"/>
      <c r="Q105" s="352"/>
      <c r="R105" s="352"/>
      <c r="S105" s="352"/>
      <c r="T105" s="352"/>
      <c r="U105" s="352"/>
      <c r="V105" s="51"/>
      <c r="W105" s="352"/>
      <c r="X105" s="140">
        <f>X103*100/X104</f>
        <v>33.333333333333336</v>
      </c>
    </row>
    <row r="106" spans="1:24" ht="24.75" customHeight="1" x14ac:dyDescent="0.3">
      <c r="A106" s="639" t="s">
        <v>835</v>
      </c>
      <c r="B106" s="536" t="s">
        <v>125</v>
      </c>
      <c r="C106" s="533" t="s">
        <v>53</v>
      </c>
      <c r="D106" s="604" t="s">
        <v>54</v>
      </c>
      <c r="E106" s="589" t="s">
        <v>48</v>
      </c>
      <c r="F106" s="592"/>
      <c r="G106" s="595" t="s">
        <v>21</v>
      </c>
      <c r="H106" s="592"/>
      <c r="I106" s="537"/>
      <c r="J106" s="533" t="s">
        <v>283</v>
      </c>
      <c r="K106" s="329" t="s">
        <v>55</v>
      </c>
      <c r="L106" s="329"/>
      <c r="M106" s="329"/>
      <c r="N106" s="329"/>
      <c r="O106" s="53"/>
      <c r="P106" s="352"/>
      <c r="Q106" s="352"/>
      <c r="R106" s="352"/>
      <c r="S106" s="352"/>
      <c r="T106" s="352"/>
      <c r="U106" s="352"/>
      <c r="V106" s="51"/>
      <c r="W106" s="352"/>
      <c r="X106" s="140">
        <v>3</v>
      </c>
    </row>
    <row r="107" spans="1:24" ht="21.75" customHeight="1" x14ac:dyDescent="0.3">
      <c r="A107" s="640"/>
      <c r="B107" s="536"/>
      <c r="C107" s="534"/>
      <c r="D107" s="604"/>
      <c r="E107" s="590"/>
      <c r="F107" s="593"/>
      <c r="G107" s="596"/>
      <c r="H107" s="593"/>
      <c r="I107" s="538"/>
      <c r="J107" s="534"/>
      <c r="K107" s="329" t="s">
        <v>52</v>
      </c>
      <c r="L107" s="329"/>
      <c r="M107" s="329"/>
      <c r="N107" s="329"/>
      <c r="O107" s="53"/>
      <c r="P107" s="352"/>
      <c r="Q107" s="352"/>
      <c r="R107" s="352"/>
      <c r="S107" s="352"/>
      <c r="T107" s="352"/>
      <c r="U107" s="352"/>
      <c r="V107" s="51"/>
      <c r="W107" s="352"/>
      <c r="X107" s="140">
        <v>3</v>
      </c>
    </row>
    <row r="108" spans="1:24" ht="24" customHeight="1" x14ac:dyDescent="0.3">
      <c r="A108" s="641"/>
      <c r="B108" s="536"/>
      <c r="C108" s="535"/>
      <c r="D108" s="604"/>
      <c r="E108" s="591"/>
      <c r="F108" s="594"/>
      <c r="G108" s="597"/>
      <c r="H108" s="594"/>
      <c r="I108" s="539"/>
      <c r="J108" s="535"/>
      <c r="K108" s="3" t="s">
        <v>25</v>
      </c>
      <c r="L108" s="3"/>
      <c r="M108" s="3"/>
      <c r="N108" s="3"/>
      <c r="O108" s="53"/>
      <c r="P108" s="352"/>
      <c r="Q108" s="352"/>
      <c r="R108" s="352"/>
      <c r="S108" s="352"/>
      <c r="T108" s="352"/>
      <c r="U108" s="352"/>
      <c r="V108" s="51"/>
      <c r="W108" s="352"/>
      <c r="X108" s="140">
        <f>X106*100/X107</f>
        <v>100</v>
      </c>
    </row>
    <row r="109" spans="1:24" ht="21.75" customHeight="1" x14ac:dyDescent="0.3">
      <c r="A109" s="639" t="s">
        <v>835</v>
      </c>
      <c r="B109" s="540" t="s">
        <v>400</v>
      </c>
      <c r="C109" s="568" t="s">
        <v>56</v>
      </c>
      <c r="D109" s="589" t="s">
        <v>50</v>
      </c>
      <c r="E109" s="589" t="s">
        <v>48</v>
      </c>
      <c r="F109" s="592"/>
      <c r="G109" s="595" t="s">
        <v>21</v>
      </c>
      <c r="H109" s="592"/>
      <c r="I109" s="537"/>
      <c r="J109" s="533" t="s">
        <v>283</v>
      </c>
      <c r="K109" s="329" t="s">
        <v>57</v>
      </c>
      <c r="L109" s="329"/>
      <c r="M109" s="329"/>
      <c r="N109" s="329"/>
      <c r="O109" s="53"/>
      <c r="P109" s="352"/>
      <c r="Q109" s="352"/>
      <c r="R109" s="352"/>
      <c r="S109" s="352"/>
      <c r="T109" s="352"/>
      <c r="U109" s="352"/>
      <c r="V109" s="51"/>
      <c r="W109" s="352"/>
      <c r="X109" s="352"/>
    </row>
    <row r="110" spans="1:24" ht="21.75" customHeight="1" x14ac:dyDescent="0.3">
      <c r="A110" s="640"/>
      <c r="B110" s="536"/>
      <c r="C110" s="568"/>
      <c r="D110" s="590"/>
      <c r="E110" s="590"/>
      <c r="F110" s="593"/>
      <c r="G110" s="596"/>
      <c r="H110" s="593"/>
      <c r="I110" s="538"/>
      <c r="J110" s="534"/>
      <c r="K110" s="329" t="s">
        <v>58</v>
      </c>
      <c r="L110" s="329"/>
      <c r="M110" s="329"/>
      <c r="N110" s="329"/>
      <c r="O110" s="53"/>
      <c r="P110" s="352"/>
      <c r="Q110" s="352"/>
      <c r="R110" s="352"/>
      <c r="S110" s="352"/>
      <c r="T110" s="352"/>
      <c r="U110" s="352"/>
      <c r="V110" s="51"/>
      <c r="W110" s="352"/>
      <c r="X110" s="352"/>
    </row>
    <row r="111" spans="1:24" ht="21.75" customHeight="1" x14ac:dyDescent="0.3">
      <c r="A111" s="641"/>
      <c r="B111" s="536"/>
      <c r="C111" s="568"/>
      <c r="D111" s="591"/>
      <c r="E111" s="591"/>
      <c r="F111" s="594"/>
      <c r="G111" s="597"/>
      <c r="H111" s="594"/>
      <c r="I111" s="539"/>
      <c r="J111" s="535"/>
      <c r="K111" s="3" t="s">
        <v>25</v>
      </c>
      <c r="L111" s="3"/>
      <c r="M111" s="3"/>
      <c r="N111" s="3"/>
      <c r="O111" s="53"/>
      <c r="P111" s="352"/>
      <c r="Q111" s="352"/>
      <c r="R111" s="352"/>
      <c r="S111" s="352"/>
      <c r="T111" s="352"/>
      <c r="U111" s="352"/>
      <c r="V111" s="51"/>
      <c r="W111" s="352"/>
      <c r="X111" s="352"/>
    </row>
    <row r="112" spans="1:24" ht="21.75" customHeight="1" x14ac:dyDescent="0.3">
      <c r="A112" s="639" t="s">
        <v>835</v>
      </c>
      <c r="B112" s="540" t="s">
        <v>401</v>
      </c>
      <c r="C112" s="534" t="s">
        <v>59</v>
      </c>
      <c r="D112" s="311" t="s">
        <v>60</v>
      </c>
      <c r="E112" s="589" t="s">
        <v>48</v>
      </c>
      <c r="F112" s="592"/>
      <c r="G112" s="595" t="s">
        <v>21</v>
      </c>
      <c r="H112" s="592"/>
      <c r="I112" s="537"/>
      <c r="J112" s="533" t="s">
        <v>283</v>
      </c>
      <c r="K112" s="329" t="s">
        <v>61</v>
      </c>
      <c r="L112" s="329"/>
      <c r="M112" s="329"/>
      <c r="N112" s="329"/>
      <c r="O112" s="53"/>
      <c r="P112" s="352"/>
      <c r="Q112" s="352"/>
      <c r="R112" s="352"/>
      <c r="S112" s="352"/>
      <c r="T112" s="352"/>
      <c r="U112" s="352"/>
      <c r="V112" s="51"/>
      <c r="W112" s="352"/>
      <c r="X112" s="140">
        <v>0</v>
      </c>
    </row>
    <row r="113" spans="1:25" ht="21.75" customHeight="1" x14ac:dyDescent="0.3">
      <c r="A113" s="640"/>
      <c r="B113" s="536"/>
      <c r="C113" s="534"/>
      <c r="D113" s="312"/>
      <c r="E113" s="590"/>
      <c r="F113" s="593"/>
      <c r="G113" s="596"/>
      <c r="H113" s="593"/>
      <c r="I113" s="538"/>
      <c r="J113" s="534"/>
      <c r="K113" s="329" t="s">
        <v>62</v>
      </c>
      <c r="L113" s="329"/>
      <c r="M113" s="329"/>
      <c r="N113" s="329"/>
      <c r="O113" s="53"/>
      <c r="P113" s="352"/>
      <c r="Q113" s="352"/>
      <c r="R113" s="352"/>
      <c r="S113" s="352"/>
      <c r="T113" s="352"/>
      <c r="U113" s="352"/>
      <c r="V113" s="51"/>
      <c r="W113" s="352"/>
      <c r="X113" s="140">
        <v>3</v>
      </c>
    </row>
    <row r="114" spans="1:25" s="128" customFormat="1" ht="21.75" customHeight="1" x14ac:dyDescent="0.3">
      <c r="A114" s="641"/>
      <c r="B114" s="536"/>
      <c r="C114" s="535"/>
      <c r="D114" s="313"/>
      <c r="E114" s="591"/>
      <c r="F114" s="594"/>
      <c r="G114" s="597"/>
      <c r="H114" s="594"/>
      <c r="I114" s="539"/>
      <c r="J114" s="535"/>
      <c r="K114" s="3" t="s">
        <v>25</v>
      </c>
      <c r="L114" s="3"/>
      <c r="M114" s="3"/>
      <c r="N114" s="3"/>
      <c r="O114" s="53"/>
      <c r="P114" s="352"/>
      <c r="Q114" s="352"/>
      <c r="R114" s="352"/>
      <c r="S114" s="352"/>
      <c r="T114" s="352"/>
      <c r="U114" s="352"/>
      <c r="V114" s="51"/>
      <c r="W114" s="352"/>
      <c r="X114" s="140">
        <f>X112*100/X113</f>
        <v>0</v>
      </c>
      <c r="Y114" s="159"/>
    </row>
    <row r="115" spans="1:25" s="128" customFormat="1" ht="46.5" customHeight="1" x14ac:dyDescent="0.3">
      <c r="A115" s="631" t="s">
        <v>842</v>
      </c>
      <c r="B115" s="555" t="s">
        <v>796</v>
      </c>
      <c r="C115" s="533" t="s">
        <v>795</v>
      </c>
      <c r="D115" s="533" t="s">
        <v>794</v>
      </c>
      <c r="E115" s="541" t="s">
        <v>793</v>
      </c>
      <c r="F115" s="605"/>
      <c r="G115" s="605"/>
      <c r="H115" s="537" t="s">
        <v>21</v>
      </c>
      <c r="I115" s="605"/>
      <c r="J115" s="533" t="s">
        <v>720</v>
      </c>
      <c r="K115" s="356" t="s">
        <v>792</v>
      </c>
      <c r="L115" s="356"/>
      <c r="M115" s="356"/>
      <c r="N115" s="340"/>
      <c r="O115" s="371"/>
      <c r="P115" s="214"/>
      <c r="Q115" s="369"/>
      <c r="R115" s="370"/>
      <c r="S115" s="370"/>
      <c r="T115" s="370"/>
      <c r="U115" s="370"/>
      <c r="V115" s="379">
        <v>0</v>
      </c>
      <c r="W115" s="379">
        <v>0</v>
      </c>
      <c r="X115" s="370"/>
      <c r="Y115" s="159"/>
    </row>
    <row r="116" spans="1:25" s="128" customFormat="1" ht="21.75" customHeight="1" x14ac:dyDescent="0.3">
      <c r="A116" s="632"/>
      <c r="B116" s="562"/>
      <c r="C116" s="534"/>
      <c r="D116" s="534"/>
      <c r="E116" s="542"/>
      <c r="F116" s="606"/>
      <c r="G116" s="606"/>
      <c r="H116" s="538"/>
      <c r="I116" s="606"/>
      <c r="J116" s="534"/>
      <c r="K116" s="356" t="s">
        <v>791</v>
      </c>
      <c r="L116" s="356"/>
      <c r="M116" s="356"/>
      <c r="N116" s="340"/>
      <c r="O116" s="371"/>
      <c r="P116" s="214"/>
      <c r="Q116" s="369"/>
      <c r="R116" s="370"/>
      <c r="S116" s="370"/>
      <c r="T116" s="370"/>
      <c r="U116" s="370"/>
      <c r="V116" s="379">
        <v>0</v>
      </c>
      <c r="W116" s="379">
        <v>0</v>
      </c>
      <c r="X116" s="370"/>
      <c r="Y116" s="127"/>
    </row>
    <row r="117" spans="1:25" s="128" customFormat="1" ht="21.75" customHeight="1" x14ac:dyDescent="0.3">
      <c r="A117" s="633"/>
      <c r="B117" s="563"/>
      <c r="C117" s="535"/>
      <c r="D117" s="535"/>
      <c r="E117" s="543"/>
      <c r="F117" s="607"/>
      <c r="G117" s="607"/>
      <c r="H117" s="539"/>
      <c r="I117" s="607"/>
      <c r="J117" s="535"/>
      <c r="K117" s="297" t="s">
        <v>25</v>
      </c>
      <c r="L117" s="356"/>
      <c r="M117" s="356"/>
      <c r="N117" s="356"/>
      <c r="O117" s="364"/>
      <c r="P117" s="364"/>
      <c r="Q117" s="351"/>
      <c r="R117" s="351"/>
      <c r="S117" s="351"/>
      <c r="T117" s="351"/>
      <c r="U117" s="351"/>
      <c r="V117" s="377">
        <v>0</v>
      </c>
      <c r="W117" s="377">
        <v>0</v>
      </c>
      <c r="X117" s="351"/>
      <c r="Y117" s="146"/>
    </row>
    <row r="118" spans="1:25" s="128" customFormat="1" ht="75" x14ac:dyDescent="0.3">
      <c r="A118" s="317" t="s">
        <v>842</v>
      </c>
      <c r="B118" s="308" t="s">
        <v>790</v>
      </c>
      <c r="C118" s="349" t="s">
        <v>789</v>
      </c>
      <c r="D118" s="356" t="s">
        <v>788</v>
      </c>
      <c r="E118" s="244"/>
      <c r="F118" s="365"/>
      <c r="G118" s="365"/>
      <c r="H118" s="342" t="s">
        <v>21</v>
      </c>
      <c r="I118" s="365"/>
      <c r="J118" s="18" t="s">
        <v>720</v>
      </c>
      <c r="K118" s="342" t="s">
        <v>104</v>
      </c>
      <c r="L118" s="338"/>
      <c r="M118" s="338"/>
      <c r="N118" s="338"/>
      <c r="O118" s="345"/>
      <c r="P118" s="345"/>
      <c r="Q118" s="346"/>
      <c r="R118" s="346"/>
      <c r="S118" s="346"/>
      <c r="T118" s="346"/>
      <c r="U118" s="346"/>
      <c r="V118" s="346"/>
      <c r="W118" s="346"/>
      <c r="X118" s="346"/>
      <c r="Y118" s="146"/>
    </row>
  </sheetData>
  <protectedRanges>
    <protectedRange password="DAF8" sqref="J6:J8" name="ช่วง1_1_1"/>
    <protectedRange password="DAF8" sqref="J48:J50 J30:J32" name="ช่วง1_1_1_4"/>
    <protectedRange password="DAF8" sqref="J51:J52" name="ช่วง1_1_1_9_1"/>
    <protectedRange password="DAF8" sqref="J45:J47" name="ช่วง1_1_1_12"/>
  </protectedRanges>
  <mergeCells count="346">
    <mergeCell ref="A42:A44"/>
    <mergeCell ref="A99:A101"/>
    <mergeCell ref="A103:A105"/>
    <mergeCell ref="A106:A108"/>
    <mergeCell ref="A109:A111"/>
    <mergeCell ref="A112:A114"/>
    <mergeCell ref="A45:A47"/>
    <mergeCell ref="A54:A56"/>
    <mergeCell ref="A57:A59"/>
    <mergeCell ref="A60:A62"/>
    <mergeCell ref="A73:A75"/>
    <mergeCell ref="A64:A66"/>
    <mergeCell ref="A67:A69"/>
    <mergeCell ref="A76:A78"/>
    <mergeCell ref="A115:A117"/>
    <mergeCell ref="A70:A72"/>
    <mergeCell ref="A5:X5"/>
    <mergeCell ref="A80:X80"/>
    <mergeCell ref="A82:A84"/>
    <mergeCell ref="A85:A87"/>
    <mergeCell ref="A88:A90"/>
    <mergeCell ref="A91:A93"/>
    <mergeCell ref="A96:A98"/>
    <mergeCell ref="B45:B47"/>
    <mergeCell ref="C45:C47"/>
    <mergeCell ref="D45:D47"/>
    <mergeCell ref="E45:E47"/>
    <mergeCell ref="F45:F47"/>
    <mergeCell ref="G45:G47"/>
    <mergeCell ref="I45:I47"/>
    <mergeCell ref="J45:J47"/>
    <mergeCell ref="A27:A29"/>
    <mergeCell ref="A30:A32"/>
    <mergeCell ref="A33:A35"/>
    <mergeCell ref="A48:A50"/>
    <mergeCell ref="A51:A53"/>
    <mergeCell ref="A36:A38"/>
    <mergeCell ref="A39:A41"/>
    <mergeCell ref="A1:X1"/>
    <mergeCell ref="A4:X4"/>
    <mergeCell ref="A6:A8"/>
    <mergeCell ref="A9:A11"/>
    <mergeCell ref="A12:A14"/>
    <mergeCell ref="A15:A17"/>
    <mergeCell ref="A18:A20"/>
    <mergeCell ref="A21:A23"/>
    <mergeCell ref="A24:A26"/>
    <mergeCell ref="A2:A3"/>
    <mergeCell ref="B2:B3"/>
    <mergeCell ref="C2:C3"/>
    <mergeCell ref="D2:D3"/>
    <mergeCell ref="E2:E3"/>
    <mergeCell ref="F2:I2"/>
    <mergeCell ref="J2:J3"/>
    <mergeCell ref="K2:K3"/>
    <mergeCell ref="L2:N2"/>
    <mergeCell ref="O2:X2"/>
    <mergeCell ref="C6:C8"/>
    <mergeCell ref="D6:D8"/>
    <mergeCell ref="E6:E8"/>
    <mergeCell ref="B9:B11"/>
    <mergeCell ref="C9:C11"/>
    <mergeCell ref="B115:B117"/>
    <mergeCell ref="C115:C117"/>
    <mergeCell ref="D115:D117"/>
    <mergeCell ref="E115:E117"/>
    <mergeCell ref="F115:F117"/>
    <mergeCell ref="G115:G117"/>
    <mergeCell ref="H115:H117"/>
    <mergeCell ref="I115:I117"/>
    <mergeCell ref="J115:J117"/>
    <mergeCell ref="J112:J114"/>
    <mergeCell ref="H109:H111"/>
    <mergeCell ref="I109:I111"/>
    <mergeCell ref="J109:J111"/>
    <mergeCell ref="B112:B114"/>
    <mergeCell ref="C112:C114"/>
    <mergeCell ref="E112:E114"/>
    <mergeCell ref="F112:F114"/>
    <mergeCell ref="G112:G114"/>
    <mergeCell ref="H112:H114"/>
    <mergeCell ref="I112:I114"/>
    <mergeCell ref="B109:B111"/>
    <mergeCell ref="C109:C111"/>
    <mergeCell ref="D109:D111"/>
    <mergeCell ref="E109:E111"/>
    <mergeCell ref="F109:F111"/>
    <mergeCell ref="G109:G111"/>
    <mergeCell ref="J103:J105"/>
    <mergeCell ref="B106:B108"/>
    <mergeCell ref="C106:C108"/>
    <mergeCell ref="D106:D108"/>
    <mergeCell ref="E106:E108"/>
    <mergeCell ref="F106:F108"/>
    <mergeCell ref="G106:G108"/>
    <mergeCell ref="H106:H108"/>
    <mergeCell ref="I106:I108"/>
    <mergeCell ref="J106:J108"/>
    <mergeCell ref="B103:B105"/>
    <mergeCell ref="C103:C105"/>
    <mergeCell ref="D103:D105"/>
    <mergeCell ref="E103:E105"/>
    <mergeCell ref="F103:F105"/>
    <mergeCell ref="G103:G105"/>
    <mergeCell ref="H103:H105"/>
    <mergeCell ref="I103:I105"/>
    <mergeCell ref="J99:J101"/>
    <mergeCell ref="I96:I98"/>
    <mergeCell ref="J96:J98"/>
    <mergeCell ref="B99:B101"/>
    <mergeCell ref="C99:C101"/>
    <mergeCell ref="D99:D101"/>
    <mergeCell ref="E99:E101"/>
    <mergeCell ref="F99:F101"/>
    <mergeCell ref="G99:G101"/>
    <mergeCell ref="B96:B98"/>
    <mergeCell ref="C96:C98"/>
    <mergeCell ref="D96:D98"/>
    <mergeCell ref="E96:E98"/>
    <mergeCell ref="I99:I101"/>
    <mergeCell ref="F96:F98"/>
    <mergeCell ref="G96:G98"/>
    <mergeCell ref="I91:I93"/>
    <mergeCell ref="B73:B75"/>
    <mergeCell ref="C73:C75"/>
    <mergeCell ref="D73:D75"/>
    <mergeCell ref="E73:E75"/>
    <mergeCell ref="F73:F75"/>
    <mergeCell ref="G73:G75"/>
    <mergeCell ref="H73:H75"/>
    <mergeCell ref="B54:B56"/>
    <mergeCell ref="C54:C56"/>
    <mergeCell ref="D54:D56"/>
    <mergeCell ref="E54:E56"/>
    <mergeCell ref="F54:F56"/>
    <mergeCell ref="G54:G56"/>
    <mergeCell ref="B60:B62"/>
    <mergeCell ref="C60:C62"/>
    <mergeCell ref="I70:I72"/>
    <mergeCell ref="B70:B72"/>
    <mergeCell ref="C70:C72"/>
    <mergeCell ref="D70:D72"/>
    <mergeCell ref="E70:E72"/>
    <mergeCell ref="I73:I75"/>
    <mergeCell ref="C76:C78"/>
    <mergeCell ref="D76:D78"/>
    <mergeCell ref="J73:J75"/>
    <mergeCell ref="B42:B44"/>
    <mergeCell ref="C42:C44"/>
    <mergeCell ref="D42:D44"/>
    <mergeCell ref="E42:E44"/>
    <mergeCell ref="G42:G44"/>
    <mergeCell ref="H42:H44"/>
    <mergeCell ref="I42:I44"/>
    <mergeCell ref="I67:I69"/>
    <mergeCell ref="J67:J69"/>
    <mergeCell ref="J42:J44"/>
    <mergeCell ref="F42:F44"/>
    <mergeCell ref="I54:I56"/>
    <mergeCell ref="J54:J56"/>
    <mergeCell ref="I60:I62"/>
    <mergeCell ref="J60:J62"/>
    <mergeCell ref="B57:B59"/>
    <mergeCell ref="C57:C59"/>
    <mergeCell ref="D57:D59"/>
    <mergeCell ref="E57:E59"/>
    <mergeCell ref="F57:F59"/>
    <mergeCell ref="G57:G59"/>
    <mergeCell ref="H57:H59"/>
    <mergeCell ref="I57:I59"/>
    <mergeCell ref="E76:E78"/>
    <mergeCell ref="F76:F78"/>
    <mergeCell ref="G76:G78"/>
    <mergeCell ref="H76:H78"/>
    <mergeCell ref="F70:F72"/>
    <mergeCell ref="G70:G72"/>
    <mergeCell ref="H70:H72"/>
    <mergeCell ref="D60:D62"/>
    <mergeCell ref="E60:E62"/>
    <mergeCell ref="F60:F62"/>
    <mergeCell ref="G60:G62"/>
    <mergeCell ref="H60:H62"/>
    <mergeCell ref="F67:F69"/>
    <mergeCell ref="G67:G69"/>
    <mergeCell ref="J57:J59"/>
    <mergeCell ref="P36:X38"/>
    <mergeCell ref="J37:J38"/>
    <mergeCell ref="B39:B41"/>
    <mergeCell ref="C39:C41"/>
    <mergeCell ref="D39:D41"/>
    <mergeCell ref="E39:E41"/>
    <mergeCell ref="F39:F41"/>
    <mergeCell ref="G39:G41"/>
    <mergeCell ref="H39:H41"/>
    <mergeCell ref="I39:I41"/>
    <mergeCell ref="J39:J41"/>
    <mergeCell ref="P39:X41"/>
    <mergeCell ref="I36:I38"/>
    <mergeCell ref="B36:B38"/>
    <mergeCell ref="C36:C38"/>
    <mergeCell ref="D36:D38"/>
    <mergeCell ref="E36:E38"/>
    <mergeCell ref="F36:F38"/>
    <mergeCell ref="G36:G38"/>
    <mergeCell ref="H36:H38"/>
    <mergeCell ref="B48:B50"/>
    <mergeCell ref="C48:C50"/>
    <mergeCell ref="D48:D50"/>
    <mergeCell ref="D9:D11"/>
    <mergeCell ref="E9:E11"/>
    <mergeCell ref="F9:F11"/>
    <mergeCell ref="G9:G11"/>
    <mergeCell ref="H9:H11"/>
    <mergeCell ref="J9:J11"/>
    <mergeCell ref="B12:B14"/>
    <mergeCell ref="C12:C14"/>
    <mergeCell ref="D12:D14"/>
    <mergeCell ref="E12:E14"/>
    <mergeCell ref="F12:F14"/>
    <mergeCell ref="G12:G14"/>
    <mergeCell ref="H12:H14"/>
    <mergeCell ref="I12:I14"/>
    <mergeCell ref="J12:J14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B18:B20"/>
    <mergeCell ref="C18:C20"/>
    <mergeCell ref="D18:D20"/>
    <mergeCell ref="E18:E20"/>
    <mergeCell ref="F18:F20"/>
    <mergeCell ref="G18:G20"/>
    <mergeCell ref="H18:H20"/>
    <mergeCell ref="I18:I20"/>
    <mergeCell ref="J18:J20"/>
    <mergeCell ref="B21:B23"/>
    <mergeCell ref="C21:C23"/>
    <mergeCell ref="D21:D23"/>
    <mergeCell ref="E21:E23"/>
    <mergeCell ref="F21:F23"/>
    <mergeCell ref="H21:H23"/>
    <mergeCell ref="I21:I23"/>
    <mergeCell ref="J21:J23"/>
    <mergeCell ref="B24:B26"/>
    <mergeCell ref="C24:C26"/>
    <mergeCell ref="D24:D26"/>
    <mergeCell ref="E24:E26"/>
    <mergeCell ref="F24:F26"/>
    <mergeCell ref="H24:H26"/>
    <mergeCell ref="I24:I26"/>
    <mergeCell ref="J24:J26"/>
    <mergeCell ref="B27:B29"/>
    <mergeCell ref="C27:C29"/>
    <mergeCell ref="D27:D29"/>
    <mergeCell ref="E27:E29"/>
    <mergeCell ref="F27:F29"/>
    <mergeCell ref="H27:H29"/>
    <mergeCell ref="I27:I29"/>
    <mergeCell ref="J27:J29"/>
    <mergeCell ref="B30:B32"/>
    <mergeCell ref="C30:C32"/>
    <mergeCell ref="D30:D32"/>
    <mergeCell ref="E30:E32"/>
    <mergeCell ref="F30:F32"/>
    <mergeCell ref="G30:G32"/>
    <mergeCell ref="H30:H32"/>
    <mergeCell ref="I30:I32"/>
    <mergeCell ref="J30:J32"/>
    <mergeCell ref="B33:B35"/>
    <mergeCell ref="C33:C35"/>
    <mergeCell ref="D33:D35"/>
    <mergeCell ref="E33:E35"/>
    <mergeCell ref="F33:F35"/>
    <mergeCell ref="G33:G35"/>
    <mergeCell ref="H33:H35"/>
    <mergeCell ref="I33:I35"/>
    <mergeCell ref="J33:J35"/>
    <mergeCell ref="E48:E50"/>
    <mergeCell ref="F48:F50"/>
    <mergeCell ref="G48:G50"/>
    <mergeCell ref="H48:H50"/>
    <mergeCell ref="I48:I50"/>
    <mergeCell ref="J48:J50"/>
    <mergeCell ref="B51:B53"/>
    <mergeCell ref="C51:C53"/>
    <mergeCell ref="D51:D53"/>
    <mergeCell ref="E51:E53"/>
    <mergeCell ref="F51:F53"/>
    <mergeCell ref="G51:G53"/>
    <mergeCell ref="H51:H53"/>
    <mergeCell ref="I51:I53"/>
    <mergeCell ref="J51:J53"/>
    <mergeCell ref="B82:B84"/>
    <mergeCell ref="C82:C84"/>
    <mergeCell ref="D82:D84"/>
    <mergeCell ref="E82:E84"/>
    <mergeCell ref="G82:G84"/>
    <mergeCell ref="H82:H84"/>
    <mergeCell ref="I82:I84"/>
    <mergeCell ref="J82:J84"/>
    <mergeCell ref="B64:B66"/>
    <mergeCell ref="C64:C66"/>
    <mergeCell ref="D64:D66"/>
    <mergeCell ref="E64:E66"/>
    <mergeCell ref="F64:F66"/>
    <mergeCell ref="G64:G66"/>
    <mergeCell ref="I64:I66"/>
    <mergeCell ref="J64:J66"/>
    <mergeCell ref="B67:B69"/>
    <mergeCell ref="C67:C69"/>
    <mergeCell ref="D67:D69"/>
    <mergeCell ref="E67:E69"/>
    <mergeCell ref="J70:J72"/>
    <mergeCell ref="I76:I78"/>
    <mergeCell ref="J76:J78"/>
    <mergeCell ref="B76:B78"/>
    <mergeCell ref="J91:J93"/>
    <mergeCell ref="J85:J87"/>
    <mergeCell ref="B88:B90"/>
    <mergeCell ref="C88:C90"/>
    <mergeCell ref="D88:D90"/>
    <mergeCell ref="E88:E90"/>
    <mergeCell ref="G88:G90"/>
    <mergeCell ref="H88:H90"/>
    <mergeCell ref="I88:I90"/>
    <mergeCell ref="J88:J90"/>
    <mergeCell ref="B85:B87"/>
    <mergeCell ref="C85:C87"/>
    <mergeCell ref="D85:D87"/>
    <mergeCell ref="E85:E87"/>
    <mergeCell ref="G85:G87"/>
    <mergeCell ref="H85:H87"/>
    <mergeCell ref="I85:I87"/>
    <mergeCell ref="B91:B93"/>
    <mergeCell ref="C91:C93"/>
    <mergeCell ref="D91:D93"/>
    <mergeCell ref="E91:E93"/>
    <mergeCell ref="F91:F93"/>
    <mergeCell ref="G91:G93"/>
    <mergeCell ref="H91:H93"/>
  </mergeCells>
  <pageMargins left="0.59055118110236227" right="0" top="0" bottom="0" header="0" footer="0.31496062992125984"/>
  <pageSetup paperSize="9" scale="61" orientation="landscape" r:id="rId1"/>
  <rowBreaks count="7" manualBreakCount="7">
    <brk id="14" max="23" man="1"/>
    <brk id="23" max="23" man="1"/>
    <brk id="44" max="23" man="1"/>
    <brk id="66" max="23" man="1"/>
    <brk id="79" max="23" man="1"/>
    <brk id="93" max="23" man="1"/>
    <brk id="108" max="2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view="pageBreakPreview" zoomScale="86" zoomScaleNormal="80" zoomScaleSheetLayoutView="86" workbookViewId="0">
      <selection sqref="A1:W1"/>
    </sheetView>
  </sheetViews>
  <sheetFormatPr defaultRowHeight="21.75" x14ac:dyDescent="0.5"/>
  <cols>
    <col min="1" max="1" width="5.25" style="101" customWidth="1"/>
    <col min="2" max="2" width="36.875" style="16" customWidth="1"/>
    <col min="3" max="3" width="17.25" style="1" customWidth="1"/>
    <col min="4" max="4" width="13.375" style="33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32" customWidth="1"/>
    <col min="10" max="10" width="26.25" style="1" customWidth="1"/>
    <col min="11" max="11" width="5.375" style="1" customWidth="1"/>
    <col min="12" max="12" width="5" style="1" customWidth="1"/>
    <col min="13" max="13" width="5.625" style="1" customWidth="1"/>
    <col min="14" max="14" width="4.25" style="55" customWidth="1"/>
    <col min="15" max="15" width="4.125" style="55" customWidth="1"/>
    <col min="16" max="17" width="4.25" style="55" customWidth="1"/>
    <col min="18" max="18" width="3.5" style="55" customWidth="1"/>
    <col min="19" max="19" width="3.625" style="55" customWidth="1"/>
    <col min="20" max="20" width="3.5" style="55" customWidth="1"/>
    <col min="21" max="23" width="3.625" style="55" customWidth="1"/>
    <col min="24" max="16384" width="9" style="1"/>
  </cols>
  <sheetData>
    <row r="1" spans="1:24" ht="48.75" customHeight="1" x14ac:dyDescent="0.3">
      <c r="A1" s="709" t="s">
        <v>887</v>
      </c>
      <c r="B1" s="709"/>
      <c r="C1" s="709"/>
      <c r="D1" s="709"/>
      <c r="E1" s="709"/>
      <c r="F1" s="709"/>
      <c r="G1" s="709"/>
      <c r="H1" s="709"/>
      <c r="I1" s="709"/>
      <c r="J1" s="709"/>
      <c r="K1" s="709"/>
      <c r="L1" s="709"/>
      <c r="M1" s="709"/>
      <c r="N1" s="709"/>
      <c r="O1" s="709"/>
      <c r="P1" s="709"/>
      <c r="Q1" s="709"/>
      <c r="R1" s="709"/>
      <c r="S1" s="709"/>
      <c r="T1" s="709"/>
      <c r="U1" s="709"/>
      <c r="V1" s="709"/>
      <c r="W1" s="709"/>
    </row>
    <row r="2" spans="1:24" ht="18.75" customHeight="1" x14ac:dyDescent="0.3">
      <c r="A2" s="611" t="s">
        <v>0</v>
      </c>
      <c r="B2" s="613" t="s">
        <v>1</v>
      </c>
      <c r="C2" s="615" t="s">
        <v>2</v>
      </c>
      <c r="D2" s="617" t="s">
        <v>3</v>
      </c>
      <c r="E2" s="651" t="s">
        <v>480</v>
      </c>
      <c r="F2" s="651"/>
      <c r="G2" s="651"/>
      <c r="H2" s="652"/>
      <c r="I2" s="621" t="s">
        <v>4</v>
      </c>
      <c r="J2" s="623" t="s">
        <v>5</v>
      </c>
      <c r="K2" s="625" t="s">
        <v>206</v>
      </c>
      <c r="L2" s="626"/>
      <c r="M2" s="627"/>
      <c r="N2" s="628" t="s">
        <v>6</v>
      </c>
      <c r="O2" s="629"/>
      <c r="P2" s="629"/>
      <c r="Q2" s="629"/>
      <c r="R2" s="629"/>
      <c r="S2" s="629"/>
      <c r="T2" s="629"/>
      <c r="U2" s="629"/>
      <c r="V2" s="629"/>
      <c r="W2" s="630"/>
    </row>
    <row r="3" spans="1:24" ht="49.5" x14ac:dyDescent="0.3">
      <c r="A3" s="612"/>
      <c r="B3" s="614"/>
      <c r="C3" s="616"/>
      <c r="D3" s="618"/>
      <c r="E3" s="102" t="s">
        <v>7</v>
      </c>
      <c r="F3" s="102" t="s">
        <v>8</v>
      </c>
      <c r="G3" s="102" t="s">
        <v>9</v>
      </c>
      <c r="H3" s="102" t="s">
        <v>10</v>
      </c>
      <c r="I3" s="622"/>
      <c r="J3" s="624"/>
      <c r="K3" s="105">
        <v>2556</v>
      </c>
      <c r="L3" s="105">
        <v>2557</v>
      </c>
      <c r="M3" s="105">
        <v>2558</v>
      </c>
      <c r="N3" s="106" t="s">
        <v>11</v>
      </c>
      <c r="O3" s="107" t="s">
        <v>12</v>
      </c>
      <c r="P3" s="107" t="s">
        <v>13</v>
      </c>
      <c r="Q3" s="107" t="s">
        <v>14</v>
      </c>
      <c r="R3" s="107" t="s">
        <v>15</v>
      </c>
      <c r="S3" s="107" t="s">
        <v>16</v>
      </c>
      <c r="T3" s="107" t="s">
        <v>17</v>
      </c>
      <c r="U3" s="107" t="s">
        <v>18</v>
      </c>
      <c r="V3" s="107" t="s">
        <v>19</v>
      </c>
      <c r="W3" s="107" t="s">
        <v>20</v>
      </c>
    </row>
    <row r="4" spans="1:24" s="103" customFormat="1" ht="21.75" customHeight="1" x14ac:dyDescent="0.2">
      <c r="A4" s="706" t="s">
        <v>489</v>
      </c>
      <c r="B4" s="707"/>
      <c r="C4" s="707"/>
      <c r="D4" s="707"/>
      <c r="E4" s="707"/>
      <c r="F4" s="707"/>
      <c r="G4" s="707"/>
      <c r="H4" s="707"/>
      <c r="I4" s="707"/>
      <c r="J4" s="707"/>
      <c r="K4" s="707"/>
      <c r="L4" s="707"/>
      <c r="M4" s="707"/>
      <c r="N4" s="707"/>
      <c r="O4" s="707"/>
      <c r="P4" s="707"/>
      <c r="Q4" s="707"/>
      <c r="R4" s="707"/>
      <c r="S4" s="707"/>
      <c r="T4" s="707"/>
      <c r="U4" s="707"/>
      <c r="V4" s="707"/>
      <c r="W4" s="708"/>
      <c r="X4" s="104"/>
    </row>
    <row r="5" spans="1:24" ht="61.5" customHeight="1" x14ac:dyDescent="0.3">
      <c r="A5" s="80" t="s">
        <v>409</v>
      </c>
      <c r="B5" s="83" t="s">
        <v>101</v>
      </c>
      <c r="C5" s="68" t="s">
        <v>102</v>
      </c>
      <c r="D5" s="84" t="s">
        <v>272</v>
      </c>
      <c r="E5" s="81"/>
      <c r="F5" s="72" t="s">
        <v>21</v>
      </c>
      <c r="G5" s="81"/>
      <c r="H5" s="81"/>
      <c r="I5" s="90" t="s">
        <v>473</v>
      </c>
      <c r="J5" s="78"/>
      <c r="K5" s="78"/>
      <c r="L5" s="78"/>
      <c r="M5" s="78"/>
      <c r="N5" s="45"/>
      <c r="O5" s="767" t="s">
        <v>377</v>
      </c>
      <c r="P5" s="768"/>
      <c r="Q5" s="768"/>
      <c r="R5" s="768"/>
      <c r="S5" s="768"/>
      <c r="T5" s="768"/>
      <c r="U5" s="768"/>
      <c r="V5" s="768"/>
      <c r="W5" s="769"/>
    </row>
    <row r="6" spans="1:24" ht="78" customHeight="1" x14ac:dyDescent="0.3">
      <c r="A6" s="667" t="s">
        <v>303</v>
      </c>
      <c r="B6" s="648" t="s">
        <v>111</v>
      </c>
      <c r="C6" s="35" t="s">
        <v>312</v>
      </c>
      <c r="D6" s="585" t="s">
        <v>272</v>
      </c>
      <c r="E6" s="713"/>
      <c r="F6" s="595" t="s">
        <v>21</v>
      </c>
      <c r="G6" s="713"/>
      <c r="H6" s="713"/>
      <c r="I6" s="533" t="s">
        <v>313</v>
      </c>
      <c r="J6" s="82" t="s">
        <v>104</v>
      </c>
      <c r="K6" s="10"/>
      <c r="L6" s="10"/>
      <c r="M6" s="10"/>
      <c r="N6" s="46"/>
      <c r="O6" s="770" t="s">
        <v>377</v>
      </c>
      <c r="P6" s="771"/>
      <c r="Q6" s="771"/>
      <c r="R6" s="771"/>
      <c r="S6" s="771"/>
      <c r="T6" s="771"/>
      <c r="U6" s="771"/>
      <c r="V6" s="771"/>
      <c r="W6" s="771"/>
    </row>
    <row r="7" spans="1:24" ht="37.5" customHeight="1" x14ac:dyDescent="0.3">
      <c r="A7" s="668"/>
      <c r="B7" s="649"/>
      <c r="C7" s="533" t="s">
        <v>468</v>
      </c>
      <c r="D7" s="586"/>
      <c r="E7" s="714"/>
      <c r="F7" s="596"/>
      <c r="G7" s="714"/>
      <c r="H7" s="714"/>
      <c r="I7" s="534"/>
      <c r="J7" s="79" t="s">
        <v>469</v>
      </c>
      <c r="K7" s="10"/>
      <c r="L7" s="10"/>
      <c r="M7" s="10"/>
      <c r="N7" s="46"/>
      <c r="O7" s="771"/>
      <c r="P7" s="771"/>
      <c r="Q7" s="771"/>
      <c r="R7" s="771"/>
      <c r="S7" s="771"/>
      <c r="T7" s="771"/>
      <c r="U7" s="771"/>
      <c r="V7" s="771"/>
      <c r="W7" s="771"/>
    </row>
    <row r="8" spans="1:24" ht="56.25" x14ac:dyDescent="0.3">
      <c r="A8" s="668"/>
      <c r="B8" s="649"/>
      <c r="C8" s="534"/>
      <c r="D8" s="586"/>
      <c r="E8" s="714"/>
      <c r="F8" s="596"/>
      <c r="G8" s="714"/>
      <c r="H8" s="714"/>
      <c r="I8" s="534"/>
      <c r="J8" s="79" t="s">
        <v>470</v>
      </c>
      <c r="K8" s="10"/>
      <c r="L8" s="10"/>
      <c r="M8" s="10"/>
      <c r="N8" s="46"/>
      <c r="O8" s="771"/>
      <c r="P8" s="771"/>
      <c r="Q8" s="771"/>
      <c r="R8" s="771"/>
      <c r="S8" s="771"/>
      <c r="T8" s="771"/>
      <c r="U8" s="771"/>
      <c r="V8" s="771"/>
      <c r="W8" s="771"/>
    </row>
    <row r="9" spans="1:24" ht="18.75" x14ac:dyDescent="0.3">
      <c r="A9" s="669"/>
      <c r="B9" s="650"/>
      <c r="C9" s="535"/>
      <c r="D9" s="587"/>
      <c r="E9" s="715"/>
      <c r="F9" s="597"/>
      <c r="G9" s="715"/>
      <c r="H9" s="715"/>
      <c r="I9" s="535"/>
      <c r="J9" s="85" t="s">
        <v>25</v>
      </c>
      <c r="K9" s="10"/>
      <c r="L9" s="10"/>
      <c r="M9" s="10"/>
      <c r="N9" s="46"/>
      <c r="O9" s="771"/>
      <c r="P9" s="771"/>
      <c r="Q9" s="771"/>
      <c r="R9" s="771"/>
      <c r="S9" s="771"/>
      <c r="T9" s="771"/>
      <c r="U9" s="771"/>
      <c r="V9" s="771"/>
      <c r="W9" s="771"/>
    </row>
    <row r="10" spans="1:24" ht="42" customHeight="1" x14ac:dyDescent="0.3">
      <c r="A10" s="80" t="s">
        <v>137</v>
      </c>
      <c r="B10" s="70" t="s">
        <v>112</v>
      </c>
      <c r="C10" s="84" t="s">
        <v>29</v>
      </c>
      <c r="D10" s="84" t="s">
        <v>272</v>
      </c>
      <c r="E10" s="81"/>
      <c r="F10" s="72" t="s">
        <v>21</v>
      </c>
      <c r="G10" s="81"/>
      <c r="H10" s="81"/>
      <c r="I10" s="76" t="s">
        <v>273</v>
      </c>
      <c r="J10" s="78"/>
      <c r="K10" s="78"/>
      <c r="L10" s="78"/>
      <c r="M10" s="78"/>
      <c r="N10" s="27"/>
      <c r="O10" s="24"/>
      <c r="P10" s="24"/>
      <c r="Q10" s="24"/>
      <c r="R10" s="24"/>
      <c r="S10" s="24"/>
      <c r="T10" s="24"/>
      <c r="U10" s="24"/>
      <c r="V10" s="24"/>
      <c r="W10" s="24"/>
    </row>
    <row r="11" spans="1:24" ht="45" customHeight="1" x14ac:dyDescent="0.3">
      <c r="A11" s="94" t="s">
        <v>140</v>
      </c>
      <c r="B11" s="69" t="s">
        <v>113</v>
      </c>
      <c r="C11" s="11"/>
      <c r="D11" s="84" t="s">
        <v>272</v>
      </c>
      <c r="E11" s="5"/>
      <c r="F11" s="71" t="s">
        <v>21</v>
      </c>
      <c r="G11" s="5"/>
      <c r="H11" s="5"/>
      <c r="I11" s="31" t="s">
        <v>273</v>
      </c>
      <c r="J11" s="12"/>
      <c r="K11" s="12"/>
      <c r="L11" s="12"/>
      <c r="M11" s="12"/>
      <c r="N11" s="27"/>
      <c r="O11" s="24"/>
      <c r="P11" s="24"/>
      <c r="Q11" s="24"/>
      <c r="R11" s="24"/>
      <c r="S11" s="24"/>
      <c r="T11" s="24"/>
      <c r="U11" s="24"/>
      <c r="V11" s="24"/>
      <c r="W11" s="24"/>
    </row>
  </sheetData>
  <protectedRanges>
    <protectedRange password="DAF8" sqref="I5" name="ช่วง1_1_1_17"/>
  </protectedRanges>
  <mergeCells count="22">
    <mergeCell ref="A6:A9"/>
    <mergeCell ref="B6:B9"/>
    <mergeCell ref="D6:D9"/>
    <mergeCell ref="E6:E9"/>
    <mergeCell ref="F6:F9"/>
    <mergeCell ref="C7:C9"/>
    <mergeCell ref="O5:W5"/>
    <mergeCell ref="G6:G9"/>
    <mergeCell ref="H6:H9"/>
    <mergeCell ref="I6:I9"/>
    <mergeCell ref="O6:W9"/>
    <mergeCell ref="A4:W4"/>
    <mergeCell ref="A1:W1"/>
    <mergeCell ref="A2:A3"/>
    <mergeCell ref="B2:B3"/>
    <mergeCell ref="C2:C3"/>
    <mergeCell ref="D2:D3"/>
    <mergeCell ref="E2:H2"/>
    <mergeCell ref="I2:I3"/>
    <mergeCell ref="J2:J3"/>
    <mergeCell ref="K2:M2"/>
    <mergeCell ref="N2:W2"/>
  </mergeCells>
  <pageMargins left="0.59055118110236227" right="0" top="0" bottom="0" header="0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view="pageBreakPreview" zoomScale="86" zoomScaleNormal="80" zoomScaleSheetLayoutView="86" workbookViewId="0">
      <selection sqref="A1:W1"/>
    </sheetView>
  </sheetViews>
  <sheetFormatPr defaultRowHeight="21.75" x14ac:dyDescent="0.5"/>
  <cols>
    <col min="1" max="1" width="5.25" style="101" customWidth="1"/>
    <col min="2" max="2" width="36.875" style="16" customWidth="1"/>
    <col min="3" max="3" width="17.25" style="1" customWidth="1"/>
    <col min="4" max="4" width="13.375" style="33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32" customWidth="1"/>
    <col min="10" max="10" width="26.25" style="1" customWidth="1"/>
    <col min="11" max="11" width="5.375" style="1" customWidth="1"/>
    <col min="12" max="12" width="5" style="1" customWidth="1"/>
    <col min="13" max="13" width="5.625" style="1" customWidth="1"/>
    <col min="14" max="14" width="4.25" style="55" customWidth="1"/>
    <col min="15" max="15" width="4.125" style="55" customWidth="1"/>
    <col min="16" max="17" width="4.25" style="55" customWidth="1"/>
    <col min="18" max="18" width="3.5" style="55" customWidth="1"/>
    <col min="19" max="19" width="3.625" style="55" customWidth="1"/>
    <col min="20" max="20" width="3.5" style="55" customWidth="1"/>
    <col min="21" max="23" width="3.625" style="55" customWidth="1"/>
    <col min="24" max="16384" width="9" style="1"/>
  </cols>
  <sheetData>
    <row r="1" spans="1:24" ht="48.75" customHeight="1" x14ac:dyDescent="0.3">
      <c r="A1" s="709" t="s">
        <v>886</v>
      </c>
      <c r="B1" s="709"/>
      <c r="C1" s="709"/>
      <c r="D1" s="709"/>
      <c r="E1" s="709"/>
      <c r="F1" s="709"/>
      <c r="G1" s="709"/>
      <c r="H1" s="709"/>
      <c r="I1" s="709"/>
      <c r="J1" s="709"/>
      <c r="K1" s="709"/>
      <c r="L1" s="709"/>
      <c r="M1" s="709"/>
      <c r="N1" s="709"/>
      <c r="O1" s="709"/>
      <c r="P1" s="709"/>
      <c r="Q1" s="709"/>
      <c r="R1" s="709"/>
      <c r="S1" s="709"/>
      <c r="T1" s="709"/>
      <c r="U1" s="709"/>
      <c r="V1" s="709"/>
      <c r="W1" s="709"/>
    </row>
    <row r="2" spans="1:24" ht="18.75" customHeight="1" x14ac:dyDescent="0.3">
      <c r="A2" s="611" t="s">
        <v>0</v>
      </c>
      <c r="B2" s="613" t="s">
        <v>1</v>
      </c>
      <c r="C2" s="615" t="s">
        <v>2</v>
      </c>
      <c r="D2" s="617" t="s">
        <v>3</v>
      </c>
      <c r="E2" s="651" t="s">
        <v>480</v>
      </c>
      <c r="F2" s="651"/>
      <c r="G2" s="651"/>
      <c r="H2" s="652"/>
      <c r="I2" s="621" t="s">
        <v>4</v>
      </c>
      <c r="J2" s="623" t="s">
        <v>5</v>
      </c>
      <c r="K2" s="625" t="s">
        <v>206</v>
      </c>
      <c r="L2" s="626"/>
      <c r="M2" s="627"/>
      <c r="N2" s="628" t="s">
        <v>6</v>
      </c>
      <c r="O2" s="629"/>
      <c r="P2" s="629"/>
      <c r="Q2" s="629"/>
      <c r="R2" s="629"/>
      <c r="S2" s="629"/>
      <c r="T2" s="629"/>
      <c r="U2" s="629"/>
      <c r="V2" s="629"/>
      <c r="W2" s="630"/>
    </row>
    <row r="3" spans="1:24" ht="49.5" x14ac:dyDescent="0.3">
      <c r="A3" s="612"/>
      <c r="B3" s="614"/>
      <c r="C3" s="616"/>
      <c r="D3" s="618"/>
      <c r="E3" s="102" t="s">
        <v>7</v>
      </c>
      <c r="F3" s="102" t="s">
        <v>8</v>
      </c>
      <c r="G3" s="102" t="s">
        <v>9</v>
      </c>
      <c r="H3" s="102" t="s">
        <v>10</v>
      </c>
      <c r="I3" s="622"/>
      <c r="J3" s="624"/>
      <c r="K3" s="105">
        <v>2556</v>
      </c>
      <c r="L3" s="105">
        <v>2557</v>
      </c>
      <c r="M3" s="105">
        <v>2558</v>
      </c>
      <c r="N3" s="106" t="s">
        <v>11</v>
      </c>
      <c r="O3" s="107" t="s">
        <v>12</v>
      </c>
      <c r="P3" s="107" t="s">
        <v>13</v>
      </c>
      <c r="Q3" s="107" t="s">
        <v>14</v>
      </c>
      <c r="R3" s="107" t="s">
        <v>15</v>
      </c>
      <c r="S3" s="107" t="s">
        <v>16</v>
      </c>
      <c r="T3" s="107" t="s">
        <v>17</v>
      </c>
      <c r="U3" s="107" t="s">
        <v>18</v>
      </c>
      <c r="V3" s="107" t="s">
        <v>19</v>
      </c>
      <c r="W3" s="107" t="s">
        <v>20</v>
      </c>
    </row>
    <row r="4" spans="1:24" s="103" customFormat="1" ht="21.75" customHeight="1" x14ac:dyDescent="0.2">
      <c r="A4" s="706" t="s">
        <v>490</v>
      </c>
      <c r="B4" s="707"/>
      <c r="C4" s="707"/>
      <c r="D4" s="707"/>
      <c r="E4" s="707"/>
      <c r="F4" s="707"/>
      <c r="G4" s="707"/>
      <c r="H4" s="707"/>
      <c r="I4" s="707"/>
      <c r="J4" s="707"/>
      <c r="K4" s="707"/>
      <c r="L4" s="707"/>
      <c r="M4" s="707"/>
      <c r="N4" s="707"/>
      <c r="O4" s="707"/>
      <c r="P4" s="707"/>
      <c r="Q4" s="707"/>
      <c r="R4" s="707"/>
      <c r="S4" s="707"/>
      <c r="T4" s="707"/>
      <c r="U4" s="707"/>
      <c r="V4" s="707"/>
      <c r="W4" s="708"/>
      <c r="X4" s="104"/>
    </row>
    <row r="5" spans="1:24" ht="56.25" x14ac:dyDescent="0.3">
      <c r="A5" s="547" t="s">
        <v>333</v>
      </c>
      <c r="B5" s="648" t="s">
        <v>344</v>
      </c>
      <c r="C5" s="533" t="s">
        <v>118</v>
      </c>
      <c r="D5" s="533" t="s">
        <v>349</v>
      </c>
      <c r="E5" s="713"/>
      <c r="F5" s="595" t="s">
        <v>21</v>
      </c>
      <c r="G5" s="537"/>
      <c r="H5" s="537"/>
      <c r="I5" s="533" t="s">
        <v>259</v>
      </c>
      <c r="J5" s="78" t="s">
        <v>316</v>
      </c>
      <c r="K5" s="78"/>
      <c r="L5" s="5"/>
      <c r="M5" s="78"/>
      <c r="N5" s="79"/>
      <c r="O5" s="24"/>
      <c r="P5" s="24"/>
      <c r="Q5" s="24"/>
      <c r="R5" s="24"/>
      <c r="S5" s="24"/>
      <c r="T5" s="24"/>
      <c r="U5" s="47"/>
      <c r="V5" s="24"/>
      <c r="W5" s="24"/>
    </row>
    <row r="6" spans="1:24" ht="31.5" customHeight="1" x14ac:dyDescent="0.3">
      <c r="A6" s="548"/>
      <c r="B6" s="649"/>
      <c r="C6" s="534"/>
      <c r="D6" s="534"/>
      <c r="E6" s="714"/>
      <c r="F6" s="596"/>
      <c r="G6" s="538"/>
      <c r="H6" s="538"/>
      <c r="I6" s="534"/>
      <c r="J6" s="78" t="s">
        <v>317</v>
      </c>
      <c r="K6" s="78"/>
      <c r="L6" s="4"/>
      <c r="M6" s="78"/>
      <c r="N6" s="79"/>
      <c r="O6" s="24"/>
      <c r="P6" s="24"/>
      <c r="Q6" s="24"/>
      <c r="R6" s="24"/>
      <c r="S6" s="24"/>
      <c r="T6" s="24"/>
      <c r="U6" s="47"/>
      <c r="V6" s="24"/>
      <c r="W6" s="24"/>
    </row>
    <row r="7" spans="1:24" ht="33" customHeight="1" x14ac:dyDescent="0.3">
      <c r="A7" s="549"/>
      <c r="B7" s="650"/>
      <c r="C7" s="535"/>
      <c r="D7" s="535"/>
      <c r="E7" s="715"/>
      <c r="F7" s="597"/>
      <c r="G7" s="539"/>
      <c r="H7" s="539"/>
      <c r="I7" s="535"/>
      <c r="J7" s="69" t="s">
        <v>25</v>
      </c>
      <c r="K7" s="69"/>
      <c r="L7" s="69"/>
      <c r="M7" s="69"/>
      <c r="N7" s="79"/>
      <c r="O7" s="24"/>
      <c r="P7" s="24"/>
      <c r="Q7" s="24"/>
      <c r="R7" s="24"/>
      <c r="S7" s="24"/>
      <c r="T7" s="24"/>
      <c r="U7" s="47"/>
      <c r="V7" s="24"/>
      <c r="W7" s="24"/>
    </row>
    <row r="8" spans="1:24" ht="194.25" customHeight="1" x14ac:dyDescent="0.3">
      <c r="A8" s="89" t="s">
        <v>335</v>
      </c>
      <c r="B8" s="40" t="s">
        <v>347</v>
      </c>
      <c r="C8" s="69" t="s">
        <v>132</v>
      </c>
      <c r="D8" s="12"/>
      <c r="E8" s="5"/>
      <c r="F8" s="71" t="s">
        <v>21</v>
      </c>
      <c r="G8" s="67"/>
      <c r="H8" s="67"/>
      <c r="I8" s="78" t="s">
        <v>261</v>
      </c>
      <c r="J8" s="7" t="s">
        <v>104</v>
      </c>
      <c r="K8" s="7"/>
      <c r="L8" s="7"/>
      <c r="M8" s="7"/>
      <c r="N8" s="79"/>
      <c r="O8" s="24"/>
      <c r="P8" s="24"/>
      <c r="Q8" s="24"/>
      <c r="R8" s="24"/>
      <c r="S8" s="24"/>
      <c r="T8" s="24"/>
      <c r="U8" s="48"/>
      <c r="V8" s="24"/>
      <c r="W8" s="24"/>
    </row>
  </sheetData>
  <mergeCells count="20">
    <mergeCell ref="I5:I7"/>
    <mergeCell ref="A5:A7"/>
    <mergeCell ref="B5:B7"/>
    <mergeCell ref="C5:C7"/>
    <mergeCell ref="D5:D7"/>
    <mergeCell ref="E5:E7"/>
    <mergeCell ref="F5:F7"/>
    <mergeCell ref="G5:G7"/>
    <mergeCell ref="H5:H7"/>
    <mergeCell ref="A4:W4"/>
    <mergeCell ref="A1:W1"/>
    <mergeCell ref="A2:A3"/>
    <mergeCell ref="B2:B3"/>
    <mergeCell ref="C2:C3"/>
    <mergeCell ref="D2:D3"/>
    <mergeCell ref="E2:H2"/>
    <mergeCell ref="I2:I3"/>
    <mergeCell ref="J2:J3"/>
    <mergeCell ref="K2:M2"/>
    <mergeCell ref="N2:W2"/>
  </mergeCells>
  <pageMargins left="0.59055118110236227" right="0" top="0" bottom="0" header="0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view="pageBreakPreview" zoomScale="86" zoomScaleNormal="80" zoomScaleSheetLayoutView="86" workbookViewId="0">
      <selection sqref="A1:W1"/>
    </sheetView>
  </sheetViews>
  <sheetFormatPr defaultRowHeight="21.75" x14ac:dyDescent="0.5"/>
  <cols>
    <col min="1" max="1" width="5.25" style="101" customWidth="1"/>
    <col min="2" max="2" width="36.875" style="16" customWidth="1"/>
    <col min="3" max="3" width="17.25" style="1" customWidth="1"/>
    <col min="4" max="4" width="13.375" style="33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32" customWidth="1"/>
    <col min="10" max="10" width="26.25" style="1" customWidth="1"/>
    <col min="11" max="11" width="5.375" style="1" customWidth="1"/>
    <col min="12" max="12" width="5" style="1" customWidth="1"/>
    <col min="13" max="13" width="5.625" style="1" customWidth="1"/>
    <col min="14" max="14" width="4.25" style="55" customWidth="1"/>
    <col min="15" max="15" width="4.125" style="55" customWidth="1"/>
    <col min="16" max="17" width="4.25" style="55" customWidth="1"/>
    <col min="18" max="18" width="3.5" style="55" customWidth="1"/>
    <col min="19" max="19" width="3.625" style="55" customWidth="1"/>
    <col min="20" max="20" width="3.5" style="55" customWidth="1"/>
    <col min="21" max="23" width="3.625" style="55" customWidth="1"/>
    <col min="24" max="16384" width="9" style="1"/>
  </cols>
  <sheetData>
    <row r="1" spans="1:24" ht="48.75" customHeight="1" x14ac:dyDescent="0.3">
      <c r="A1" s="709" t="s">
        <v>885</v>
      </c>
      <c r="B1" s="709"/>
      <c r="C1" s="709"/>
      <c r="D1" s="709"/>
      <c r="E1" s="709"/>
      <c r="F1" s="709"/>
      <c r="G1" s="709"/>
      <c r="H1" s="709"/>
      <c r="I1" s="709"/>
      <c r="J1" s="709"/>
      <c r="K1" s="709"/>
      <c r="L1" s="709"/>
      <c r="M1" s="709"/>
      <c r="N1" s="709"/>
      <c r="O1" s="709"/>
      <c r="P1" s="709"/>
      <c r="Q1" s="709"/>
      <c r="R1" s="709"/>
      <c r="S1" s="709"/>
      <c r="T1" s="709"/>
      <c r="U1" s="709"/>
      <c r="V1" s="709"/>
      <c r="W1" s="709"/>
    </row>
    <row r="2" spans="1:24" ht="18.75" customHeight="1" x14ac:dyDescent="0.3">
      <c r="A2" s="611" t="s">
        <v>0</v>
      </c>
      <c r="B2" s="613" t="s">
        <v>1</v>
      </c>
      <c r="C2" s="615" t="s">
        <v>2</v>
      </c>
      <c r="D2" s="617" t="s">
        <v>3</v>
      </c>
      <c r="E2" s="651" t="s">
        <v>480</v>
      </c>
      <c r="F2" s="651"/>
      <c r="G2" s="651"/>
      <c r="H2" s="652"/>
      <c r="I2" s="621" t="s">
        <v>4</v>
      </c>
      <c r="J2" s="623" t="s">
        <v>5</v>
      </c>
      <c r="K2" s="625" t="s">
        <v>206</v>
      </c>
      <c r="L2" s="626"/>
      <c r="M2" s="627"/>
      <c r="N2" s="628" t="s">
        <v>6</v>
      </c>
      <c r="O2" s="629"/>
      <c r="P2" s="629"/>
      <c r="Q2" s="629"/>
      <c r="R2" s="629"/>
      <c r="S2" s="629"/>
      <c r="T2" s="629"/>
      <c r="U2" s="629"/>
      <c r="V2" s="629"/>
      <c r="W2" s="630"/>
    </row>
    <row r="3" spans="1:24" ht="49.5" x14ac:dyDescent="0.3">
      <c r="A3" s="612"/>
      <c r="B3" s="614"/>
      <c r="C3" s="616"/>
      <c r="D3" s="618"/>
      <c r="E3" s="102" t="s">
        <v>7</v>
      </c>
      <c r="F3" s="102" t="s">
        <v>8</v>
      </c>
      <c r="G3" s="102" t="s">
        <v>9</v>
      </c>
      <c r="H3" s="102" t="s">
        <v>10</v>
      </c>
      <c r="I3" s="622"/>
      <c r="J3" s="624"/>
      <c r="K3" s="105">
        <v>2556</v>
      </c>
      <c r="L3" s="105">
        <v>2557</v>
      </c>
      <c r="M3" s="105">
        <v>2558</v>
      </c>
      <c r="N3" s="106" t="s">
        <v>11</v>
      </c>
      <c r="O3" s="107" t="s">
        <v>12</v>
      </c>
      <c r="P3" s="107" t="s">
        <v>13</v>
      </c>
      <c r="Q3" s="107" t="s">
        <v>14</v>
      </c>
      <c r="R3" s="107" t="s">
        <v>15</v>
      </c>
      <c r="S3" s="107" t="s">
        <v>16</v>
      </c>
      <c r="T3" s="107" t="s">
        <v>17</v>
      </c>
      <c r="U3" s="107" t="s">
        <v>18</v>
      </c>
      <c r="V3" s="107" t="s">
        <v>19</v>
      </c>
      <c r="W3" s="107" t="s">
        <v>20</v>
      </c>
    </row>
    <row r="4" spans="1:24" s="103" customFormat="1" ht="21.75" customHeight="1" x14ac:dyDescent="0.2">
      <c r="A4" s="706" t="s">
        <v>491</v>
      </c>
      <c r="B4" s="707"/>
      <c r="C4" s="707"/>
      <c r="D4" s="707"/>
      <c r="E4" s="707"/>
      <c r="F4" s="707"/>
      <c r="G4" s="707"/>
      <c r="H4" s="707"/>
      <c r="I4" s="707"/>
      <c r="J4" s="707"/>
      <c r="K4" s="707"/>
      <c r="L4" s="707"/>
      <c r="M4" s="707"/>
      <c r="N4" s="707"/>
      <c r="O4" s="707"/>
      <c r="P4" s="707"/>
      <c r="Q4" s="707"/>
      <c r="R4" s="707"/>
      <c r="S4" s="707"/>
      <c r="T4" s="707"/>
      <c r="U4" s="707"/>
      <c r="V4" s="707"/>
      <c r="W4" s="708"/>
      <c r="X4" s="104"/>
    </row>
    <row r="5" spans="1:24" ht="78" customHeight="1" x14ac:dyDescent="0.3">
      <c r="A5" s="551" t="s">
        <v>336</v>
      </c>
      <c r="B5" s="648" t="s">
        <v>133</v>
      </c>
      <c r="C5" s="589" t="s">
        <v>84</v>
      </c>
      <c r="D5" s="589" t="s">
        <v>262</v>
      </c>
      <c r="E5" s="713"/>
      <c r="F5" s="759" t="s">
        <v>21</v>
      </c>
      <c r="G5" s="537"/>
      <c r="H5" s="537"/>
      <c r="I5" s="533" t="s">
        <v>475</v>
      </c>
      <c r="J5" s="13" t="s">
        <v>134</v>
      </c>
      <c r="K5" s="13"/>
      <c r="L5" s="13"/>
      <c r="M5" s="13"/>
      <c r="N5" s="79"/>
      <c r="O5" s="24"/>
      <c r="P5" s="24"/>
      <c r="Q5" s="24"/>
      <c r="R5" s="24"/>
      <c r="S5" s="24"/>
      <c r="T5" s="24"/>
      <c r="U5" s="24"/>
      <c r="V5" s="24"/>
      <c r="W5" s="24"/>
    </row>
    <row r="6" spans="1:24" ht="81.75" customHeight="1" x14ac:dyDescent="0.3">
      <c r="A6" s="551"/>
      <c r="B6" s="649"/>
      <c r="C6" s="590"/>
      <c r="D6" s="590"/>
      <c r="E6" s="714"/>
      <c r="F6" s="759"/>
      <c r="G6" s="538"/>
      <c r="H6" s="538"/>
      <c r="I6" s="534"/>
      <c r="J6" s="13" t="s">
        <v>135</v>
      </c>
      <c r="K6" s="13"/>
      <c r="L6" s="13"/>
      <c r="M6" s="13"/>
      <c r="N6" s="79"/>
      <c r="O6" s="24"/>
      <c r="P6" s="24"/>
      <c r="Q6" s="24"/>
      <c r="R6" s="24"/>
      <c r="S6" s="24"/>
      <c r="T6" s="24"/>
      <c r="U6" s="24"/>
      <c r="V6" s="24"/>
      <c r="W6" s="24"/>
    </row>
    <row r="7" spans="1:24" ht="26.25" customHeight="1" x14ac:dyDescent="0.3">
      <c r="A7" s="551"/>
      <c r="B7" s="650"/>
      <c r="C7" s="591"/>
      <c r="D7" s="591"/>
      <c r="E7" s="715"/>
      <c r="F7" s="759"/>
      <c r="G7" s="539"/>
      <c r="H7" s="539"/>
      <c r="I7" s="535"/>
      <c r="J7" s="3" t="s">
        <v>25</v>
      </c>
      <c r="K7" s="3"/>
      <c r="L7" s="3"/>
      <c r="M7" s="3"/>
      <c r="N7" s="79"/>
      <c r="O7" s="24"/>
      <c r="P7" s="24"/>
      <c r="Q7" s="24"/>
      <c r="R7" s="24"/>
      <c r="S7" s="24"/>
      <c r="T7" s="24"/>
      <c r="U7" s="47"/>
      <c r="V7" s="24"/>
      <c r="W7" s="24"/>
    </row>
  </sheetData>
  <mergeCells count="20">
    <mergeCell ref="G5:G7"/>
    <mergeCell ref="H5:H7"/>
    <mergeCell ref="I5:I7"/>
    <mergeCell ref="A5:A7"/>
    <mergeCell ref="B5:B7"/>
    <mergeCell ref="C5:C7"/>
    <mergeCell ref="D5:D7"/>
    <mergeCell ref="E5:E7"/>
    <mergeCell ref="F5:F7"/>
    <mergeCell ref="A4:W4"/>
    <mergeCell ref="A1:W1"/>
    <mergeCell ref="A2:A3"/>
    <mergeCell ref="B2:B3"/>
    <mergeCell ref="C2:C3"/>
    <mergeCell ref="D2:D3"/>
    <mergeCell ref="E2:H2"/>
    <mergeCell ref="I2:I3"/>
    <mergeCell ref="J2:J3"/>
    <mergeCell ref="K2:M2"/>
    <mergeCell ref="N2:W2"/>
  </mergeCells>
  <pageMargins left="0.59055118110236227" right="0" top="0" bottom="0" header="0" footer="0.31496062992125984"/>
  <pageSetup paperSize="9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view="pageBreakPreview" zoomScale="86" zoomScaleNormal="80" zoomScaleSheetLayoutView="86" workbookViewId="0">
      <selection activeCell="R5" sqref="R5:R10"/>
    </sheetView>
  </sheetViews>
  <sheetFormatPr defaultRowHeight="21.75" x14ac:dyDescent="0.5"/>
  <cols>
    <col min="1" max="1" width="5.25" style="101" customWidth="1"/>
    <col min="2" max="2" width="36.875" style="16" customWidth="1"/>
    <col min="3" max="3" width="17.25" style="1" customWidth="1"/>
    <col min="4" max="4" width="13.375" style="33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32" customWidth="1"/>
    <col min="10" max="10" width="26.25" style="1" customWidth="1"/>
    <col min="11" max="11" width="5.375" style="1" customWidth="1"/>
    <col min="12" max="12" width="5" style="1" customWidth="1"/>
    <col min="13" max="13" width="5.625" style="1" customWidth="1"/>
    <col min="14" max="14" width="4.25" style="55" customWidth="1"/>
    <col min="15" max="15" width="8.25" style="55" bestFit="1" customWidth="1"/>
    <col min="16" max="17" width="4.25" style="55" customWidth="1"/>
    <col min="18" max="18" width="6.75" style="55" bestFit="1" customWidth="1"/>
    <col min="19" max="19" width="6" style="55" bestFit="1" customWidth="1"/>
    <col min="20" max="22" width="7.125" style="55" bestFit="1" customWidth="1"/>
    <col min="23" max="23" width="3.625" style="55" customWidth="1"/>
    <col min="24" max="16384" width="9" style="1"/>
  </cols>
  <sheetData>
    <row r="1" spans="1:24" ht="48.75" customHeight="1" x14ac:dyDescent="0.3">
      <c r="A1" s="709" t="s">
        <v>884</v>
      </c>
      <c r="B1" s="709"/>
      <c r="C1" s="709"/>
      <c r="D1" s="709"/>
      <c r="E1" s="709"/>
      <c r="F1" s="709"/>
      <c r="G1" s="709"/>
      <c r="H1" s="709"/>
      <c r="I1" s="709"/>
      <c r="J1" s="709"/>
      <c r="K1" s="709"/>
      <c r="L1" s="709"/>
      <c r="M1" s="709"/>
      <c r="N1" s="709"/>
      <c r="O1" s="709"/>
      <c r="P1" s="709"/>
      <c r="Q1" s="709"/>
      <c r="R1" s="709"/>
      <c r="S1" s="709"/>
      <c r="T1" s="709"/>
      <c r="U1" s="709"/>
      <c r="V1" s="709"/>
      <c r="W1" s="709"/>
    </row>
    <row r="2" spans="1:24" ht="18.75" customHeight="1" x14ac:dyDescent="0.3">
      <c r="A2" s="611" t="s">
        <v>0</v>
      </c>
      <c r="B2" s="613" t="s">
        <v>1</v>
      </c>
      <c r="C2" s="615" t="s">
        <v>2</v>
      </c>
      <c r="D2" s="617" t="s">
        <v>3</v>
      </c>
      <c r="E2" s="651" t="s">
        <v>480</v>
      </c>
      <c r="F2" s="651"/>
      <c r="G2" s="651"/>
      <c r="H2" s="652"/>
      <c r="I2" s="621" t="s">
        <v>4</v>
      </c>
      <c r="J2" s="623" t="s">
        <v>5</v>
      </c>
      <c r="K2" s="625" t="s">
        <v>206</v>
      </c>
      <c r="L2" s="626"/>
      <c r="M2" s="627"/>
      <c r="N2" s="628" t="s">
        <v>6</v>
      </c>
      <c r="O2" s="629"/>
      <c r="P2" s="629"/>
      <c r="Q2" s="629"/>
      <c r="R2" s="629"/>
      <c r="S2" s="629"/>
      <c r="T2" s="629"/>
      <c r="U2" s="629"/>
      <c r="V2" s="629"/>
      <c r="W2" s="630"/>
    </row>
    <row r="3" spans="1:24" ht="49.5" x14ac:dyDescent="0.3">
      <c r="A3" s="612"/>
      <c r="B3" s="614"/>
      <c r="C3" s="616"/>
      <c r="D3" s="618"/>
      <c r="E3" s="102" t="s">
        <v>7</v>
      </c>
      <c r="F3" s="102" t="s">
        <v>8</v>
      </c>
      <c r="G3" s="102" t="s">
        <v>9</v>
      </c>
      <c r="H3" s="102" t="s">
        <v>10</v>
      </c>
      <c r="I3" s="622"/>
      <c r="J3" s="624"/>
      <c r="K3" s="105">
        <v>2556</v>
      </c>
      <c r="L3" s="105">
        <v>2557</v>
      </c>
      <c r="M3" s="105">
        <v>2558</v>
      </c>
      <c r="N3" s="106" t="s">
        <v>11</v>
      </c>
      <c r="O3" s="107" t="s">
        <v>12</v>
      </c>
      <c r="P3" s="107" t="s">
        <v>13</v>
      </c>
      <c r="Q3" s="107" t="s">
        <v>14</v>
      </c>
      <c r="R3" s="107" t="s">
        <v>15</v>
      </c>
      <c r="S3" s="107" t="s">
        <v>16</v>
      </c>
      <c r="T3" s="107" t="s">
        <v>17</v>
      </c>
      <c r="U3" s="107" t="s">
        <v>18</v>
      </c>
      <c r="V3" s="107" t="s">
        <v>19</v>
      </c>
      <c r="W3" s="107" t="s">
        <v>20</v>
      </c>
    </row>
    <row r="4" spans="1:24" s="103" customFormat="1" ht="21.75" customHeight="1" x14ac:dyDescent="0.2">
      <c r="A4" s="706" t="s">
        <v>613</v>
      </c>
      <c r="B4" s="707"/>
      <c r="C4" s="707"/>
      <c r="D4" s="707"/>
      <c r="E4" s="707"/>
      <c r="F4" s="707"/>
      <c r="G4" s="707"/>
      <c r="H4" s="707"/>
      <c r="I4" s="707"/>
      <c r="J4" s="707"/>
      <c r="K4" s="707"/>
      <c r="L4" s="707"/>
      <c r="M4" s="707"/>
      <c r="N4" s="707"/>
      <c r="O4" s="707"/>
      <c r="P4" s="707"/>
      <c r="Q4" s="707"/>
      <c r="R4" s="707"/>
      <c r="S4" s="707"/>
      <c r="T4" s="707"/>
      <c r="U4" s="707"/>
      <c r="V4" s="707"/>
      <c r="W4" s="708"/>
      <c r="X4" s="104"/>
    </row>
    <row r="5" spans="1:24" s="131" customFormat="1" ht="37.5" customHeight="1" x14ac:dyDescent="0.3">
      <c r="A5" s="547" t="s">
        <v>702</v>
      </c>
      <c r="B5" s="533" t="s">
        <v>703</v>
      </c>
      <c r="C5" s="533" t="s">
        <v>704</v>
      </c>
      <c r="D5" s="533" t="s">
        <v>705</v>
      </c>
      <c r="E5" s="564"/>
      <c r="F5" s="537"/>
      <c r="G5" s="537" t="s">
        <v>21</v>
      </c>
      <c r="H5" s="537" t="s">
        <v>21</v>
      </c>
      <c r="I5" s="533" t="s">
        <v>505</v>
      </c>
      <c r="J5" s="115" t="s">
        <v>706</v>
      </c>
      <c r="K5" s="115"/>
      <c r="L5" s="115"/>
      <c r="M5" s="115"/>
      <c r="N5" s="163"/>
      <c r="O5" s="291">
        <v>24094</v>
      </c>
      <c r="P5" s="164"/>
      <c r="Q5" s="164"/>
      <c r="R5" s="336">
        <v>2745</v>
      </c>
      <c r="S5" s="265">
        <v>4166</v>
      </c>
      <c r="T5" s="137">
        <v>6964</v>
      </c>
      <c r="U5" s="218">
        <v>4157</v>
      </c>
      <c r="V5" s="218">
        <v>5477</v>
      </c>
      <c r="W5" s="164"/>
      <c r="X5" s="130"/>
    </row>
    <row r="6" spans="1:24" s="131" customFormat="1" ht="18.75" x14ac:dyDescent="0.3">
      <c r="A6" s="548"/>
      <c r="B6" s="534"/>
      <c r="C6" s="534"/>
      <c r="D6" s="534"/>
      <c r="E6" s="565"/>
      <c r="F6" s="538"/>
      <c r="G6" s="538"/>
      <c r="H6" s="538"/>
      <c r="I6" s="534"/>
      <c r="J6" s="115" t="s">
        <v>707</v>
      </c>
      <c r="K6" s="115"/>
      <c r="L6" s="115"/>
      <c r="M6" s="115"/>
      <c r="N6" s="163"/>
      <c r="O6" s="291">
        <v>122279</v>
      </c>
      <c r="P6" s="165"/>
      <c r="Q6" s="165"/>
      <c r="R6" s="336">
        <v>5451</v>
      </c>
      <c r="S6" s="265">
        <v>7941</v>
      </c>
      <c r="T6" s="139">
        <v>47660</v>
      </c>
      <c r="U6" s="218">
        <v>30745</v>
      </c>
      <c r="V6" s="218">
        <v>25680</v>
      </c>
      <c r="W6" s="165"/>
      <c r="X6" s="134"/>
    </row>
    <row r="7" spans="1:24" s="131" customFormat="1" ht="18.75" x14ac:dyDescent="0.3">
      <c r="A7" s="549"/>
      <c r="B7" s="535"/>
      <c r="C7" s="535"/>
      <c r="D7" s="535"/>
      <c r="E7" s="566"/>
      <c r="F7" s="539"/>
      <c r="G7" s="539"/>
      <c r="H7" s="539"/>
      <c r="I7" s="535"/>
      <c r="J7" s="115" t="s">
        <v>25</v>
      </c>
      <c r="K7" s="115"/>
      <c r="L7" s="115"/>
      <c r="M7" s="115"/>
      <c r="N7" s="166"/>
      <c r="O7" s="290">
        <f>O5*100/O6</f>
        <v>19.704119268230848</v>
      </c>
      <c r="P7" s="54"/>
      <c r="Q7" s="54"/>
      <c r="R7" s="336">
        <v>50.35</v>
      </c>
      <c r="S7" s="264">
        <v>52.46190656088654</v>
      </c>
      <c r="T7" s="127">
        <f t="shared" ref="T7" si="0">T5*100/T6</f>
        <v>14.611833822912295</v>
      </c>
      <c r="U7" s="215">
        <f t="shared" ref="U7:V7" si="1">U5*100/U6</f>
        <v>13.520897706944218</v>
      </c>
      <c r="V7" s="215">
        <f t="shared" si="1"/>
        <v>21.327881619937695</v>
      </c>
      <c r="W7" s="54"/>
      <c r="X7" s="135"/>
    </row>
    <row r="8" spans="1:24" s="142" customFormat="1" ht="37.5" customHeight="1" x14ac:dyDescent="0.3">
      <c r="A8" s="555" t="s">
        <v>708</v>
      </c>
      <c r="B8" s="533" t="s">
        <v>709</v>
      </c>
      <c r="C8" s="533" t="s">
        <v>84</v>
      </c>
      <c r="D8" s="658" t="s">
        <v>705</v>
      </c>
      <c r="E8" s="564"/>
      <c r="F8" s="537"/>
      <c r="G8" s="564"/>
      <c r="H8" s="537" t="s">
        <v>21</v>
      </c>
      <c r="I8" s="533" t="s">
        <v>710</v>
      </c>
      <c r="J8" s="115" t="s">
        <v>711</v>
      </c>
      <c r="K8" s="115"/>
      <c r="L8" s="115"/>
      <c r="M8" s="115"/>
      <c r="N8" s="163"/>
      <c r="O8" s="289">
        <v>13</v>
      </c>
      <c r="P8" s="167"/>
      <c r="Q8" s="167"/>
      <c r="R8" s="335">
        <v>6</v>
      </c>
      <c r="S8" s="265">
        <v>4</v>
      </c>
      <c r="T8" s="146">
        <v>7</v>
      </c>
      <c r="U8" s="223">
        <v>5</v>
      </c>
      <c r="V8" s="223">
        <v>1227</v>
      </c>
      <c r="W8" s="167"/>
      <c r="X8" s="157"/>
    </row>
    <row r="9" spans="1:24" s="142" customFormat="1" ht="21.75" customHeight="1" x14ac:dyDescent="0.3">
      <c r="A9" s="562"/>
      <c r="B9" s="534"/>
      <c r="C9" s="534"/>
      <c r="D9" s="659"/>
      <c r="E9" s="565"/>
      <c r="F9" s="538"/>
      <c r="G9" s="565"/>
      <c r="H9" s="538"/>
      <c r="I9" s="534"/>
      <c r="J9" s="115" t="s">
        <v>712</v>
      </c>
      <c r="K9" s="115"/>
      <c r="L9" s="115"/>
      <c r="M9" s="115"/>
      <c r="N9" s="163"/>
      <c r="O9" s="289">
        <v>21</v>
      </c>
      <c r="P9" s="167"/>
      <c r="Q9" s="167"/>
      <c r="R9" s="335">
        <v>6</v>
      </c>
      <c r="S9" s="265">
        <v>15</v>
      </c>
      <c r="T9" s="146">
        <v>7</v>
      </c>
      <c r="U9" s="223">
        <v>9</v>
      </c>
      <c r="V9" s="223">
        <v>1995</v>
      </c>
      <c r="W9" s="167"/>
      <c r="X9" s="157"/>
    </row>
    <row r="10" spans="1:24" s="142" customFormat="1" ht="18.75" x14ac:dyDescent="0.3">
      <c r="A10" s="563"/>
      <c r="B10" s="535"/>
      <c r="C10" s="535"/>
      <c r="D10" s="660"/>
      <c r="E10" s="566"/>
      <c r="F10" s="539"/>
      <c r="G10" s="566"/>
      <c r="H10" s="539"/>
      <c r="I10" s="535"/>
      <c r="J10" s="115" t="s">
        <v>25</v>
      </c>
      <c r="K10" s="115"/>
      <c r="L10" s="115"/>
      <c r="M10" s="115"/>
      <c r="N10" s="166"/>
      <c r="O10" s="290">
        <f>O8*100/O9</f>
        <v>61.904761904761905</v>
      </c>
      <c r="P10" s="166"/>
      <c r="Q10" s="166"/>
      <c r="R10" s="335">
        <v>100</v>
      </c>
      <c r="S10" s="266">
        <v>26.666666666666668</v>
      </c>
      <c r="T10" s="127">
        <f t="shared" ref="T10" si="2">T8*100/T9</f>
        <v>100</v>
      </c>
      <c r="U10" s="215">
        <f t="shared" ref="U10:V10" si="3">U8*100/U9</f>
        <v>55.555555555555557</v>
      </c>
      <c r="V10" s="215">
        <f t="shared" si="3"/>
        <v>61.503759398496243</v>
      </c>
      <c r="W10" s="166"/>
      <c r="X10" s="158"/>
    </row>
  </sheetData>
  <mergeCells count="29">
    <mergeCell ref="A8:A10"/>
    <mergeCell ref="B8:B10"/>
    <mergeCell ref="C8:C10"/>
    <mergeCell ref="D8:D10"/>
    <mergeCell ref="E8:E10"/>
    <mergeCell ref="F5:F7"/>
    <mergeCell ref="G5:G7"/>
    <mergeCell ref="H5:H7"/>
    <mergeCell ref="I5:I7"/>
    <mergeCell ref="G8:G10"/>
    <mergeCell ref="H8:H10"/>
    <mergeCell ref="I8:I10"/>
    <mergeCell ref="F8:F10"/>
    <mergeCell ref="A5:A7"/>
    <mergeCell ref="B5:B7"/>
    <mergeCell ref="C5:C7"/>
    <mergeCell ref="D5:D7"/>
    <mergeCell ref="E5:E7"/>
    <mergeCell ref="A4:W4"/>
    <mergeCell ref="A1:W1"/>
    <mergeCell ref="A2:A3"/>
    <mergeCell ref="B2:B3"/>
    <mergeCell ref="C2:C3"/>
    <mergeCell ref="D2:D3"/>
    <mergeCell ref="E2:H2"/>
    <mergeCell ref="I2:I3"/>
    <mergeCell ref="J2:J3"/>
    <mergeCell ref="K2:M2"/>
    <mergeCell ref="N2:W2"/>
  </mergeCells>
  <pageMargins left="0.59055118110236227" right="0" top="0" bottom="0" header="0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1"/>
  <sheetViews>
    <sheetView view="pageBreakPreview" topLeftCell="A49" zoomScale="86" zoomScaleNormal="80" zoomScaleSheetLayoutView="86" workbookViewId="0">
      <selection activeCell="V55" sqref="V55"/>
    </sheetView>
  </sheetViews>
  <sheetFormatPr defaultRowHeight="21.75" x14ac:dyDescent="0.5"/>
  <cols>
    <col min="1" max="1" width="9" style="1"/>
    <col min="2" max="2" width="5.25" style="101" customWidth="1"/>
    <col min="3" max="3" width="36.875" style="16" customWidth="1"/>
    <col min="4" max="4" width="17.25" style="1" customWidth="1"/>
    <col min="5" max="5" width="13.375" style="33" customWidth="1"/>
    <col min="6" max="6" width="2.5" style="1" customWidth="1"/>
    <col min="7" max="7" width="2.625" style="1" customWidth="1"/>
    <col min="8" max="8" width="2.375" style="1" customWidth="1"/>
    <col min="9" max="9" width="2.75" style="1" customWidth="1"/>
    <col min="10" max="10" width="10.875" style="32" customWidth="1"/>
    <col min="11" max="11" width="26.25" style="1" customWidth="1"/>
    <col min="12" max="12" width="5.375" style="1" customWidth="1"/>
    <col min="13" max="13" width="5" style="1" customWidth="1"/>
    <col min="14" max="14" width="5.625" style="1" customWidth="1"/>
    <col min="15" max="15" width="4.25" style="55" customWidth="1"/>
    <col min="16" max="16" width="6" style="55" bestFit="1" customWidth="1"/>
    <col min="17" max="18" width="4.25" style="55" customWidth="1"/>
    <col min="19" max="19" width="8.625" style="55" bestFit="1" customWidth="1"/>
    <col min="20" max="21" width="6" style="55" bestFit="1" customWidth="1"/>
    <col min="22" max="23" width="7.125" style="55" bestFit="1" customWidth="1"/>
    <col min="24" max="24" width="7.5" style="55" customWidth="1"/>
    <col min="25" max="16384" width="9" style="1"/>
  </cols>
  <sheetData>
    <row r="1" spans="1:25" ht="48.75" customHeight="1" x14ac:dyDescent="0.3">
      <c r="A1" s="662" t="s">
        <v>895</v>
      </c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  <c r="O1" s="662"/>
      <c r="P1" s="662"/>
      <c r="Q1" s="662"/>
      <c r="R1" s="662"/>
      <c r="S1" s="662"/>
      <c r="T1" s="662"/>
      <c r="U1" s="662"/>
      <c r="V1" s="662"/>
      <c r="W1" s="662"/>
      <c r="X1" s="662"/>
    </row>
    <row r="2" spans="1:25" ht="18.75" customHeight="1" x14ac:dyDescent="0.3">
      <c r="A2" s="661" t="s">
        <v>831</v>
      </c>
      <c r="B2" s="611" t="s">
        <v>0</v>
      </c>
      <c r="C2" s="613" t="s">
        <v>1</v>
      </c>
      <c r="D2" s="615" t="s">
        <v>2</v>
      </c>
      <c r="E2" s="617" t="s">
        <v>3</v>
      </c>
      <c r="F2" s="651" t="s">
        <v>480</v>
      </c>
      <c r="G2" s="651"/>
      <c r="H2" s="651"/>
      <c r="I2" s="652"/>
      <c r="J2" s="621" t="s">
        <v>4</v>
      </c>
      <c r="K2" s="623" t="s">
        <v>5</v>
      </c>
      <c r="L2" s="625" t="s">
        <v>206</v>
      </c>
      <c r="M2" s="626"/>
      <c r="N2" s="627"/>
      <c r="O2" s="628" t="s">
        <v>6</v>
      </c>
      <c r="P2" s="629"/>
      <c r="Q2" s="629"/>
      <c r="R2" s="629"/>
      <c r="S2" s="629"/>
      <c r="T2" s="629"/>
      <c r="U2" s="629"/>
      <c r="V2" s="629"/>
      <c r="W2" s="629"/>
      <c r="X2" s="630"/>
    </row>
    <row r="3" spans="1:25" ht="49.5" x14ac:dyDescent="0.3">
      <c r="A3" s="661"/>
      <c r="B3" s="612"/>
      <c r="C3" s="614"/>
      <c r="D3" s="616"/>
      <c r="E3" s="618"/>
      <c r="F3" s="102" t="s">
        <v>7</v>
      </c>
      <c r="G3" s="102" t="s">
        <v>8</v>
      </c>
      <c r="H3" s="102" t="s">
        <v>9</v>
      </c>
      <c r="I3" s="102" t="s">
        <v>10</v>
      </c>
      <c r="J3" s="622"/>
      <c r="K3" s="624"/>
      <c r="L3" s="105">
        <v>2556</v>
      </c>
      <c r="M3" s="105">
        <v>2557</v>
      </c>
      <c r="N3" s="105">
        <v>2558</v>
      </c>
      <c r="O3" s="106" t="s">
        <v>11</v>
      </c>
      <c r="P3" s="107" t="s">
        <v>12</v>
      </c>
      <c r="Q3" s="107" t="s">
        <v>13</v>
      </c>
      <c r="R3" s="107" t="s">
        <v>14</v>
      </c>
      <c r="S3" s="107" t="s">
        <v>15</v>
      </c>
      <c r="T3" s="107" t="s">
        <v>16</v>
      </c>
      <c r="U3" s="107" t="s">
        <v>17</v>
      </c>
      <c r="V3" s="107" t="s">
        <v>18</v>
      </c>
      <c r="W3" s="107" t="s">
        <v>19</v>
      </c>
      <c r="X3" s="107" t="s">
        <v>20</v>
      </c>
    </row>
    <row r="4" spans="1:25" s="103" customFormat="1" ht="21.75" customHeight="1" x14ac:dyDescent="0.2">
      <c r="A4" s="663" t="s">
        <v>483</v>
      </c>
      <c r="B4" s="664"/>
      <c r="C4" s="664"/>
      <c r="D4" s="664"/>
      <c r="E4" s="664"/>
      <c r="F4" s="664"/>
      <c r="G4" s="664"/>
      <c r="H4" s="664"/>
      <c r="I4" s="664"/>
      <c r="J4" s="664"/>
      <c r="K4" s="664"/>
      <c r="L4" s="664"/>
      <c r="M4" s="664"/>
      <c r="N4" s="664"/>
      <c r="O4" s="664"/>
      <c r="P4" s="664"/>
      <c r="Q4" s="664"/>
      <c r="R4" s="664"/>
      <c r="S4" s="664"/>
      <c r="T4" s="664"/>
      <c r="U4" s="664"/>
      <c r="V4" s="664"/>
      <c r="W4" s="664"/>
      <c r="X4" s="665"/>
      <c r="Y4" s="104"/>
    </row>
    <row r="5" spans="1:25" s="104" customFormat="1" ht="21.75" customHeight="1" x14ac:dyDescent="0.2">
      <c r="A5" s="634" t="s">
        <v>838</v>
      </c>
      <c r="B5" s="635"/>
      <c r="C5" s="635"/>
      <c r="D5" s="635"/>
      <c r="E5" s="635"/>
      <c r="F5" s="635"/>
      <c r="G5" s="635"/>
      <c r="H5" s="635"/>
      <c r="I5" s="635"/>
      <c r="J5" s="635"/>
      <c r="K5" s="635"/>
      <c r="L5" s="635"/>
      <c r="M5" s="635"/>
      <c r="N5" s="635"/>
      <c r="O5" s="635"/>
      <c r="P5" s="635"/>
      <c r="Q5" s="635"/>
      <c r="R5" s="635"/>
      <c r="S5" s="635"/>
      <c r="T5" s="635"/>
      <c r="U5" s="635"/>
      <c r="V5" s="635"/>
      <c r="W5" s="635"/>
      <c r="X5" s="637"/>
    </row>
    <row r="6" spans="1:25" s="128" customFormat="1" ht="39" customHeight="1" x14ac:dyDescent="0.3">
      <c r="A6" s="666" t="s">
        <v>860</v>
      </c>
      <c r="B6" s="555" t="s">
        <v>560</v>
      </c>
      <c r="C6" s="648" t="s">
        <v>561</v>
      </c>
      <c r="D6" s="533" t="s">
        <v>562</v>
      </c>
      <c r="E6" s="544" t="s">
        <v>563</v>
      </c>
      <c r="F6" s="122"/>
      <c r="G6" s="537"/>
      <c r="H6" s="113" t="s">
        <v>21</v>
      </c>
      <c r="I6" s="122"/>
      <c r="J6" s="559" t="s">
        <v>505</v>
      </c>
      <c r="K6" s="115" t="s">
        <v>564</v>
      </c>
      <c r="L6" s="115"/>
      <c r="M6" s="115"/>
      <c r="N6" s="115"/>
      <c r="O6" s="97"/>
      <c r="P6" s="97"/>
      <c r="Q6" s="192"/>
      <c r="R6" s="193"/>
      <c r="S6" s="193"/>
      <c r="T6" s="193"/>
      <c r="U6" s="193"/>
      <c r="V6" s="220">
        <v>1</v>
      </c>
      <c r="W6" s="220">
        <v>0</v>
      </c>
      <c r="X6" s="193"/>
      <c r="Y6" s="138"/>
    </row>
    <row r="7" spans="1:25" s="128" customFormat="1" ht="18.75" customHeight="1" x14ac:dyDescent="0.3">
      <c r="A7" s="666"/>
      <c r="B7" s="562"/>
      <c r="C7" s="649"/>
      <c r="D7" s="534"/>
      <c r="E7" s="545"/>
      <c r="F7" s="122"/>
      <c r="G7" s="538"/>
      <c r="H7" s="122"/>
      <c r="I7" s="122"/>
      <c r="J7" s="560"/>
      <c r="K7" s="115" t="s">
        <v>565</v>
      </c>
      <c r="L7" s="115"/>
      <c r="M7" s="115"/>
      <c r="N7" s="115"/>
      <c r="O7" s="62"/>
      <c r="P7" s="194"/>
      <c r="Q7" s="195"/>
      <c r="R7" s="195"/>
      <c r="S7" s="195"/>
      <c r="T7" s="195"/>
      <c r="U7" s="195"/>
      <c r="V7" s="218">
        <v>39803</v>
      </c>
      <c r="W7" s="218">
        <v>5107</v>
      </c>
      <c r="X7" s="195"/>
      <c r="Y7" s="139"/>
    </row>
    <row r="8" spans="1:25" s="128" customFormat="1" ht="21.75" customHeight="1" x14ac:dyDescent="0.3">
      <c r="A8" s="666"/>
      <c r="B8" s="563"/>
      <c r="C8" s="650"/>
      <c r="D8" s="535"/>
      <c r="E8" s="546"/>
      <c r="F8" s="122"/>
      <c r="G8" s="539"/>
      <c r="H8" s="122"/>
      <c r="I8" s="122"/>
      <c r="J8" s="561"/>
      <c r="K8" s="115" t="s">
        <v>566</v>
      </c>
      <c r="L8" s="115"/>
      <c r="M8" s="115"/>
      <c r="N8" s="115"/>
      <c r="O8" s="60"/>
      <c r="P8" s="60"/>
      <c r="Q8" s="49"/>
      <c r="R8" s="49"/>
      <c r="S8" s="49"/>
      <c r="T8" s="49"/>
      <c r="U8" s="49"/>
      <c r="V8" s="215">
        <f t="shared" ref="V8:W8" si="0">V6*100/V7</f>
        <v>2.5123734391880011E-3</v>
      </c>
      <c r="W8" s="215">
        <f t="shared" si="0"/>
        <v>0</v>
      </c>
      <c r="X8" s="49"/>
      <c r="Y8" s="127"/>
    </row>
    <row r="9" spans="1:25" s="128" customFormat="1" ht="29.25" customHeight="1" x14ac:dyDescent="0.3">
      <c r="A9" s="666" t="s">
        <v>843</v>
      </c>
      <c r="B9" s="547" t="s">
        <v>567</v>
      </c>
      <c r="C9" s="533" t="s">
        <v>568</v>
      </c>
      <c r="D9" s="533" t="s">
        <v>569</v>
      </c>
      <c r="E9" s="533" t="s">
        <v>563</v>
      </c>
      <c r="F9" s="564"/>
      <c r="G9" s="537"/>
      <c r="H9" s="537" t="s">
        <v>21</v>
      </c>
      <c r="I9" s="564"/>
      <c r="J9" s="559" t="s">
        <v>505</v>
      </c>
      <c r="K9" s="115" t="s">
        <v>570</v>
      </c>
      <c r="L9" s="115"/>
      <c r="M9" s="115"/>
      <c r="N9" s="115"/>
      <c r="O9" s="60"/>
      <c r="P9" s="62"/>
      <c r="Q9" s="63"/>
      <c r="R9" s="63"/>
      <c r="S9" s="63"/>
      <c r="T9" s="63"/>
      <c r="U9" s="63"/>
      <c r="V9" s="218">
        <v>3</v>
      </c>
      <c r="W9" s="218">
        <v>0</v>
      </c>
      <c r="X9" s="63"/>
      <c r="Y9" s="137"/>
    </row>
    <row r="10" spans="1:25" s="128" customFormat="1" ht="27" customHeight="1" x14ac:dyDescent="0.3">
      <c r="A10" s="666"/>
      <c r="B10" s="548"/>
      <c r="C10" s="534"/>
      <c r="D10" s="534"/>
      <c r="E10" s="534"/>
      <c r="F10" s="565"/>
      <c r="G10" s="538"/>
      <c r="H10" s="538"/>
      <c r="I10" s="565"/>
      <c r="J10" s="560"/>
      <c r="K10" s="115" t="s">
        <v>571</v>
      </c>
      <c r="L10" s="115"/>
      <c r="M10" s="115"/>
      <c r="N10" s="115"/>
      <c r="O10" s="60"/>
      <c r="P10" s="62"/>
      <c r="Q10" s="63"/>
      <c r="R10" s="63"/>
      <c r="S10" s="63"/>
      <c r="T10" s="63"/>
      <c r="U10" s="63"/>
      <c r="V10" s="218">
        <v>5</v>
      </c>
      <c r="W10" s="218">
        <v>0</v>
      </c>
      <c r="X10" s="63"/>
      <c r="Y10" s="137"/>
    </row>
    <row r="11" spans="1:25" s="128" customFormat="1" ht="38.25" customHeight="1" x14ac:dyDescent="0.3">
      <c r="A11" s="666"/>
      <c r="B11" s="549"/>
      <c r="C11" s="534"/>
      <c r="D11" s="534"/>
      <c r="E11" s="535"/>
      <c r="F11" s="566"/>
      <c r="G11" s="539"/>
      <c r="H11" s="539"/>
      <c r="I11" s="566"/>
      <c r="J11" s="561"/>
      <c r="K11" s="115" t="s">
        <v>572</v>
      </c>
      <c r="L11" s="115"/>
      <c r="M11" s="115"/>
      <c r="N11" s="115"/>
      <c r="O11" s="60"/>
      <c r="P11" s="60"/>
      <c r="Q11" s="49"/>
      <c r="R11" s="49"/>
      <c r="S11" s="49"/>
      <c r="T11" s="49"/>
      <c r="U11" s="49"/>
      <c r="V11" s="215">
        <f t="shared" ref="V11" si="1">V9*100/V10</f>
        <v>60</v>
      </c>
      <c r="W11" s="215">
        <v>0</v>
      </c>
      <c r="X11" s="49"/>
      <c r="Y11" s="127"/>
    </row>
    <row r="12" spans="1:25" s="128" customFormat="1" ht="21.75" customHeight="1" x14ac:dyDescent="0.3">
      <c r="A12" s="666" t="s">
        <v>843</v>
      </c>
      <c r="B12" s="555" t="s">
        <v>636</v>
      </c>
      <c r="C12" s="533" t="s">
        <v>637</v>
      </c>
      <c r="D12" s="544"/>
      <c r="E12" s="544" t="s">
        <v>96</v>
      </c>
      <c r="F12" s="564"/>
      <c r="G12" s="564"/>
      <c r="H12" s="537" t="s">
        <v>21</v>
      </c>
      <c r="I12" s="564"/>
      <c r="J12" s="544"/>
      <c r="K12" s="115" t="s">
        <v>638</v>
      </c>
      <c r="L12" s="174"/>
      <c r="M12" s="174"/>
      <c r="N12" s="174"/>
      <c r="O12" s="166"/>
      <c r="P12" s="167"/>
      <c r="Q12" s="24"/>
      <c r="R12" s="24"/>
      <c r="S12" s="24"/>
      <c r="T12" s="24"/>
      <c r="U12" s="24"/>
      <c r="V12" s="217">
        <v>0</v>
      </c>
      <c r="W12" s="223">
        <v>0</v>
      </c>
      <c r="X12" s="24"/>
      <c r="Y12" s="146"/>
    </row>
    <row r="13" spans="1:25" s="128" customFormat="1" ht="21.75" customHeight="1" x14ac:dyDescent="0.3">
      <c r="A13" s="666"/>
      <c r="B13" s="562"/>
      <c r="C13" s="534"/>
      <c r="D13" s="545"/>
      <c r="E13" s="545"/>
      <c r="F13" s="565"/>
      <c r="G13" s="565"/>
      <c r="H13" s="538"/>
      <c r="I13" s="565"/>
      <c r="J13" s="545"/>
      <c r="K13" s="115" t="s">
        <v>639</v>
      </c>
      <c r="L13" s="174"/>
      <c r="M13" s="174"/>
      <c r="N13" s="174"/>
      <c r="O13" s="166"/>
      <c r="P13" s="167"/>
      <c r="Q13" s="24"/>
      <c r="R13" s="24"/>
      <c r="S13" s="24"/>
      <c r="T13" s="24"/>
      <c r="U13" s="24"/>
      <c r="V13" s="217">
        <v>0</v>
      </c>
      <c r="W13" s="223">
        <v>0</v>
      </c>
      <c r="X13" s="24"/>
      <c r="Y13" s="146"/>
    </row>
    <row r="14" spans="1:25" s="128" customFormat="1" ht="27" customHeight="1" x14ac:dyDescent="0.3">
      <c r="A14" s="666"/>
      <c r="B14" s="563"/>
      <c r="C14" s="535"/>
      <c r="D14" s="546"/>
      <c r="E14" s="546"/>
      <c r="F14" s="566"/>
      <c r="G14" s="566"/>
      <c r="H14" s="539"/>
      <c r="I14" s="566"/>
      <c r="J14" s="546"/>
      <c r="K14" s="115" t="s">
        <v>640</v>
      </c>
      <c r="L14" s="174"/>
      <c r="M14" s="174"/>
      <c r="N14" s="174"/>
      <c r="O14" s="166"/>
      <c r="P14" s="166"/>
      <c r="Q14" s="49"/>
      <c r="R14" s="49"/>
      <c r="S14" s="49"/>
      <c r="T14" s="49"/>
      <c r="U14" s="49"/>
      <c r="V14" s="217">
        <v>0</v>
      </c>
      <c r="W14" s="215">
        <v>0</v>
      </c>
      <c r="X14" s="49"/>
      <c r="Y14" s="127"/>
    </row>
    <row r="15" spans="1:25" s="128" customFormat="1" ht="84" customHeight="1" x14ac:dyDescent="0.3">
      <c r="A15" s="666" t="s">
        <v>843</v>
      </c>
      <c r="B15" s="547" t="s">
        <v>691</v>
      </c>
      <c r="C15" s="533" t="s">
        <v>690</v>
      </c>
      <c r="D15" s="533" t="s">
        <v>689</v>
      </c>
      <c r="E15" s="655"/>
      <c r="F15" s="537"/>
      <c r="G15" s="537"/>
      <c r="H15" s="537" t="s">
        <v>21</v>
      </c>
      <c r="I15" s="564"/>
      <c r="J15" s="642" t="s">
        <v>505</v>
      </c>
      <c r="K15" s="196" t="s">
        <v>688</v>
      </c>
      <c r="L15" s="115"/>
      <c r="M15" s="115"/>
      <c r="N15" s="115"/>
      <c r="O15" s="163"/>
      <c r="P15" s="181"/>
      <c r="Q15" s="28"/>
      <c r="R15" s="28"/>
      <c r="S15" s="28"/>
      <c r="T15" s="28"/>
      <c r="U15" s="28"/>
      <c r="V15" s="223">
        <v>0</v>
      </c>
      <c r="W15" s="223">
        <v>0</v>
      </c>
      <c r="X15" s="28"/>
      <c r="Y15" s="151"/>
    </row>
    <row r="16" spans="1:25" s="128" customFormat="1" ht="44.25" customHeight="1" x14ac:dyDescent="0.3">
      <c r="A16" s="666"/>
      <c r="B16" s="548"/>
      <c r="C16" s="534"/>
      <c r="D16" s="534"/>
      <c r="E16" s="656"/>
      <c r="F16" s="538"/>
      <c r="G16" s="538"/>
      <c r="H16" s="538"/>
      <c r="I16" s="565"/>
      <c r="J16" s="643"/>
      <c r="K16" s="196" t="s">
        <v>687</v>
      </c>
      <c r="L16" s="115"/>
      <c r="M16" s="115"/>
      <c r="N16" s="115"/>
      <c r="O16" s="163"/>
      <c r="P16" s="181"/>
      <c r="Q16" s="28"/>
      <c r="R16" s="28"/>
      <c r="S16" s="28"/>
      <c r="T16" s="28"/>
      <c r="U16" s="28"/>
      <c r="V16" s="223">
        <v>0</v>
      </c>
      <c r="W16" s="223">
        <v>0</v>
      </c>
      <c r="X16" s="28"/>
      <c r="Y16" s="151"/>
    </row>
    <row r="17" spans="1:25" s="128" customFormat="1" ht="25.5" customHeight="1" x14ac:dyDescent="0.3">
      <c r="A17" s="666"/>
      <c r="B17" s="549"/>
      <c r="C17" s="535"/>
      <c r="D17" s="535"/>
      <c r="E17" s="657"/>
      <c r="F17" s="539"/>
      <c r="G17" s="539"/>
      <c r="H17" s="539"/>
      <c r="I17" s="566"/>
      <c r="J17" s="644"/>
      <c r="K17" s="115" t="s">
        <v>25</v>
      </c>
      <c r="L17" s="115"/>
      <c r="M17" s="115"/>
      <c r="N17" s="115"/>
      <c r="O17" s="166"/>
      <c r="P17" s="166"/>
      <c r="Q17" s="49"/>
      <c r="R17" s="49"/>
      <c r="S17" s="49"/>
      <c r="T17" s="49"/>
      <c r="U17" s="49"/>
      <c r="V17" s="215">
        <v>0</v>
      </c>
      <c r="W17" s="215">
        <v>0</v>
      </c>
      <c r="X17" s="49"/>
      <c r="Y17" s="127" t="e">
        <f>Y15*100/Y16</f>
        <v>#DIV/0!</v>
      </c>
    </row>
    <row r="18" spans="1:25" s="128" customFormat="1" ht="45" customHeight="1" x14ac:dyDescent="0.3">
      <c r="A18" s="666" t="s">
        <v>843</v>
      </c>
      <c r="B18" s="555" t="s">
        <v>686</v>
      </c>
      <c r="C18" s="533" t="s">
        <v>685</v>
      </c>
      <c r="D18" s="533" t="s">
        <v>29</v>
      </c>
      <c r="E18" s="655"/>
      <c r="F18" s="537"/>
      <c r="G18" s="537"/>
      <c r="H18" s="537" t="s">
        <v>21</v>
      </c>
      <c r="I18" s="564"/>
      <c r="J18" s="642" t="s">
        <v>679</v>
      </c>
      <c r="K18" s="196" t="s">
        <v>684</v>
      </c>
      <c r="L18" s="115"/>
      <c r="M18" s="115"/>
      <c r="N18" s="115"/>
      <c r="O18" s="163"/>
      <c r="P18" s="181"/>
      <c r="Q18" s="24"/>
      <c r="R18" s="24"/>
      <c r="S18" s="24"/>
      <c r="T18" s="24"/>
      <c r="U18" s="24"/>
      <c r="V18" s="223">
        <v>1</v>
      </c>
      <c r="W18" s="223">
        <v>0</v>
      </c>
      <c r="X18" s="24"/>
      <c r="Y18" s="146"/>
    </row>
    <row r="19" spans="1:25" s="128" customFormat="1" ht="27" customHeight="1" x14ac:dyDescent="0.3">
      <c r="A19" s="666"/>
      <c r="B19" s="562"/>
      <c r="C19" s="534"/>
      <c r="D19" s="534"/>
      <c r="E19" s="656"/>
      <c r="F19" s="538"/>
      <c r="G19" s="538"/>
      <c r="H19" s="538"/>
      <c r="I19" s="565"/>
      <c r="J19" s="643"/>
      <c r="K19" s="196" t="s">
        <v>683</v>
      </c>
      <c r="L19" s="115"/>
      <c r="M19" s="115"/>
      <c r="N19" s="115"/>
      <c r="O19" s="163"/>
      <c r="P19" s="181"/>
      <c r="Q19" s="24"/>
      <c r="R19" s="24"/>
      <c r="S19" s="24"/>
      <c r="T19" s="24"/>
      <c r="U19" s="24"/>
      <c r="V19" s="223">
        <v>1</v>
      </c>
      <c r="W19" s="223">
        <v>0</v>
      </c>
      <c r="X19" s="24"/>
      <c r="Y19" s="146"/>
    </row>
    <row r="20" spans="1:25" s="128" customFormat="1" ht="27" customHeight="1" x14ac:dyDescent="0.3">
      <c r="A20" s="666"/>
      <c r="B20" s="563"/>
      <c r="C20" s="535"/>
      <c r="D20" s="535"/>
      <c r="E20" s="657"/>
      <c r="F20" s="539"/>
      <c r="G20" s="539"/>
      <c r="H20" s="539"/>
      <c r="I20" s="566"/>
      <c r="J20" s="644"/>
      <c r="K20" s="115" t="s">
        <v>25</v>
      </c>
      <c r="L20" s="42"/>
      <c r="M20" s="42"/>
      <c r="N20" s="42"/>
      <c r="O20" s="166"/>
      <c r="P20" s="166"/>
      <c r="Q20" s="49"/>
      <c r="R20" s="49"/>
      <c r="S20" s="49"/>
      <c r="T20" s="49"/>
      <c r="U20" s="49"/>
      <c r="V20" s="215">
        <f t="shared" ref="V20" si="2">V18*100/V19</f>
        <v>100</v>
      </c>
      <c r="W20" s="215">
        <v>0</v>
      </c>
      <c r="X20" s="49"/>
      <c r="Y20" s="127"/>
    </row>
    <row r="21" spans="1:25" s="131" customFormat="1" ht="93.75" x14ac:dyDescent="0.3">
      <c r="A21" s="666" t="s">
        <v>844</v>
      </c>
      <c r="B21" s="555" t="s">
        <v>641</v>
      </c>
      <c r="C21" s="533" t="s">
        <v>642</v>
      </c>
      <c r="D21" s="533" t="s">
        <v>643</v>
      </c>
      <c r="E21" s="533" t="s">
        <v>644</v>
      </c>
      <c r="F21" s="564"/>
      <c r="G21" s="564"/>
      <c r="H21" s="537" t="s">
        <v>21</v>
      </c>
      <c r="I21" s="537" t="s">
        <v>21</v>
      </c>
      <c r="J21" s="533" t="s">
        <v>645</v>
      </c>
      <c r="K21" s="115" t="s">
        <v>646</v>
      </c>
      <c r="L21" s="115"/>
      <c r="M21" s="115"/>
      <c r="N21" s="115"/>
      <c r="O21" s="166"/>
      <c r="P21" s="289" t="s">
        <v>897</v>
      </c>
      <c r="Q21" s="167"/>
      <c r="R21" s="167"/>
      <c r="S21" s="334">
        <v>1657</v>
      </c>
      <c r="T21" s="265">
        <v>720</v>
      </c>
      <c r="U21" s="151">
        <v>230</v>
      </c>
      <c r="V21" s="223">
        <v>45</v>
      </c>
      <c r="W21" s="223">
        <v>619</v>
      </c>
      <c r="X21" s="167"/>
      <c r="Y21" s="150"/>
    </row>
    <row r="22" spans="1:25" s="131" customFormat="1" ht="42.75" customHeight="1" x14ac:dyDescent="0.3">
      <c r="A22" s="666"/>
      <c r="B22" s="562"/>
      <c r="C22" s="534"/>
      <c r="D22" s="534"/>
      <c r="E22" s="534"/>
      <c r="F22" s="565"/>
      <c r="G22" s="565"/>
      <c r="H22" s="538"/>
      <c r="I22" s="538"/>
      <c r="J22" s="534"/>
      <c r="K22" s="115" t="s">
        <v>647</v>
      </c>
      <c r="L22" s="115"/>
      <c r="M22" s="115"/>
      <c r="N22" s="115"/>
      <c r="O22" s="166"/>
      <c r="P22" s="289" t="s">
        <v>897</v>
      </c>
      <c r="Q22" s="167"/>
      <c r="R22" s="167"/>
      <c r="S22" s="334">
        <v>1400</v>
      </c>
      <c r="T22" s="265">
        <v>820</v>
      </c>
      <c r="U22" s="151">
        <v>385</v>
      </c>
      <c r="V22" s="223">
        <v>45</v>
      </c>
      <c r="W22" s="223">
        <v>1297</v>
      </c>
      <c r="X22" s="167"/>
      <c r="Y22" s="150"/>
    </row>
    <row r="23" spans="1:25" s="131" customFormat="1" ht="21.75" customHeight="1" x14ac:dyDescent="0.3">
      <c r="A23" s="666"/>
      <c r="B23" s="563"/>
      <c r="C23" s="535"/>
      <c r="D23" s="535"/>
      <c r="E23" s="535"/>
      <c r="F23" s="566"/>
      <c r="G23" s="566"/>
      <c r="H23" s="539"/>
      <c r="I23" s="539"/>
      <c r="J23" s="535"/>
      <c r="K23" s="115" t="s">
        <v>648</v>
      </c>
      <c r="L23" s="115"/>
      <c r="M23" s="115"/>
      <c r="N23" s="115"/>
      <c r="O23" s="166"/>
      <c r="P23" s="289" t="s">
        <v>897</v>
      </c>
      <c r="Q23" s="49"/>
      <c r="R23" s="49"/>
      <c r="S23" s="332">
        <f>S21*100/S22</f>
        <v>118.35714285714286</v>
      </c>
      <c r="T23" s="266">
        <v>87.804878048780495</v>
      </c>
      <c r="U23" s="127">
        <f t="shared" ref="U23" si="3">U21*100/U22</f>
        <v>59.740259740259738</v>
      </c>
      <c r="V23" s="215">
        <f t="shared" ref="V23:W23" si="4">V21*100/V22</f>
        <v>100</v>
      </c>
      <c r="W23" s="215">
        <f t="shared" si="4"/>
        <v>47.725520431765609</v>
      </c>
      <c r="X23" s="49"/>
      <c r="Y23" s="133"/>
    </row>
    <row r="24" spans="1:25" s="128" customFormat="1" ht="37.5" x14ac:dyDescent="0.3">
      <c r="A24" s="666" t="s">
        <v>844</v>
      </c>
      <c r="B24" s="555" t="s">
        <v>649</v>
      </c>
      <c r="C24" s="533" t="s">
        <v>650</v>
      </c>
      <c r="D24" s="544" t="s">
        <v>651</v>
      </c>
      <c r="E24" s="533" t="s">
        <v>644</v>
      </c>
      <c r="F24" s="564"/>
      <c r="G24" s="564"/>
      <c r="H24" s="537"/>
      <c r="I24" s="537" t="s">
        <v>21</v>
      </c>
      <c r="J24" s="533" t="s">
        <v>645</v>
      </c>
      <c r="K24" s="115" t="s">
        <v>652</v>
      </c>
      <c r="L24" s="115"/>
      <c r="M24" s="115"/>
      <c r="N24" s="115"/>
      <c r="O24" s="166"/>
      <c r="P24" s="289">
        <v>1</v>
      </c>
      <c r="Q24" s="24"/>
      <c r="R24" s="24"/>
      <c r="S24" s="24"/>
      <c r="T24" s="265">
        <v>3</v>
      </c>
      <c r="U24" s="24"/>
      <c r="V24" s="223">
        <v>0</v>
      </c>
      <c r="W24" s="223">
        <v>1</v>
      </c>
      <c r="X24" s="24"/>
      <c r="Y24" s="146"/>
    </row>
    <row r="25" spans="1:25" s="128" customFormat="1" ht="37.5" x14ac:dyDescent="0.3">
      <c r="A25" s="666"/>
      <c r="B25" s="562"/>
      <c r="C25" s="534"/>
      <c r="D25" s="545"/>
      <c r="E25" s="534"/>
      <c r="F25" s="565"/>
      <c r="G25" s="565"/>
      <c r="H25" s="538"/>
      <c r="I25" s="538"/>
      <c r="J25" s="534"/>
      <c r="K25" s="115" t="s">
        <v>653</v>
      </c>
      <c r="L25" s="115"/>
      <c r="M25" s="115"/>
      <c r="N25" s="115"/>
      <c r="O25" s="166"/>
      <c r="P25" s="289">
        <v>21</v>
      </c>
      <c r="Q25" s="24"/>
      <c r="R25" s="24"/>
      <c r="S25" s="24"/>
      <c r="T25" s="265">
        <v>12</v>
      </c>
      <c r="U25" s="24"/>
      <c r="V25" s="223">
        <v>1</v>
      </c>
      <c r="W25" s="223">
        <v>1</v>
      </c>
      <c r="X25" s="24"/>
      <c r="Y25" s="146"/>
    </row>
    <row r="26" spans="1:25" s="128" customFormat="1" ht="21.75" customHeight="1" x14ac:dyDescent="0.3">
      <c r="A26" s="666"/>
      <c r="B26" s="563"/>
      <c r="C26" s="535"/>
      <c r="D26" s="546"/>
      <c r="E26" s="535"/>
      <c r="F26" s="566"/>
      <c r="G26" s="566"/>
      <c r="H26" s="539"/>
      <c r="I26" s="539"/>
      <c r="J26" s="535"/>
      <c r="K26" s="115" t="s">
        <v>648</v>
      </c>
      <c r="L26" s="115"/>
      <c r="M26" s="115"/>
      <c r="N26" s="115"/>
      <c r="O26" s="166"/>
      <c r="P26" s="290">
        <f>P24*100/P25</f>
        <v>4.7619047619047619</v>
      </c>
      <c r="Q26" s="49"/>
      <c r="R26" s="49"/>
      <c r="S26" s="49"/>
      <c r="T26" s="266">
        <v>25</v>
      </c>
      <c r="U26" s="49"/>
      <c r="V26" s="215">
        <f t="shared" ref="V26:W26" si="5">V24*100/V25</f>
        <v>0</v>
      </c>
      <c r="W26" s="215">
        <f t="shared" si="5"/>
        <v>100</v>
      </c>
      <c r="X26" s="49"/>
      <c r="Y26" s="127"/>
    </row>
    <row r="27" spans="1:25" ht="37.5" x14ac:dyDescent="0.3">
      <c r="A27" s="605" t="s">
        <v>846</v>
      </c>
      <c r="B27" s="555" t="s">
        <v>396</v>
      </c>
      <c r="C27" s="556" t="s">
        <v>356</v>
      </c>
      <c r="D27" s="533" t="s">
        <v>307</v>
      </c>
      <c r="E27" s="533" t="s">
        <v>281</v>
      </c>
      <c r="F27" s="564"/>
      <c r="G27" s="537" t="s">
        <v>21</v>
      </c>
      <c r="H27" s="564"/>
      <c r="I27" s="564"/>
      <c r="J27" s="533" t="s">
        <v>472</v>
      </c>
      <c r="K27" s="115" t="s">
        <v>279</v>
      </c>
      <c r="L27" s="115"/>
      <c r="M27" s="115"/>
      <c r="N27" s="115"/>
      <c r="O27" s="54"/>
      <c r="P27" s="50"/>
      <c r="Q27" s="50"/>
      <c r="R27" s="50"/>
      <c r="S27" s="50"/>
      <c r="T27" s="50"/>
      <c r="U27" s="54"/>
      <c r="V27" s="50"/>
      <c r="W27" s="50"/>
      <c r="X27" s="50"/>
    </row>
    <row r="28" spans="1:25" ht="37.5" x14ac:dyDescent="0.3">
      <c r="A28" s="606"/>
      <c r="B28" s="562"/>
      <c r="C28" s="557"/>
      <c r="D28" s="534"/>
      <c r="E28" s="534"/>
      <c r="F28" s="565"/>
      <c r="G28" s="538"/>
      <c r="H28" s="565"/>
      <c r="I28" s="565"/>
      <c r="J28" s="534"/>
      <c r="K28" s="115" t="s">
        <v>280</v>
      </c>
      <c r="L28" s="115"/>
      <c r="M28" s="115"/>
      <c r="N28" s="115"/>
      <c r="O28" s="54"/>
      <c r="P28" s="50"/>
      <c r="Q28" s="50"/>
      <c r="R28" s="50"/>
      <c r="S28" s="50"/>
      <c r="T28" s="50"/>
      <c r="U28" s="54"/>
      <c r="V28" s="50"/>
      <c r="W28" s="50"/>
      <c r="X28" s="50"/>
    </row>
    <row r="29" spans="1:25" ht="22.5" customHeight="1" x14ac:dyDescent="0.3">
      <c r="A29" s="607"/>
      <c r="B29" s="563"/>
      <c r="C29" s="558"/>
      <c r="D29" s="535"/>
      <c r="E29" s="535"/>
      <c r="F29" s="566"/>
      <c r="G29" s="539"/>
      <c r="H29" s="566"/>
      <c r="I29" s="566"/>
      <c r="J29" s="535"/>
      <c r="K29" s="115" t="s">
        <v>25</v>
      </c>
      <c r="L29" s="115"/>
      <c r="M29" s="115"/>
      <c r="N29" s="115"/>
      <c r="O29" s="54"/>
      <c r="P29" s="50"/>
      <c r="Q29" s="50"/>
      <c r="R29" s="50"/>
      <c r="S29" s="50"/>
      <c r="T29" s="50"/>
      <c r="U29" s="54"/>
      <c r="V29" s="50"/>
      <c r="W29" s="50"/>
      <c r="X29" s="50"/>
    </row>
    <row r="30" spans="1:25" ht="75" x14ac:dyDescent="0.3">
      <c r="A30" s="605" t="s">
        <v>847</v>
      </c>
      <c r="B30" s="653" t="s">
        <v>399</v>
      </c>
      <c r="C30" s="556" t="s">
        <v>33</v>
      </c>
      <c r="D30" s="541" t="s">
        <v>34</v>
      </c>
      <c r="E30" s="569" t="s">
        <v>35</v>
      </c>
      <c r="F30" s="112"/>
      <c r="G30" s="537" t="s">
        <v>21</v>
      </c>
      <c r="H30" s="537" t="s">
        <v>21</v>
      </c>
      <c r="I30" s="537"/>
      <c r="J30" s="533" t="s">
        <v>276</v>
      </c>
      <c r="K30" s="115" t="s">
        <v>275</v>
      </c>
      <c r="L30" s="115"/>
      <c r="M30" s="115"/>
      <c r="N30" s="115"/>
      <c r="O30" s="63"/>
      <c r="P30" s="63"/>
      <c r="Q30" s="63"/>
      <c r="R30" s="63"/>
      <c r="S30" s="63"/>
      <c r="T30" s="63"/>
      <c r="U30" s="65"/>
      <c r="V30" s="218">
        <v>9</v>
      </c>
      <c r="W30" s="218">
        <v>4</v>
      </c>
      <c r="X30" s="137">
        <v>12</v>
      </c>
    </row>
    <row r="31" spans="1:25" ht="79.5" customHeight="1" x14ac:dyDescent="0.3">
      <c r="A31" s="606"/>
      <c r="B31" s="654"/>
      <c r="C31" s="557"/>
      <c r="D31" s="542"/>
      <c r="E31" s="569"/>
      <c r="F31" s="113"/>
      <c r="G31" s="538"/>
      <c r="H31" s="538"/>
      <c r="I31" s="538"/>
      <c r="J31" s="534"/>
      <c r="K31" s="115" t="s">
        <v>357</v>
      </c>
      <c r="L31" s="115"/>
      <c r="M31" s="115"/>
      <c r="N31" s="115"/>
      <c r="O31" s="63"/>
      <c r="P31" s="63"/>
      <c r="Q31" s="63"/>
      <c r="R31" s="63"/>
      <c r="S31" s="63"/>
      <c r="T31" s="63"/>
      <c r="U31" s="65"/>
      <c r="V31" s="218">
        <v>12</v>
      </c>
      <c r="W31" s="218">
        <v>4</v>
      </c>
      <c r="X31" s="137">
        <v>12</v>
      </c>
    </row>
    <row r="32" spans="1:25" ht="18.75" x14ac:dyDescent="0.3">
      <c r="A32" s="607"/>
      <c r="B32" s="654"/>
      <c r="C32" s="558"/>
      <c r="D32" s="543"/>
      <c r="E32" s="569"/>
      <c r="F32" s="114"/>
      <c r="G32" s="539"/>
      <c r="H32" s="539"/>
      <c r="I32" s="539"/>
      <c r="J32" s="535"/>
      <c r="K32" s="115" t="s">
        <v>25</v>
      </c>
      <c r="L32" s="115" t="s">
        <v>251</v>
      </c>
      <c r="M32" s="115" t="s">
        <v>251</v>
      </c>
      <c r="N32" s="115">
        <v>95.8</v>
      </c>
      <c r="O32" s="56"/>
      <c r="P32" s="56"/>
      <c r="Q32" s="56"/>
      <c r="R32" s="56"/>
      <c r="S32" s="56"/>
      <c r="T32" s="56"/>
      <c r="U32" s="57"/>
      <c r="V32" s="215">
        <f t="shared" ref="V32:X32" si="6">V30*100/V31</f>
        <v>75</v>
      </c>
      <c r="W32" s="215">
        <f t="shared" si="6"/>
        <v>100</v>
      </c>
      <c r="X32" s="377">
        <f t="shared" si="6"/>
        <v>100</v>
      </c>
    </row>
    <row r="33" spans="1:25" ht="21.75" customHeight="1" x14ac:dyDescent="0.3">
      <c r="A33" s="605" t="s">
        <v>848</v>
      </c>
      <c r="B33" s="547" t="s">
        <v>83</v>
      </c>
      <c r="C33" s="533" t="s">
        <v>76</v>
      </c>
      <c r="D33" s="533" t="s">
        <v>38</v>
      </c>
      <c r="E33" s="533" t="s">
        <v>96</v>
      </c>
      <c r="F33" s="564"/>
      <c r="G33" s="537" t="s">
        <v>21</v>
      </c>
      <c r="H33" s="537"/>
      <c r="I33" s="564"/>
      <c r="J33" s="533" t="s">
        <v>283</v>
      </c>
      <c r="K33" s="115" t="s">
        <v>217</v>
      </c>
      <c r="L33" s="115"/>
      <c r="M33" s="115"/>
      <c r="N33" s="115"/>
      <c r="O33" s="79"/>
      <c r="P33" s="24"/>
      <c r="Q33" s="24"/>
      <c r="R33" s="24"/>
      <c r="S33" s="24"/>
      <c r="T33" s="24"/>
      <c r="U33" s="24"/>
      <c r="V33" s="24"/>
      <c r="W33" s="24"/>
      <c r="X33" s="24"/>
    </row>
    <row r="34" spans="1:25" ht="21.75" customHeight="1" x14ac:dyDescent="0.3">
      <c r="A34" s="606"/>
      <c r="B34" s="548"/>
      <c r="C34" s="534"/>
      <c r="D34" s="534"/>
      <c r="E34" s="534"/>
      <c r="F34" s="565"/>
      <c r="G34" s="538"/>
      <c r="H34" s="538"/>
      <c r="I34" s="565"/>
      <c r="J34" s="534"/>
      <c r="K34" s="115" t="s">
        <v>218</v>
      </c>
      <c r="L34" s="115"/>
      <c r="M34" s="115"/>
      <c r="N34" s="115"/>
      <c r="O34" s="79"/>
      <c r="P34" s="24"/>
      <c r="Q34" s="24"/>
      <c r="R34" s="24"/>
      <c r="S34" s="24"/>
      <c r="T34" s="24"/>
      <c r="U34" s="24"/>
      <c r="V34" s="24"/>
      <c r="W34" s="24"/>
      <c r="X34" s="24"/>
    </row>
    <row r="35" spans="1:25" ht="21.75" customHeight="1" x14ac:dyDescent="0.3">
      <c r="A35" s="607"/>
      <c r="B35" s="549"/>
      <c r="C35" s="535"/>
      <c r="D35" s="535"/>
      <c r="E35" s="535"/>
      <c r="F35" s="566"/>
      <c r="G35" s="539"/>
      <c r="H35" s="539"/>
      <c r="I35" s="566"/>
      <c r="J35" s="535"/>
      <c r="K35" s="115" t="s">
        <v>25</v>
      </c>
      <c r="L35" s="115"/>
      <c r="M35" s="115"/>
      <c r="N35" s="115"/>
      <c r="O35" s="79"/>
      <c r="P35" s="24"/>
      <c r="Q35" s="24"/>
      <c r="R35" s="24"/>
      <c r="S35" s="24"/>
      <c r="T35" s="24"/>
      <c r="U35" s="24"/>
      <c r="V35" s="24"/>
      <c r="W35" s="24"/>
      <c r="X35" s="24"/>
    </row>
    <row r="36" spans="1:25" ht="21.75" customHeight="1" x14ac:dyDescent="0.3">
      <c r="A36" s="605" t="s">
        <v>849</v>
      </c>
      <c r="B36" s="547" t="s">
        <v>270</v>
      </c>
      <c r="C36" s="533" t="s">
        <v>366</v>
      </c>
      <c r="D36" s="533" t="s">
        <v>74</v>
      </c>
      <c r="E36" s="533" t="s">
        <v>215</v>
      </c>
      <c r="F36" s="564"/>
      <c r="G36" s="537" t="s">
        <v>21</v>
      </c>
      <c r="H36" s="537"/>
      <c r="I36" s="564"/>
      <c r="J36" s="533" t="s">
        <v>283</v>
      </c>
      <c r="K36" s="115" t="s">
        <v>367</v>
      </c>
      <c r="L36" s="115"/>
      <c r="M36" s="115"/>
      <c r="N36" s="115"/>
      <c r="O36" s="79"/>
      <c r="P36" s="24"/>
      <c r="Q36" s="24"/>
      <c r="R36" s="24"/>
      <c r="S36" s="24"/>
      <c r="T36" s="24"/>
      <c r="U36" s="24"/>
      <c r="V36" s="24"/>
      <c r="W36" s="24"/>
      <c r="X36" s="24"/>
    </row>
    <row r="37" spans="1:25" ht="21.75" customHeight="1" x14ac:dyDescent="0.3">
      <c r="A37" s="606"/>
      <c r="B37" s="548"/>
      <c r="C37" s="534"/>
      <c r="D37" s="534"/>
      <c r="E37" s="534"/>
      <c r="F37" s="565"/>
      <c r="G37" s="538"/>
      <c r="H37" s="538"/>
      <c r="I37" s="565"/>
      <c r="J37" s="534"/>
      <c r="K37" s="115" t="s">
        <v>216</v>
      </c>
      <c r="L37" s="115"/>
      <c r="M37" s="115"/>
      <c r="N37" s="115"/>
      <c r="O37" s="79"/>
      <c r="P37" s="24"/>
      <c r="Q37" s="24"/>
      <c r="R37" s="24"/>
      <c r="S37" s="24"/>
      <c r="T37" s="24"/>
      <c r="U37" s="24"/>
      <c r="V37" s="24"/>
      <c r="W37" s="24"/>
      <c r="X37" s="24"/>
    </row>
    <row r="38" spans="1:25" ht="21.75" customHeight="1" x14ac:dyDescent="0.3">
      <c r="A38" s="607"/>
      <c r="B38" s="549"/>
      <c r="C38" s="535"/>
      <c r="D38" s="535"/>
      <c r="E38" s="535"/>
      <c r="F38" s="566"/>
      <c r="G38" s="539"/>
      <c r="H38" s="539"/>
      <c r="I38" s="566"/>
      <c r="J38" s="535"/>
      <c r="K38" s="115" t="s">
        <v>25</v>
      </c>
      <c r="L38" s="115"/>
      <c r="M38" s="115"/>
      <c r="N38" s="115"/>
      <c r="O38" s="79"/>
      <c r="P38" s="24"/>
      <c r="Q38" s="24"/>
      <c r="R38" s="24"/>
      <c r="S38" s="24"/>
      <c r="T38" s="24"/>
      <c r="U38" s="24"/>
      <c r="V38" s="24"/>
      <c r="W38" s="24"/>
      <c r="X38" s="24"/>
    </row>
    <row r="39" spans="1:25" ht="24" customHeight="1" x14ac:dyDescent="0.3">
      <c r="A39" s="605" t="s">
        <v>850</v>
      </c>
      <c r="B39" s="555" t="s">
        <v>154</v>
      </c>
      <c r="C39" s="533" t="s">
        <v>463</v>
      </c>
      <c r="D39" s="544" t="s">
        <v>28</v>
      </c>
      <c r="E39" s="533" t="s">
        <v>281</v>
      </c>
      <c r="F39" s="564"/>
      <c r="G39" s="537" t="s">
        <v>21</v>
      </c>
      <c r="H39" s="564"/>
      <c r="I39" s="564"/>
      <c r="J39" s="642" t="s">
        <v>278</v>
      </c>
      <c r="K39" s="115" t="s">
        <v>284</v>
      </c>
      <c r="L39" s="115"/>
      <c r="M39" s="115"/>
      <c r="N39" s="115"/>
      <c r="O39" s="29"/>
      <c r="P39" s="24"/>
      <c r="Q39" s="24"/>
      <c r="R39" s="24"/>
      <c r="S39" s="24"/>
      <c r="T39" s="24"/>
      <c r="U39" s="24"/>
      <c r="V39" s="24"/>
      <c r="W39" s="24"/>
      <c r="X39" s="24"/>
    </row>
    <row r="40" spans="1:25" ht="37.5" x14ac:dyDescent="0.3">
      <c r="A40" s="606"/>
      <c r="B40" s="562"/>
      <c r="C40" s="534"/>
      <c r="D40" s="545"/>
      <c r="E40" s="534"/>
      <c r="F40" s="565"/>
      <c r="G40" s="538"/>
      <c r="H40" s="565"/>
      <c r="I40" s="565"/>
      <c r="J40" s="643"/>
      <c r="K40" s="115" t="s">
        <v>285</v>
      </c>
      <c r="L40" s="115"/>
      <c r="M40" s="115"/>
      <c r="N40" s="115"/>
      <c r="O40" s="29"/>
      <c r="P40" s="24"/>
      <c r="Q40" s="24"/>
      <c r="R40" s="24"/>
      <c r="S40" s="24"/>
      <c r="T40" s="24"/>
      <c r="U40" s="24"/>
      <c r="V40" s="24"/>
      <c r="W40" s="24"/>
      <c r="X40" s="24"/>
    </row>
    <row r="41" spans="1:25" ht="23.25" customHeight="1" x14ac:dyDescent="0.3">
      <c r="A41" s="607"/>
      <c r="B41" s="563"/>
      <c r="C41" s="535"/>
      <c r="D41" s="546"/>
      <c r="E41" s="535"/>
      <c r="F41" s="566"/>
      <c r="G41" s="539"/>
      <c r="H41" s="566"/>
      <c r="I41" s="566"/>
      <c r="J41" s="644"/>
      <c r="K41" s="115" t="s">
        <v>25</v>
      </c>
      <c r="L41" s="115"/>
      <c r="M41" s="115"/>
      <c r="N41" s="115"/>
      <c r="O41" s="29"/>
      <c r="P41" s="24"/>
      <c r="Q41" s="24"/>
      <c r="R41" s="24"/>
      <c r="S41" s="24"/>
      <c r="T41" s="24"/>
      <c r="U41" s="24"/>
      <c r="V41" s="24"/>
      <c r="W41" s="24"/>
      <c r="X41" s="24"/>
    </row>
    <row r="42" spans="1:25" s="128" customFormat="1" ht="44.25" customHeight="1" x14ac:dyDescent="0.3">
      <c r="A42" s="631" t="s">
        <v>851</v>
      </c>
      <c r="B42" s="547" t="s">
        <v>701</v>
      </c>
      <c r="C42" s="533" t="s">
        <v>700</v>
      </c>
      <c r="D42" s="533" t="s">
        <v>699</v>
      </c>
      <c r="E42" s="655"/>
      <c r="F42" s="537"/>
      <c r="G42" s="537"/>
      <c r="H42" s="537" t="s">
        <v>21</v>
      </c>
      <c r="I42" s="564"/>
      <c r="J42" s="642" t="s">
        <v>505</v>
      </c>
      <c r="K42" s="115" t="s">
        <v>698</v>
      </c>
      <c r="L42" s="115"/>
      <c r="M42" s="115"/>
      <c r="N42" s="115"/>
      <c r="O42" s="49"/>
      <c r="P42" s="62"/>
      <c r="Q42" s="63"/>
      <c r="R42" s="63"/>
      <c r="S42" s="63"/>
      <c r="T42" s="63"/>
      <c r="U42" s="63"/>
      <c r="V42" s="224">
        <v>0</v>
      </c>
      <c r="W42" s="218">
        <v>0</v>
      </c>
      <c r="X42" s="63"/>
      <c r="Y42" s="137"/>
    </row>
    <row r="43" spans="1:25" s="128" customFormat="1" ht="63.75" customHeight="1" x14ac:dyDescent="0.3">
      <c r="A43" s="632"/>
      <c r="B43" s="548"/>
      <c r="C43" s="534"/>
      <c r="D43" s="534"/>
      <c r="E43" s="656"/>
      <c r="F43" s="538"/>
      <c r="G43" s="538"/>
      <c r="H43" s="538"/>
      <c r="I43" s="565"/>
      <c r="J43" s="643"/>
      <c r="K43" s="115" t="s">
        <v>697</v>
      </c>
      <c r="L43" s="115"/>
      <c r="M43" s="115"/>
      <c r="N43" s="115"/>
      <c r="O43" s="49"/>
      <c r="P43" s="62"/>
      <c r="Q43" s="63"/>
      <c r="R43" s="63"/>
      <c r="S43" s="63"/>
      <c r="T43" s="63"/>
      <c r="U43" s="63"/>
      <c r="V43" s="225">
        <v>0</v>
      </c>
      <c r="W43" s="218">
        <v>0</v>
      </c>
      <c r="X43" s="63"/>
      <c r="Y43" s="137"/>
    </row>
    <row r="44" spans="1:25" s="128" customFormat="1" ht="24.75" customHeight="1" x14ac:dyDescent="0.3">
      <c r="A44" s="633"/>
      <c r="B44" s="549"/>
      <c r="C44" s="535"/>
      <c r="D44" s="535"/>
      <c r="E44" s="657"/>
      <c r="F44" s="539"/>
      <c r="G44" s="539"/>
      <c r="H44" s="539"/>
      <c r="I44" s="566"/>
      <c r="J44" s="644"/>
      <c r="K44" s="115" t="s">
        <v>25</v>
      </c>
      <c r="L44" s="115"/>
      <c r="M44" s="115"/>
      <c r="N44" s="115"/>
      <c r="O44" s="49"/>
      <c r="P44" s="49"/>
      <c r="Q44" s="49"/>
      <c r="R44" s="49"/>
      <c r="S44" s="49"/>
      <c r="T44" s="49"/>
      <c r="U44" s="49"/>
      <c r="V44" s="215">
        <v>0</v>
      </c>
      <c r="W44" s="215">
        <v>0</v>
      </c>
      <c r="X44" s="49"/>
      <c r="Y44" s="127" t="e">
        <f>Y42*100/Y43</f>
        <v>#DIV/0!</v>
      </c>
    </row>
    <row r="45" spans="1:25" s="128" customFormat="1" ht="60.75" customHeight="1" x14ac:dyDescent="0.3">
      <c r="A45" s="605" t="s">
        <v>852</v>
      </c>
      <c r="B45" s="547" t="s">
        <v>696</v>
      </c>
      <c r="C45" s="533" t="s">
        <v>695</v>
      </c>
      <c r="D45" s="533" t="s">
        <v>694</v>
      </c>
      <c r="E45" s="655"/>
      <c r="F45" s="537"/>
      <c r="G45" s="537"/>
      <c r="H45" s="537" t="s">
        <v>21</v>
      </c>
      <c r="I45" s="564"/>
      <c r="J45" s="642" t="s">
        <v>679</v>
      </c>
      <c r="K45" s="196" t="s">
        <v>693</v>
      </c>
      <c r="L45" s="115"/>
      <c r="M45" s="115"/>
      <c r="N45" s="115"/>
      <c r="O45" s="49"/>
      <c r="P45" s="79"/>
      <c r="Q45" s="24"/>
      <c r="R45" s="24"/>
      <c r="S45" s="24"/>
      <c r="T45" s="24"/>
      <c r="U45" s="24"/>
      <c r="V45" s="226">
        <v>0</v>
      </c>
      <c r="W45" s="223">
        <v>1</v>
      </c>
      <c r="X45" s="24"/>
      <c r="Y45" s="146"/>
    </row>
    <row r="46" spans="1:25" s="128" customFormat="1" ht="61.5" customHeight="1" x14ac:dyDescent="0.3">
      <c r="A46" s="606"/>
      <c r="B46" s="548"/>
      <c r="C46" s="534"/>
      <c r="D46" s="534"/>
      <c r="E46" s="656"/>
      <c r="F46" s="538"/>
      <c r="G46" s="538"/>
      <c r="H46" s="538"/>
      <c r="I46" s="565"/>
      <c r="J46" s="643"/>
      <c r="K46" s="196" t="s">
        <v>692</v>
      </c>
      <c r="L46" s="115"/>
      <c r="M46" s="115"/>
      <c r="N46" s="115"/>
      <c r="O46" s="49"/>
      <c r="P46" s="79"/>
      <c r="Q46" s="24"/>
      <c r="R46" s="24"/>
      <c r="S46" s="24"/>
      <c r="T46" s="24"/>
      <c r="U46" s="24"/>
      <c r="V46" s="227">
        <v>0</v>
      </c>
      <c r="W46" s="223">
        <v>889</v>
      </c>
      <c r="X46" s="24"/>
      <c r="Y46" s="146"/>
    </row>
    <row r="47" spans="1:25" s="128" customFormat="1" ht="28.5" customHeight="1" x14ac:dyDescent="0.3">
      <c r="A47" s="607"/>
      <c r="B47" s="549"/>
      <c r="C47" s="535"/>
      <c r="D47" s="535"/>
      <c r="E47" s="657"/>
      <c r="F47" s="539"/>
      <c r="G47" s="539"/>
      <c r="H47" s="539"/>
      <c r="I47" s="566"/>
      <c r="J47" s="644"/>
      <c r="K47" s="115" t="s">
        <v>25</v>
      </c>
      <c r="L47" s="115"/>
      <c r="M47" s="115"/>
      <c r="N47" s="115"/>
      <c r="O47" s="49"/>
      <c r="P47" s="49"/>
      <c r="Q47" s="49"/>
      <c r="R47" s="49"/>
      <c r="S47" s="49"/>
      <c r="T47" s="49"/>
      <c r="U47" s="49"/>
      <c r="V47" s="215">
        <v>0</v>
      </c>
      <c r="W47" s="215">
        <f t="shared" ref="W47" si="7">W45*100/W46</f>
        <v>0.1124859392575928</v>
      </c>
      <c r="X47" s="49"/>
      <c r="Y47" s="127" t="e">
        <f>Y45*100/Y46</f>
        <v>#DIV/0!</v>
      </c>
    </row>
    <row r="48" spans="1:25" s="104" customFormat="1" ht="21.75" customHeight="1" x14ac:dyDescent="0.2">
      <c r="A48" s="634" t="s">
        <v>853</v>
      </c>
      <c r="B48" s="635"/>
      <c r="C48" s="635"/>
      <c r="D48" s="635"/>
      <c r="E48" s="635"/>
      <c r="F48" s="635"/>
      <c r="G48" s="635"/>
      <c r="H48" s="635"/>
      <c r="I48" s="635"/>
      <c r="J48" s="635"/>
      <c r="K48" s="635"/>
      <c r="L48" s="635"/>
      <c r="M48" s="635"/>
      <c r="N48" s="635"/>
      <c r="O48" s="635"/>
      <c r="P48" s="635"/>
      <c r="Q48" s="635"/>
      <c r="R48" s="635"/>
      <c r="S48" s="635"/>
      <c r="T48" s="635"/>
      <c r="U48" s="635"/>
      <c r="V48" s="635"/>
      <c r="W48" s="635"/>
      <c r="X48" s="637"/>
    </row>
    <row r="49" spans="1:25" ht="75" x14ac:dyDescent="0.3">
      <c r="A49" s="5"/>
      <c r="B49" s="100" t="s">
        <v>464</v>
      </c>
      <c r="C49" s="68" t="s">
        <v>63</v>
      </c>
      <c r="D49" s="8" t="s">
        <v>64</v>
      </c>
      <c r="E49" s="87" t="s">
        <v>65</v>
      </c>
      <c r="F49" s="5"/>
      <c r="G49" s="71" t="s">
        <v>21</v>
      </c>
      <c r="H49" s="67"/>
      <c r="I49" s="67"/>
      <c r="J49" s="18" t="s">
        <v>293</v>
      </c>
      <c r="K49" s="87"/>
      <c r="L49" s="87"/>
      <c r="M49" s="87"/>
      <c r="N49" s="87"/>
      <c r="O49" s="53"/>
      <c r="P49" s="50"/>
      <c r="Q49" s="50"/>
      <c r="R49" s="50"/>
      <c r="S49" s="50"/>
      <c r="T49" s="50"/>
      <c r="U49" s="50"/>
      <c r="V49" s="50"/>
      <c r="W49" s="50"/>
      <c r="X49" s="50"/>
    </row>
    <row r="50" spans="1:25" ht="41.25" customHeight="1" x14ac:dyDescent="0.3">
      <c r="A50" s="5"/>
      <c r="B50" s="93" t="s">
        <v>175</v>
      </c>
      <c r="C50" s="91"/>
      <c r="D50" s="8" t="s">
        <v>362</v>
      </c>
      <c r="E50" s="34"/>
      <c r="F50" s="5"/>
      <c r="G50" s="71" t="s">
        <v>21</v>
      </c>
      <c r="H50" s="5"/>
      <c r="I50" s="5"/>
      <c r="J50" s="18" t="s">
        <v>293</v>
      </c>
      <c r="K50" s="87" t="s">
        <v>104</v>
      </c>
      <c r="L50" s="87"/>
      <c r="M50" s="87"/>
      <c r="N50" s="87"/>
      <c r="O50" s="53"/>
      <c r="P50" s="50"/>
      <c r="Q50" s="50"/>
      <c r="R50" s="50"/>
      <c r="S50" s="50"/>
      <c r="T50" s="50"/>
      <c r="U50" s="50"/>
      <c r="V50" s="50"/>
      <c r="W50" s="50"/>
      <c r="X50" s="50"/>
    </row>
    <row r="51" spans="1:25" s="131" customFormat="1" ht="42.75" customHeight="1" x14ac:dyDescent="0.3">
      <c r="A51" s="570" t="s">
        <v>845</v>
      </c>
      <c r="B51" s="540" t="s">
        <v>670</v>
      </c>
      <c r="C51" s="91"/>
      <c r="D51" s="568" t="s">
        <v>671</v>
      </c>
      <c r="E51" s="645"/>
      <c r="F51" s="564"/>
      <c r="G51" s="537"/>
      <c r="H51" s="537" t="s">
        <v>21</v>
      </c>
      <c r="I51" s="537" t="s">
        <v>21</v>
      </c>
      <c r="J51" s="544" t="s">
        <v>505</v>
      </c>
      <c r="K51" s="35" t="s">
        <v>672</v>
      </c>
      <c r="L51" s="35"/>
      <c r="M51" s="35"/>
      <c r="N51" s="35"/>
      <c r="O51" s="187"/>
      <c r="P51" s="291">
        <v>914</v>
      </c>
      <c r="Q51" s="164"/>
      <c r="R51" s="164"/>
      <c r="S51" s="334">
        <v>65</v>
      </c>
      <c r="T51" s="414">
        <v>404</v>
      </c>
      <c r="U51" s="268">
        <v>1309</v>
      </c>
      <c r="V51" s="218">
        <v>278</v>
      </c>
      <c r="W51" s="218">
        <v>445</v>
      </c>
      <c r="X51" s="291">
        <v>499</v>
      </c>
      <c r="Y51" s="130"/>
    </row>
    <row r="52" spans="1:25" s="131" customFormat="1" ht="37.5" x14ac:dyDescent="0.3">
      <c r="A52" s="570"/>
      <c r="B52" s="536"/>
      <c r="C52" s="91"/>
      <c r="D52" s="568"/>
      <c r="E52" s="646"/>
      <c r="F52" s="565"/>
      <c r="G52" s="538"/>
      <c r="H52" s="538"/>
      <c r="I52" s="538"/>
      <c r="J52" s="545"/>
      <c r="K52" s="35" t="s">
        <v>673</v>
      </c>
      <c r="L52" s="197"/>
      <c r="M52" s="197"/>
      <c r="N52" s="197"/>
      <c r="O52" s="187"/>
      <c r="P52" s="291">
        <v>3934</v>
      </c>
      <c r="Q52" s="164"/>
      <c r="R52" s="164"/>
      <c r="S52" s="334">
        <v>128</v>
      </c>
      <c r="T52" s="414">
        <v>946</v>
      </c>
      <c r="U52" s="268">
        <v>2213</v>
      </c>
      <c r="V52" s="218">
        <v>1428</v>
      </c>
      <c r="W52" s="218">
        <v>716</v>
      </c>
      <c r="X52" s="291">
        <v>1739</v>
      </c>
      <c r="Y52" s="130"/>
    </row>
    <row r="53" spans="1:25" s="131" customFormat="1" ht="19.5" customHeight="1" x14ac:dyDescent="0.3">
      <c r="A53" s="570"/>
      <c r="B53" s="536"/>
      <c r="C53" s="91"/>
      <c r="D53" s="568"/>
      <c r="E53" s="646"/>
      <c r="F53" s="565"/>
      <c r="G53" s="539"/>
      <c r="H53" s="539"/>
      <c r="I53" s="539"/>
      <c r="J53" s="545"/>
      <c r="K53" s="18" t="s">
        <v>25</v>
      </c>
      <c r="L53" s="198"/>
      <c r="M53" s="198"/>
      <c r="N53" s="198"/>
      <c r="O53" s="166"/>
      <c r="P53" s="292">
        <f>P51*100/P52</f>
        <v>23.233350279613624</v>
      </c>
      <c r="Q53" s="54"/>
      <c r="R53" s="54"/>
      <c r="S53" s="332">
        <f>S51*100/S52</f>
        <v>50.78125</v>
      </c>
      <c r="T53" s="532">
        <v>42.706131078224104</v>
      </c>
      <c r="U53" s="127">
        <f t="shared" ref="U53" si="8">U51*100/U52</f>
        <v>59.150474469046543</v>
      </c>
      <c r="V53" s="215">
        <f t="shared" ref="V53:X53" si="9">V51*100/V52</f>
        <v>19.467787114845937</v>
      </c>
      <c r="W53" s="215">
        <f t="shared" si="9"/>
        <v>62.150837988826815</v>
      </c>
      <c r="X53" s="377">
        <f t="shared" si="9"/>
        <v>28.694652098907419</v>
      </c>
      <c r="Y53" s="135"/>
    </row>
    <row r="54" spans="1:25" s="131" customFormat="1" ht="40.5" customHeight="1" x14ac:dyDescent="0.3">
      <c r="A54" s="570"/>
      <c r="B54" s="536"/>
      <c r="C54" s="91"/>
      <c r="D54" s="534" t="s">
        <v>674</v>
      </c>
      <c r="E54" s="646"/>
      <c r="F54" s="565"/>
      <c r="G54" s="537"/>
      <c r="H54" s="537" t="s">
        <v>21</v>
      </c>
      <c r="I54" s="537" t="s">
        <v>21</v>
      </c>
      <c r="J54" s="545"/>
      <c r="K54" s="35" t="s">
        <v>675</v>
      </c>
      <c r="L54" s="199"/>
      <c r="M54" s="199"/>
      <c r="N54" s="199"/>
      <c r="O54" s="163"/>
      <c r="P54" s="291">
        <v>2070</v>
      </c>
      <c r="Q54" s="164"/>
      <c r="R54" s="164"/>
      <c r="S54" s="334">
        <v>129</v>
      </c>
      <c r="T54" s="414">
        <v>878</v>
      </c>
      <c r="U54" s="267">
        <v>1393</v>
      </c>
      <c r="V54" s="218">
        <v>1231</v>
      </c>
      <c r="W54" s="218">
        <v>666</v>
      </c>
      <c r="X54" s="291">
        <v>1766</v>
      </c>
      <c r="Y54" s="130"/>
    </row>
    <row r="55" spans="1:25" s="131" customFormat="1" ht="37.5" x14ac:dyDescent="0.3">
      <c r="A55" s="570"/>
      <c r="B55" s="536"/>
      <c r="C55" s="91"/>
      <c r="D55" s="534"/>
      <c r="E55" s="646"/>
      <c r="F55" s="565"/>
      <c r="G55" s="538"/>
      <c r="H55" s="538"/>
      <c r="I55" s="538"/>
      <c r="J55" s="545"/>
      <c r="K55" s="35" t="s">
        <v>676</v>
      </c>
      <c r="L55" s="197"/>
      <c r="M55" s="197"/>
      <c r="N55" s="197"/>
      <c r="O55" s="163"/>
      <c r="P55" s="291">
        <v>9113</v>
      </c>
      <c r="Q55" s="164"/>
      <c r="R55" s="164"/>
      <c r="S55" s="334">
        <v>255</v>
      </c>
      <c r="T55" s="414">
        <v>1712</v>
      </c>
      <c r="U55" s="267">
        <v>2776</v>
      </c>
      <c r="V55" s="218">
        <v>2976</v>
      </c>
      <c r="W55" s="218">
        <v>1111</v>
      </c>
      <c r="X55" s="291">
        <v>3859</v>
      </c>
      <c r="Y55" s="130"/>
    </row>
    <row r="56" spans="1:25" s="131" customFormat="1" ht="21.75" customHeight="1" x14ac:dyDescent="0.3">
      <c r="A56" s="570"/>
      <c r="B56" s="536"/>
      <c r="C56" s="91"/>
      <c r="D56" s="535"/>
      <c r="E56" s="647"/>
      <c r="F56" s="566"/>
      <c r="G56" s="539"/>
      <c r="H56" s="539"/>
      <c r="I56" s="539"/>
      <c r="J56" s="546"/>
      <c r="K56" s="170" t="s">
        <v>25</v>
      </c>
      <c r="L56" s="191"/>
      <c r="M56" s="108"/>
      <c r="N56" s="108"/>
      <c r="O56" s="166"/>
      <c r="P56" s="292">
        <f>P54*100/P55</f>
        <v>22.714803028640404</v>
      </c>
      <c r="Q56" s="166"/>
      <c r="R56" s="166"/>
      <c r="S56" s="332">
        <f>S54*100/S55</f>
        <v>50.588235294117645</v>
      </c>
      <c r="T56" s="532">
        <v>51.285046728971963</v>
      </c>
      <c r="U56" s="127">
        <f t="shared" ref="U56" si="10">U54*100/U55</f>
        <v>50.180115273775215</v>
      </c>
      <c r="V56" s="215">
        <f t="shared" ref="V56:X56" si="11">V54*100/V55</f>
        <v>41.36424731182796</v>
      </c>
      <c r="W56" s="215">
        <f t="shared" si="11"/>
        <v>59.945994599459944</v>
      </c>
      <c r="X56" s="377">
        <f t="shared" si="11"/>
        <v>45.763151075408139</v>
      </c>
      <c r="Y56" s="132"/>
    </row>
    <row r="57" spans="1:25" ht="132" customHeight="1" x14ac:dyDescent="0.45">
      <c r="A57" s="5"/>
      <c r="B57" s="93" t="s">
        <v>183</v>
      </c>
      <c r="C57" s="91"/>
      <c r="D57" s="8" t="s">
        <v>66</v>
      </c>
      <c r="E57" s="34"/>
      <c r="F57" s="5"/>
      <c r="G57" s="71" t="s">
        <v>21</v>
      </c>
      <c r="H57" s="5"/>
      <c r="I57" s="67"/>
      <c r="J57" s="18" t="s">
        <v>293</v>
      </c>
      <c r="K57" s="87" t="s">
        <v>104</v>
      </c>
      <c r="L57" s="86"/>
      <c r="M57" s="86"/>
      <c r="N57" s="86"/>
      <c r="O57" s="53"/>
      <c r="P57" s="50"/>
      <c r="Q57" s="50"/>
      <c r="R57" s="50"/>
      <c r="S57" s="64"/>
      <c r="T57" s="50"/>
      <c r="U57" s="53"/>
      <c r="V57" s="59"/>
      <c r="W57" s="50"/>
      <c r="X57" s="50"/>
    </row>
    <row r="58" spans="1:25" ht="78.75" customHeight="1" x14ac:dyDescent="0.45">
      <c r="A58" s="5"/>
      <c r="B58" s="93" t="s">
        <v>188</v>
      </c>
      <c r="C58" s="92"/>
      <c r="D58" s="8" t="s">
        <v>67</v>
      </c>
      <c r="E58" s="34"/>
      <c r="F58" s="5"/>
      <c r="G58" s="71" t="s">
        <v>21</v>
      </c>
      <c r="H58" s="5"/>
      <c r="I58" s="67"/>
      <c r="J58" s="18" t="s">
        <v>283</v>
      </c>
      <c r="K58" s="87" t="s">
        <v>104</v>
      </c>
      <c r="L58" s="87"/>
      <c r="M58" s="87"/>
      <c r="N58" s="87"/>
      <c r="O58" s="53"/>
      <c r="P58" s="50"/>
      <c r="Q58" s="50"/>
      <c r="R58" s="50"/>
      <c r="S58" s="64"/>
      <c r="T58" s="50"/>
      <c r="U58" s="53"/>
      <c r="V58" s="59"/>
      <c r="W58" s="50"/>
      <c r="X58" s="50"/>
    </row>
    <row r="59" spans="1:25" ht="84" customHeight="1" x14ac:dyDescent="0.3">
      <c r="A59" s="5"/>
      <c r="B59" s="95" t="s">
        <v>326</v>
      </c>
      <c r="C59" s="39" t="s">
        <v>95</v>
      </c>
      <c r="D59" s="3"/>
      <c r="E59" s="78" t="s">
        <v>215</v>
      </c>
      <c r="G59" s="71" t="s">
        <v>21</v>
      </c>
      <c r="H59" s="67"/>
      <c r="I59" s="67"/>
      <c r="J59" s="31"/>
      <c r="K59" s="3"/>
      <c r="L59" s="3"/>
      <c r="M59" s="3"/>
      <c r="N59" s="3"/>
      <c r="O59" s="23"/>
      <c r="P59" s="24"/>
      <c r="Q59" s="24"/>
      <c r="R59" s="24"/>
      <c r="S59" s="24"/>
      <c r="T59" s="24"/>
      <c r="U59" s="24"/>
      <c r="V59" s="24"/>
      <c r="W59" s="24"/>
      <c r="X59" s="24"/>
    </row>
    <row r="60" spans="1:25" s="128" customFormat="1" ht="42.75" customHeight="1" x14ac:dyDescent="0.3">
      <c r="A60" s="666" t="s">
        <v>843</v>
      </c>
      <c r="B60" s="567" t="s">
        <v>728</v>
      </c>
      <c r="C60" s="533" t="s">
        <v>727</v>
      </c>
      <c r="D60" s="533" t="s">
        <v>726</v>
      </c>
      <c r="E60" s="533"/>
      <c r="F60" s="605"/>
      <c r="G60" s="605"/>
      <c r="H60" s="537" t="s">
        <v>21</v>
      </c>
      <c r="I60" s="605"/>
      <c r="J60" s="533" t="s">
        <v>720</v>
      </c>
      <c r="K60" s="115" t="s">
        <v>725</v>
      </c>
      <c r="L60" s="115"/>
      <c r="M60" s="115"/>
      <c r="N60" s="115"/>
      <c r="O60" s="187"/>
      <c r="P60" s="187"/>
      <c r="Q60" s="24"/>
      <c r="R60" s="24"/>
      <c r="S60" s="24"/>
      <c r="T60" s="24"/>
      <c r="U60" s="24"/>
      <c r="V60" s="223">
        <v>1</v>
      </c>
      <c r="W60" s="223">
        <v>0</v>
      </c>
      <c r="X60" s="24"/>
      <c r="Y60" s="146"/>
    </row>
    <row r="61" spans="1:25" s="128" customFormat="1" ht="42.75" customHeight="1" x14ac:dyDescent="0.3">
      <c r="A61" s="666"/>
      <c r="B61" s="567"/>
      <c r="C61" s="534"/>
      <c r="D61" s="534"/>
      <c r="E61" s="534"/>
      <c r="F61" s="606"/>
      <c r="G61" s="606"/>
      <c r="H61" s="538"/>
      <c r="I61" s="606"/>
      <c r="J61" s="534"/>
      <c r="K61" s="115" t="s">
        <v>724</v>
      </c>
      <c r="L61" s="115"/>
      <c r="M61" s="115"/>
      <c r="N61" s="115"/>
      <c r="O61" s="187"/>
      <c r="P61" s="187"/>
      <c r="Q61" s="24"/>
      <c r="R61" s="24"/>
      <c r="S61" s="24"/>
      <c r="T61" s="24"/>
      <c r="U61" s="24"/>
      <c r="V61" s="223">
        <v>0</v>
      </c>
      <c r="W61" s="223">
        <v>0</v>
      </c>
      <c r="X61" s="24"/>
      <c r="Y61" s="146"/>
    </row>
    <row r="62" spans="1:25" s="128" customFormat="1" ht="23.25" customHeight="1" x14ac:dyDescent="0.3">
      <c r="A62" s="666"/>
      <c r="B62" s="567"/>
      <c r="C62" s="535"/>
      <c r="D62" s="535"/>
      <c r="E62" s="535"/>
      <c r="F62" s="607"/>
      <c r="G62" s="607"/>
      <c r="H62" s="539"/>
      <c r="I62" s="607"/>
      <c r="J62" s="535"/>
      <c r="K62" s="115" t="s">
        <v>25</v>
      </c>
      <c r="L62" s="115"/>
      <c r="M62" s="115"/>
      <c r="N62" s="115"/>
      <c r="O62" s="166"/>
      <c r="P62" s="166"/>
      <c r="Q62" s="49"/>
      <c r="R62" s="49"/>
      <c r="S62" s="49"/>
      <c r="T62" s="49"/>
      <c r="U62" s="49"/>
      <c r="V62" s="215">
        <v>100</v>
      </c>
      <c r="W62" s="215">
        <v>0</v>
      </c>
      <c r="X62" s="49"/>
      <c r="Y62" s="127"/>
    </row>
    <row r="63" spans="1:25" s="128" customFormat="1" ht="61.5" customHeight="1" x14ac:dyDescent="0.3">
      <c r="A63" s="666" t="s">
        <v>843</v>
      </c>
      <c r="B63" s="551" t="s">
        <v>723</v>
      </c>
      <c r="C63" s="533" t="s">
        <v>722</v>
      </c>
      <c r="D63" s="533" t="s">
        <v>721</v>
      </c>
      <c r="E63" s="533"/>
      <c r="F63" s="605"/>
      <c r="G63" s="605"/>
      <c r="H63" s="537" t="s">
        <v>21</v>
      </c>
      <c r="I63" s="605"/>
      <c r="J63" s="533" t="s">
        <v>720</v>
      </c>
      <c r="K63" s="115" t="s">
        <v>719</v>
      </c>
      <c r="L63" s="115"/>
      <c r="M63" s="115"/>
      <c r="N63" s="115"/>
      <c r="O63" s="163"/>
      <c r="P63" s="181"/>
      <c r="Q63" s="24"/>
      <c r="R63" s="24"/>
      <c r="S63" s="24"/>
      <c r="T63" s="24"/>
      <c r="U63" s="24"/>
      <c r="V63" s="223">
        <v>1</v>
      </c>
      <c r="W63" s="223">
        <v>0</v>
      </c>
      <c r="X63" s="24"/>
      <c r="Y63" s="146"/>
    </row>
    <row r="64" spans="1:25" s="128" customFormat="1" ht="42" customHeight="1" x14ac:dyDescent="0.3">
      <c r="A64" s="666"/>
      <c r="B64" s="551"/>
      <c r="C64" s="534"/>
      <c r="D64" s="534"/>
      <c r="E64" s="534"/>
      <c r="F64" s="606"/>
      <c r="G64" s="606"/>
      <c r="H64" s="538"/>
      <c r="I64" s="606"/>
      <c r="J64" s="534"/>
      <c r="K64" s="115" t="s">
        <v>718</v>
      </c>
      <c r="L64" s="115"/>
      <c r="M64" s="115"/>
      <c r="N64" s="115"/>
      <c r="O64" s="163"/>
      <c r="P64" s="181"/>
      <c r="Q64" s="24"/>
      <c r="R64" s="24"/>
      <c r="S64" s="24"/>
      <c r="T64" s="24"/>
      <c r="U64" s="24"/>
      <c r="V64" s="223">
        <v>3</v>
      </c>
      <c r="W64" s="223">
        <v>0</v>
      </c>
      <c r="X64" s="24"/>
      <c r="Y64" s="146"/>
    </row>
    <row r="65" spans="1:25" s="128" customFormat="1" ht="27" customHeight="1" x14ac:dyDescent="0.3">
      <c r="A65" s="666"/>
      <c r="B65" s="551"/>
      <c r="C65" s="535"/>
      <c r="D65" s="535"/>
      <c r="E65" s="535"/>
      <c r="F65" s="607"/>
      <c r="G65" s="607"/>
      <c r="H65" s="539"/>
      <c r="I65" s="607"/>
      <c r="J65" s="535"/>
      <c r="K65" s="115" t="s">
        <v>25</v>
      </c>
      <c r="L65" s="115"/>
      <c r="M65" s="115"/>
      <c r="N65" s="115"/>
      <c r="O65" s="166"/>
      <c r="P65" s="166"/>
      <c r="Q65" s="49"/>
      <c r="R65" s="49"/>
      <c r="S65" s="49"/>
      <c r="T65" s="49"/>
      <c r="U65" s="49"/>
      <c r="V65" s="215">
        <f t="shared" ref="V65" si="12">V63*100/V64</f>
        <v>33.333333333333336</v>
      </c>
      <c r="W65" s="215">
        <v>0</v>
      </c>
      <c r="X65" s="49"/>
      <c r="Y65" s="127"/>
    </row>
    <row r="66" spans="1:25" s="128" customFormat="1" ht="84" customHeight="1" x14ac:dyDescent="0.3">
      <c r="A66" s="605" t="s">
        <v>854</v>
      </c>
      <c r="B66" s="547" t="s">
        <v>811</v>
      </c>
      <c r="C66" s="533" t="s">
        <v>810</v>
      </c>
      <c r="D66" s="655" t="s">
        <v>809</v>
      </c>
      <c r="E66" s="605"/>
      <c r="F66" s="605"/>
      <c r="G66" s="605"/>
      <c r="H66" s="537" t="s">
        <v>21</v>
      </c>
      <c r="I66" s="605"/>
      <c r="J66" s="533" t="s">
        <v>679</v>
      </c>
      <c r="K66" s="79" t="s">
        <v>808</v>
      </c>
      <c r="L66" s="188"/>
      <c r="M66" s="188"/>
      <c r="N66" s="188"/>
      <c r="O66" s="49"/>
      <c r="P66" s="188"/>
      <c r="Q66" s="188"/>
      <c r="R66" s="188"/>
      <c r="S66" s="188"/>
      <c r="T66" s="188"/>
      <c r="U66" s="188"/>
      <c r="V66" s="153">
        <v>0</v>
      </c>
      <c r="W66" s="153">
        <v>0</v>
      </c>
      <c r="X66" s="188"/>
      <c r="Y66" s="149"/>
    </row>
    <row r="67" spans="1:25" s="128" customFormat="1" ht="45" customHeight="1" x14ac:dyDescent="0.3">
      <c r="A67" s="606"/>
      <c r="B67" s="548"/>
      <c r="C67" s="534"/>
      <c r="D67" s="656"/>
      <c r="E67" s="606"/>
      <c r="F67" s="606"/>
      <c r="G67" s="606"/>
      <c r="H67" s="538"/>
      <c r="I67" s="606"/>
      <c r="J67" s="534"/>
      <c r="K67" s="79" t="s">
        <v>807</v>
      </c>
      <c r="L67" s="188"/>
      <c r="M67" s="188"/>
      <c r="N67" s="188"/>
      <c r="O67" s="49"/>
      <c r="P67" s="188"/>
      <c r="Q67" s="188"/>
      <c r="R67" s="188"/>
      <c r="S67" s="188"/>
      <c r="T67" s="188"/>
      <c r="U67" s="188"/>
      <c r="V67" s="153">
        <v>0</v>
      </c>
      <c r="W67" s="153">
        <v>0</v>
      </c>
      <c r="X67" s="188"/>
      <c r="Y67" s="149"/>
    </row>
    <row r="68" spans="1:25" s="128" customFormat="1" ht="29.25" customHeight="1" x14ac:dyDescent="0.3">
      <c r="A68" s="607"/>
      <c r="B68" s="549"/>
      <c r="C68" s="535"/>
      <c r="D68" s="657"/>
      <c r="E68" s="607"/>
      <c r="F68" s="607"/>
      <c r="G68" s="607"/>
      <c r="H68" s="539"/>
      <c r="I68" s="607"/>
      <c r="J68" s="535"/>
      <c r="K68" s="123" t="s">
        <v>25</v>
      </c>
      <c r="L68" s="188"/>
      <c r="M68" s="188"/>
      <c r="N68" s="188"/>
      <c r="O68" s="49"/>
      <c r="P68" s="49"/>
      <c r="Q68" s="49"/>
      <c r="R68" s="49"/>
      <c r="S68" s="49"/>
      <c r="T68" s="49"/>
      <c r="U68" s="49"/>
      <c r="V68" s="215">
        <v>0</v>
      </c>
      <c r="W68" s="215">
        <v>0</v>
      </c>
      <c r="X68" s="49"/>
      <c r="Y68" s="127"/>
    </row>
    <row r="69" spans="1:25" s="128" customFormat="1" ht="78.75" customHeight="1" x14ac:dyDescent="0.3">
      <c r="A69" s="605" t="s">
        <v>854</v>
      </c>
      <c r="B69" s="555" t="s">
        <v>806</v>
      </c>
      <c r="C69" s="533" t="s">
        <v>805</v>
      </c>
      <c r="D69" s="533" t="s">
        <v>804</v>
      </c>
      <c r="E69" s="605"/>
      <c r="F69" s="605"/>
      <c r="G69" s="605"/>
      <c r="H69" s="537" t="s">
        <v>21</v>
      </c>
      <c r="I69" s="605"/>
      <c r="J69" s="533" t="s">
        <v>679</v>
      </c>
      <c r="K69" s="182" t="s">
        <v>803</v>
      </c>
      <c r="L69" s="188"/>
      <c r="M69" s="188"/>
      <c r="N69" s="188"/>
      <c r="O69" s="49"/>
      <c r="P69" s="188"/>
      <c r="Q69" s="188"/>
      <c r="R69" s="188"/>
      <c r="S69" s="188"/>
      <c r="T69" s="188"/>
      <c r="U69" s="188"/>
      <c r="V69" s="153">
        <v>0</v>
      </c>
      <c r="W69" s="153">
        <v>0</v>
      </c>
      <c r="X69" s="188"/>
      <c r="Y69" s="149"/>
    </row>
    <row r="70" spans="1:25" s="128" customFormat="1" ht="42.75" customHeight="1" x14ac:dyDescent="0.3">
      <c r="A70" s="606"/>
      <c r="B70" s="548"/>
      <c r="C70" s="534"/>
      <c r="D70" s="534"/>
      <c r="E70" s="606"/>
      <c r="F70" s="606"/>
      <c r="G70" s="606"/>
      <c r="H70" s="538"/>
      <c r="I70" s="606"/>
      <c r="J70" s="534"/>
      <c r="K70" s="182" t="s">
        <v>802</v>
      </c>
      <c r="L70" s="188"/>
      <c r="M70" s="188"/>
      <c r="N70" s="188"/>
      <c r="O70" s="49"/>
      <c r="P70" s="188"/>
      <c r="Q70" s="188"/>
      <c r="R70" s="188"/>
      <c r="S70" s="188"/>
      <c r="T70" s="188"/>
      <c r="U70" s="188"/>
      <c r="V70" s="153">
        <v>0</v>
      </c>
      <c r="W70" s="153">
        <v>0</v>
      </c>
      <c r="X70" s="188"/>
      <c r="Y70" s="149"/>
    </row>
    <row r="71" spans="1:25" s="128" customFormat="1" ht="25.5" customHeight="1" x14ac:dyDescent="0.3">
      <c r="A71" s="607"/>
      <c r="B71" s="549"/>
      <c r="C71" s="535"/>
      <c r="D71" s="535"/>
      <c r="E71" s="607"/>
      <c r="F71" s="607"/>
      <c r="G71" s="607"/>
      <c r="H71" s="539"/>
      <c r="I71" s="607"/>
      <c r="J71" s="535"/>
      <c r="K71" s="182" t="s">
        <v>25</v>
      </c>
      <c r="L71" s="183"/>
      <c r="M71" s="183"/>
      <c r="N71" s="183"/>
      <c r="O71" s="49"/>
      <c r="P71" s="49"/>
      <c r="Q71" s="49"/>
      <c r="R71" s="49"/>
      <c r="S71" s="49"/>
      <c r="T71" s="49"/>
      <c r="U71" s="49"/>
      <c r="V71" s="215">
        <v>0</v>
      </c>
      <c r="W71" s="215">
        <v>0</v>
      </c>
      <c r="X71" s="49"/>
      <c r="Y71" s="127"/>
    </row>
    <row r="72" spans="1:25" s="128" customFormat="1" ht="56.25" x14ac:dyDescent="0.3">
      <c r="A72" s="180" t="s">
        <v>854</v>
      </c>
      <c r="B72" s="126" t="s">
        <v>750</v>
      </c>
      <c r="C72" s="109" t="s">
        <v>749</v>
      </c>
      <c r="D72" s="109" t="s">
        <v>748</v>
      </c>
      <c r="E72" s="109"/>
      <c r="F72" s="200"/>
      <c r="G72" s="200"/>
      <c r="H72" s="112" t="s">
        <v>21</v>
      </c>
      <c r="I72" s="200"/>
      <c r="J72" s="109" t="s">
        <v>720</v>
      </c>
      <c r="K72" s="115" t="s">
        <v>747</v>
      </c>
      <c r="L72" s="19"/>
      <c r="M72" s="19"/>
      <c r="N72" s="19"/>
      <c r="O72" s="188"/>
      <c r="P72" s="188"/>
      <c r="Q72" s="24"/>
      <c r="R72" s="24"/>
      <c r="S72" s="24"/>
      <c r="T72" s="24"/>
      <c r="U72" s="24"/>
      <c r="V72" s="24"/>
      <c r="W72" s="24"/>
      <c r="X72" s="24"/>
      <c r="Y72" s="146"/>
    </row>
    <row r="73" spans="1:25" s="128" customFormat="1" ht="47.25" customHeight="1" x14ac:dyDescent="0.3">
      <c r="A73" s="605" t="s">
        <v>854</v>
      </c>
      <c r="B73" s="551" t="s">
        <v>746</v>
      </c>
      <c r="C73" s="533" t="s">
        <v>745</v>
      </c>
      <c r="D73" s="655"/>
      <c r="E73" s="533"/>
      <c r="F73" s="605"/>
      <c r="G73" s="605"/>
      <c r="H73" s="537" t="s">
        <v>21</v>
      </c>
      <c r="I73" s="605"/>
      <c r="J73" s="533" t="s">
        <v>720</v>
      </c>
      <c r="K73" s="115" t="s">
        <v>744</v>
      </c>
      <c r="L73" s="115"/>
      <c r="M73" s="115"/>
      <c r="N73" s="115"/>
      <c r="O73" s="163"/>
      <c r="P73" s="181"/>
      <c r="Q73" s="24"/>
      <c r="R73" s="24"/>
      <c r="S73" s="24"/>
      <c r="T73" s="24"/>
      <c r="U73" s="24"/>
      <c r="V73" s="223">
        <v>0</v>
      </c>
      <c r="W73" s="223">
        <v>0</v>
      </c>
      <c r="X73" s="24"/>
      <c r="Y73" s="146"/>
    </row>
    <row r="74" spans="1:25" s="128" customFormat="1" ht="45" customHeight="1" x14ac:dyDescent="0.3">
      <c r="A74" s="606"/>
      <c r="B74" s="551"/>
      <c r="C74" s="534"/>
      <c r="D74" s="656"/>
      <c r="E74" s="534"/>
      <c r="F74" s="606"/>
      <c r="G74" s="606"/>
      <c r="H74" s="538"/>
      <c r="I74" s="606"/>
      <c r="J74" s="534"/>
      <c r="K74" s="115" t="s">
        <v>743</v>
      </c>
      <c r="L74" s="115"/>
      <c r="M74" s="115"/>
      <c r="N74" s="115"/>
      <c r="O74" s="163"/>
      <c r="P74" s="181"/>
      <c r="Q74" s="24"/>
      <c r="R74" s="24"/>
      <c r="S74" s="24"/>
      <c r="T74" s="24"/>
      <c r="U74" s="24"/>
      <c r="V74" s="223">
        <v>21</v>
      </c>
      <c r="W74" s="223">
        <v>0</v>
      </c>
      <c r="X74" s="24"/>
      <c r="Y74" s="146"/>
    </row>
    <row r="75" spans="1:25" s="128" customFormat="1" ht="28.5" customHeight="1" x14ac:dyDescent="0.3">
      <c r="A75" s="607"/>
      <c r="B75" s="551"/>
      <c r="C75" s="535"/>
      <c r="D75" s="657"/>
      <c r="E75" s="535"/>
      <c r="F75" s="607"/>
      <c r="G75" s="607"/>
      <c r="H75" s="539"/>
      <c r="I75" s="607"/>
      <c r="J75" s="535"/>
      <c r="K75" s="115" t="s">
        <v>566</v>
      </c>
      <c r="L75" s="115"/>
      <c r="M75" s="115"/>
      <c r="N75" s="115"/>
      <c r="O75" s="166"/>
      <c r="P75" s="166"/>
      <c r="Q75" s="49"/>
      <c r="R75" s="49"/>
      <c r="S75" s="49"/>
      <c r="T75" s="49"/>
      <c r="U75" s="49"/>
      <c r="V75" s="215">
        <f t="shared" ref="V75" si="13">V73*100/V74</f>
        <v>0</v>
      </c>
      <c r="W75" s="215">
        <v>0</v>
      </c>
      <c r="X75" s="49"/>
      <c r="Y75" s="127"/>
    </row>
    <row r="76" spans="1:25" s="128" customFormat="1" ht="63" customHeight="1" x14ac:dyDescent="0.3">
      <c r="A76" s="605" t="s">
        <v>854</v>
      </c>
      <c r="B76" s="551" t="s">
        <v>742</v>
      </c>
      <c r="C76" s="533" t="s">
        <v>741</v>
      </c>
      <c r="D76" s="533" t="s">
        <v>29</v>
      </c>
      <c r="E76" s="533"/>
      <c r="F76" s="605"/>
      <c r="G76" s="605"/>
      <c r="H76" s="537" t="s">
        <v>21</v>
      </c>
      <c r="I76" s="605"/>
      <c r="J76" s="533" t="s">
        <v>720</v>
      </c>
      <c r="K76" s="115" t="s">
        <v>740</v>
      </c>
      <c r="L76" s="115"/>
      <c r="M76" s="115"/>
      <c r="N76" s="115"/>
      <c r="O76" s="163"/>
      <c r="P76" s="181"/>
      <c r="Q76" s="24"/>
      <c r="R76" s="24"/>
      <c r="S76" s="24"/>
      <c r="T76" s="24"/>
      <c r="U76" s="24"/>
      <c r="V76" s="223">
        <v>5</v>
      </c>
      <c r="W76" s="223">
        <v>0</v>
      </c>
      <c r="X76" s="24"/>
      <c r="Y76" s="146"/>
    </row>
    <row r="77" spans="1:25" s="128" customFormat="1" ht="45" customHeight="1" x14ac:dyDescent="0.3">
      <c r="A77" s="606"/>
      <c r="B77" s="551"/>
      <c r="C77" s="534"/>
      <c r="D77" s="534"/>
      <c r="E77" s="534"/>
      <c r="F77" s="606"/>
      <c r="G77" s="606"/>
      <c r="H77" s="538"/>
      <c r="I77" s="606"/>
      <c r="J77" s="534"/>
      <c r="K77" s="115" t="s">
        <v>739</v>
      </c>
      <c r="L77" s="115"/>
      <c r="M77" s="115"/>
      <c r="N77" s="115"/>
      <c r="O77" s="163"/>
      <c r="P77" s="181"/>
      <c r="Q77" s="24"/>
      <c r="R77" s="24"/>
      <c r="S77" s="24"/>
      <c r="T77" s="24"/>
      <c r="U77" s="24"/>
      <c r="V77" s="223">
        <v>5</v>
      </c>
      <c r="W77" s="223">
        <v>6</v>
      </c>
      <c r="X77" s="24"/>
      <c r="Y77" s="146"/>
    </row>
    <row r="78" spans="1:25" s="128" customFormat="1" ht="21.75" customHeight="1" x14ac:dyDescent="0.3">
      <c r="A78" s="607"/>
      <c r="B78" s="551"/>
      <c r="C78" s="535"/>
      <c r="D78" s="535"/>
      <c r="E78" s="535"/>
      <c r="F78" s="607"/>
      <c r="G78" s="607"/>
      <c r="H78" s="539"/>
      <c r="I78" s="607"/>
      <c r="J78" s="535"/>
      <c r="K78" s="115" t="s">
        <v>25</v>
      </c>
      <c r="L78" s="115"/>
      <c r="M78" s="115"/>
      <c r="N78" s="115"/>
      <c r="O78" s="166"/>
      <c r="P78" s="166"/>
      <c r="Q78" s="49"/>
      <c r="R78" s="49"/>
      <c r="S78" s="49"/>
      <c r="T78" s="49"/>
      <c r="U78" s="49"/>
      <c r="V78" s="215">
        <f t="shared" ref="V78:W78" si="14">V76*100/V77</f>
        <v>100</v>
      </c>
      <c r="W78" s="215">
        <f t="shared" si="14"/>
        <v>0</v>
      </c>
      <c r="X78" s="49"/>
      <c r="Y78" s="127"/>
    </row>
    <row r="79" spans="1:25" s="128" customFormat="1" ht="42" customHeight="1" x14ac:dyDescent="0.3">
      <c r="A79" s="180" t="s">
        <v>854</v>
      </c>
      <c r="B79" s="119" t="s">
        <v>738</v>
      </c>
      <c r="C79" s="35" t="s">
        <v>737</v>
      </c>
      <c r="D79" s="2"/>
      <c r="E79" s="172"/>
      <c r="F79" s="174"/>
      <c r="G79" s="174"/>
      <c r="H79" s="14" t="s">
        <v>21</v>
      </c>
      <c r="I79" s="174"/>
      <c r="J79" s="18" t="s">
        <v>736</v>
      </c>
      <c r="K79" s="14" t="s">
        <v>104</v>
      </c>
      <c r="L79" s="2"/>
      <c r="M79" s="2"/>
      <c r="N79" s="2"/>
      <c r="O79" s="23"/>
      <c r="P79" s="23"/>
      <c r="Q79" s="24"/>
      <c r="R79" s="24"/>
      <c r="S79" s="24"/>
      <c r="T79" s="24"/>
      <c r="U79" s="24"/>
      <c r="V79" s="24"/>
      <c r="W79" s="24"/>
      <c r="X79" s="24"/>
      <c r="Y79" s="146"/>
    </row>
    <row r="80" spans="1:25" s="128" customFormat="1" ht="46.5" customHeight="1" x14ac:dyDescent="0.3">
      <c r="A80" s="605" t="s">
        <v>854</v>
      </c>
      <c r="B80" s="551" t="s">
        <v>735</v>
      </c>
      <c r="C80" s="533" t="s">
        <v>734</v>
      </c>
      <c r="D80" s="631"/>
      <c r="E80" s="645"/>
      <c r="F80" s="605"/>
      <c r="G80" s="605"/>
      <c r="H80" s="537" t="s">
        <v>21</v>
      </c>
      <c r="I80" s="605"/>
      <c r="J80" s="533" t="s">
        <v>720</v>
      </c>
      <c r="K80" s="115" t="s">
        <v>733</v>
      </c>
      <c r="L80" s="2"/>
      <c r="M80" s="2"/>
      <c r="N80" s="2"/>
      <c r="O80" s="166"/>
      <c r="P80" s="181"/>
      <c r="Q80" s="24"/>
      <c r="R80" s="24"/>
      <c r="S80" s="24"/>
      <c r="T80" s="24"/>
      <c r="U80" s="24"/>
      <c r="V80" s="223">
        <v>0</v>
      </c>
      <c r="W80" s="223">
        <v>0</v>
      </c>
      <c r="X80" s="24"/>
      <c r="Y80" s="146"/>
    </row>
    <row r="81" spans="1:25" s="128" customFormat="1" ht="42" customHeight="1" x14ac:dyDescent="0.3">
      <c r="A81" s="606"/>
      <c r="B81" s="551"/>
      <c r="C81" s="534"/>
      <c r="D81" s="632"/>
      <c r="E81" s="646"/>
      <c r="F81" s="606"/>
      <c r="G81" s="606"/>
      <c r="H81" s="538"/>
      <c r="I81" s="606"/>
      <c r="J81" s="534"/>
      <c r="K81" s="115" t="s">
        <v>732</v>
      </c>
      <c r="L81" s="2"/>
      <c r="M81" s="2"/>
      <c r="N81" s="2"/>
      <c r="O81" s="166"/>
      <c r="P81" s="181"/>
      <c r="Q81" s="24"/>
      <c r="R81" s="24"/>
      <c r="S81" s="24"/>
      <c r="T81" s="24"/>
      <c r="U81" s="24"/>
      <c r="V81" s="223">
        <v>0</v>
      </c>
      <c r="W81" s="223">
        <v>0</v>
      </c>
      <c r="X81" s="24"/>
      <c r="Y81" s="146"/>
    </row>
    <row r="82" spans="1:25" s="128" customFormat="1" ht="27" customHeight="1" x14ac:dyDescent="0.3">
      <c r="A82" s="606"/>
      <c r="B82" s="551"/>
      <c r="C82" s="534"/>
      <c r="D82" s="632"/>
      <c r="E82" s="646"/>
      <c r="F82" s="606"/>
      <c r="G82" s="606"/>
      <c r="H82" s="538"/>
      <c r="I82" s="606"/>
      <c r="J82" s="534"/>
      <c r="K82" s="115" t="s">
        <v>729</v>
      </c>
      <c r="L82" s="2"/>
      <c r="M82" s="2"/>
      <c r="N82" s="2"/>
      <c r="O82" s="166"/>
      <c r="P82" s="166"/>
      <c r="Q82" s="49"/>
      <c r="R82" s="49"/>
      <c r="S82" s="49"/>
      <c r="T82" s="49"/>
      <c r="U82" s="49"/>
      <c r="V82" s="215">
        <v>0</v>
      </c>
      <c r="W82" s="215">
        <v>0</v>
      </c>
      <c r="X82" s="49"/>
      <c r="Y82" s="127"/>
    </row>
    <row r="83" spans="1:25" s="128" customFormat="1" ht="42.75" customHeight="1" x14ac:dyDescent="0.3">
      <c r="A83" s="606"/>
      <c r="B83" s="551"/>
      <c r="C83" s="534"/>
      <c r="D83" s="632"/>
      <c r="E83" s="646"/>
      <c r="F83" s="606"/>
      <c r="G83" s="606"/>
      <c r="H83" s="538"/>
      <c r="I83" s="606"/>
      <c r="J83" s="534"/>
      <c r="K83" s="115" t="s">
        <v>731</v>
      </c>
      <c r="L83" s="2"/>
      <c r="M83" s="2"/>
      <c r="N83" s="2"/>
      <c r="O83" s="166"/>
      <c r="P83" s="181"/>
      <c r="Q83" s="24"/>
      <c r="R83" s="24"/>
      <c r="S83" s="24"/>
      <c r="T83" s="24"/>
      <c r="U83" s="24"/>
      <c r="V83" s="223">
        <v>0</v>
      </c>
      <c r="W83" s="223">
        <v>1</v>
      </c>
      <c r="X83" s="24"/>
      <c r="Y83" s="146"/>
    </row>
    <row r="84" spans="1:25" s="128" customFormat="1" ht="42.75" customHeight="1" x14ac:dyDescent="0.3">
      <c r="A84" s="606"/>
      <c r="B84" s="551"/>
      <c r="C84" s="534"/>
      <c r="D84" s="632"/>
      <c r="E84" s="646"/>
      <c r="F84" s="606"/>
      <c r="G84" s="606"/>
      <c r="H84" s="538"/>
      <c r="I84" s="606"/>
      <c r="J84" s="534"/>
      <c r="K84" s="115" t="s">
        <v>730</v>
      </c>
      <c r="L84" s="2"/>
      <c r="M84" s="2"/>
      <c r="N84" s="2"/>
      <c r="O84" s="166"/>
      <c r="P84" s="181"/>
      <c r="Q84" s="24"/>
      <c r="R84" s="24"/>
      <c r="S84" s="24"/>
      <c r="T84" s="24"/>
      <c r="U84" s="24"/>
      <c r="V84" s="223">
        <v>0</v>
      </c>
      <c r="W84" s="223">
        <v>1</v>
      </c>
      <c r="X84" s="24"/>
      <c r="Y84" s="146"/>
    </row>
    <row r="85" spans="1:25" s="128" customFormat="1" ht="25.5" customHeight="1" x14ac:dyDescent="0.3">
      <c r="A85" s="607"/>
      <c r="B85" s="551"/>
      <c r="C85" s="535"/>
      <c r="D85" s="633"/>
      <c r="E85" s="647"/>
      <c r="F85" s="607"/>
      <c r="G85" s="607"/>
      <c r="H85" s="539"/>
      <c r="I85" s="607"/>
      <c r="J85" s="535"/>
      <c r="K85" s="115" t="s">
        <v>729</v>
      </c>
      <c r="L85" s="2"/>
      <c r="M85" s="2"/>
      <c r="N85" s="2"/>
      <c r="O85" s="166"/>
      <c r="P85" s="166"/>
      <c r="Q85" s="49"/>
      <c r="R85" s="49"/>
      <c r="S85" s="49"/>
      <c r="T85" s="49"/>
      <c r="U85" s="49"/>
      <c r="V85" s="215">
        <v>0</v>
      </c>
      <c r="W85" s="215">
        <f t="shared" ref="W85" si="15">W83*100/W84</f>
        <v>100</v>
      </c>
      <c r="X85" s="49"/>
      <c r="Y85" s="127"/>
    </row>
    <row r="86" spans="1:25" s="128" customFormat="1" ht="62.25" customHeight="1" x14ac:dyDescent="0.3">
      <c r="A86" s="605" t="s">
        <v>855</v>
      </c>
      <c r="B86" s="567" t="s">
        <v>766</v>
      </c>
      <c r="C86" s="533" t="s">
        <v>767</v>
      </c>
      <c r="D86" s="533" t="s">
        <v>768</v>
      </c>
      <c r="E86" s="658" t="s">
        <v>769</v>
      </c>
      <c r="F86" s="605"/>
      <c r="G86" s="537"/>
      <c r="H86" s="537" t="s">
        <v>21</v>
      </c>
      <c r="I86" s="605"/>
      <c r="J86" s="544" t="s">
        <v>505</v>
      </c>
      <c r="K86" s="115" t="s">
        <v>770</v>
      </c>
      <c r="L86" s="115"/>
      <c r="M86" s="115"/>
      <c r="N86" s="10"/>
      <c r="O86" s="166"/>
      <c r="P86" s="189"/>
      <c r="Q86" s="184"/>
      <c r="R86" s="186"/>
      <c r="S86" s="186"/>
      <c r="T86" s="186"/>
      <c r="U86" s="186"/>
      <c r="V86" s="223">
        <v>0</v>
      </c>
      <c r="W86" s="223">
        <v>0</v>
      </c>
      <c r="X86" s="186"/>
      <c r="Y86" s="159"/>
    </row>
    <row r="87" spans="1:25" s="128" customFormat="1" ht="22.5" customHeight="1" x14ac:dyDescent="0.3">
      <c r="A87" s="606"/>
      <c r="B87" s="551"/>
      <c r="C87" s="534"/>
      <c r="D87" s="534"/>
      <c r="E87" s="659"/>
      <c r="F87" s="606"/>
      <c r="G87" s="538"/>
      <c r="H87" s="538"/>
      <c r="I87" s="606"/>
      <c r="J87" s="545"/>
      <c r="K87" s="115" t="s">
        <v>771</v>
      </c>
      <c r="L87" s="115"/>
      <c r="M87" s="115"/>
      <c r="N87" s="10"/>
      <c r="O87" s="166"/>
      <c r="P87" s="189"/>
      <c r="Q87" s="184"/>
      <c r="R87" s="186"/>
      <c r="S87" s="186"/>
      <c r="T87" s="186"/>
      <c r="U87" s="186"/>
      <c r="V87" s="223">
        <v>0</v>
      </c>
      <c r="W87" s="223">
        <v>0</v>
      </c>
      <c r="X87" s="186"/>
      <c r="Y87" s="159"/>
    </row>
    <row r="88" spans="1:25" s="128" customFormat="1" ht="21" customHeight="1" x14ac:dyDescent="0.3">
      <c r="A88" s="607"/>
      <c r="B88" s="551"/>
      <c r="C88" s="535"/>
      <c r="D88" s="535"/>
      <c r="E88" s="660"/>
      <c r="F88" s="607"/>
      <c r="G88" s="539"/>
      <c r="H88" s="539"/>
      <c r="I88" s="607"/>
      <c r="J88" s="546"/>
      <c r="K88" s="115" t="s">
        <v>25</v>
      </c>
      <c r="L88" s="115"/>
      <c r="M88" s="115"/>
      <c r="N88" s="10"/>
      <c r="O88" s="166"/>
      <c r="P88" s="166"/>
      <c r="Q88" s="49"/>
      <c r="R88" s="49"/>
      <c r="S88" s="49"/>
      <c r="T88" s="49"/>
      <c r="U88" s="49"/>
      <c r="V88" s="215">
        <v>0</v>
      </c>
      <c r="W88" s="215">
        <v>0</v>
      </c>
      <c r="X88" s="49"/>
      <c r="Y88" s="127"/>
    </row>
    <row r="89" spans="1:25" s="128" customFormat="1" ht="63" customHeight="1" x14ac:dyDescent="0.3">
      <c r="A89" s="631" t="s">
        <v>851</v>
      </c>
      <c r="B89" s="567" t="s">
        <v>772</v>
      </c>
      <c r="C89" s="533" t="s">
        <v>773</v>
      </c>
      <c r="D89" s="533" t="s">
        <v>38</v>
      </c>
      <c r="E89" s="645"/>
      <c r="F89" s="605"/>
      <c r="G89" s="605"/>
      <c r="H89" s="537" t="s">
        <v>21</v>
      </c>
      <c r="I89" s="605"/>
      <c r="J89" s="544" t="s">
        <v>24</v>
      </c>
      <c r="K89" s="115" t="s">
        <v>774</v>
      </c>
      <c r="L89" s="115"/>
      <c r="M89" s="115"/>
      <c r="N89" s="115"/>
      <c r="O89" s="163"/>
      <c r="P89" s="289">
        <v>7</v>
      </c>
      <c r="Q89" s="24"/>
      <c r="R89" s="24"/>
      <c r="S89" s="24"/>
      <c r="T89" s="24"/>
      <c r="U89" s="24"/>
      <c r="V89" s="223">
        <v>16</v>
      </c>
      <c r="W89" s="223">
        <v>0</v>
      </c>
      <c r="X89" s="24"/>
      <c r="Y89" s="146"/>
    </row>
    <row r="90" spans="1:25" s="128" customFormat="1" ht="45" customHeight="1" x14ac:dyDescent="0.3">
      <c r="A90" s="632"/>
      <c r="B90" s="567"/>
      <c r="C90" s="534"/>
      <c r="D90" s="534"/>
      <c r="E90" s="646"/>
      <c r="F90" s="606"/>
      <c r="G90" s="606"/>
      <c r="H90" s="538"/>
      <c r="I90" s="606"/>
      <c r="J90" s="545"/>
      <c r="K90" s="115" t="s">
        <v>775</v>
      </c>
      <c r="L90" s="115"/>
      <c r="M90" s="115"/>
      <c r="N90" s="115"/>
      <c r="O90" s="163"/>
      <c r="P90" s="289">
        <v>18</v>
      </c>
      <c r="Q90" s="24"/>
      <c r="R90" s="24"/>
      <c r="S90" s="24"/>
      <c r="T90" s="24"/>
      <c r="U90" s="24"/>
      <c r="V90" s="223">
        <v>34</v>
      </c>
      <c r="W90" s="223">
        <v>0</v>
      </c>
      <c r="X90" s="24"/>
      <c r="Y90" s="146"/>
    </row>
    <row r="91" spans="1:25" s="128" customFormat="1" ht="24.75" customHeight="1" x14ac:dyDescent="0.3">
      <c r="A91" s="633"/>
      <c r="B91" s="567"/>
      <c r="C91" s="535"/>
      <c r="D91" s="535"/>
      <c r="E91" s="647"/>
      <c r="F91" s="607"/>
      <c r="G91" s="607"/>
      <c r="H91" s="539"/>
      <c r="I91" s="607"/>
      <c r="J91" s="546"/>
      <c r="K91" s="115" t="s">
        <v>25</v>
      </c>
      <c r="L91" s="115"/>
      <c r="M91" s="115"/>
      <c r="N91" s="115"/>
      <c r="O91" s="166"/>
      <c r="P91" s="289">
        <v>38.880000000000003</v>
      </c>
      <c r="Q91" s="49"/>
      <c r="R91" s="49"/>
      <c r="S91" s="49"/>
      <c r="T91" s="49"/>
      <c r="U91" s="49"/>
      <c r="V91" s="215">
        <f t="shared" ref="V91" si="16">V89*100/V90</f>
        <v>47.058823529411768</v>
      </c>
      <c r="W91" s="215">
        <v>0</v>
      </c>
      <c r="X91" s="49"/>
      <c r="Y91" s="127"/>
    </row>
    <row r="92" spans="1:25" s="128" customFormat="1" ht="61.5" customHeight="1" x14ac:dyDescent="0.3">
      <c r="A92" s="631" t="s">
        <v>851</v>
      </c>
      <c r="B92" s="551" t="s">
        <v>776</v>
      </c>
      <c r="C92" s="533" t="s">
        <v>777</v>
      </c>
      <c r="D92" s="533" t="s">
        <v>778</v>
      </c>
      <c r="E92" s="533"/>
      <c r="F92" s="605"/>
      <c r="G92" s="605"/>
      <c r="H92" s="537" t="s">
        <v>21</v>
      </c>
      <c r="I92" s="605"/>
      <c r="J92" s="544" t="s">
        <v>24</v>
      </c>
      <c r="K92" s="115" t="s">
        <v>779</v>
      </c>
      <c r="L92" s="19"/>
      <c r="M92" s="19"/>
      <c r="N92" s="19"/>
      <c r="O92" s="166"/>
      <c r="P92" s="184"/>
      <c r="Q92" s="24"/>
      <c r="R92" s="24"/>
      <c r="S92" s="24"/>
      <c r="T92" s="24"/>
      <c r="U92" s="24"/>
      <c r="V92" s="223">
        <v>0</v>
      </c>
      <c r="W92" s="223">
        <v>0</v>
      </c>
      <c r="X92" s="24"/>
      <c r="Y92" s="146"/>
    </row>
    <row r="93" spans="1:25" s="128" customFormat="1" ht="44.25" customHeight="1" x14ac:dyDescent="0.3">
      <c r="A93" s="632"/>
      <c r="B93" s="551"/>
      <c r="C93" s="534"/>
      <c r="D93" s="534"/>
      <c r="E93" s="534"/>
      <c r="F93" s="606"/>
      <c r="G93" s="606"/>
      <c r="H93" s="538"/>
      <c r="I93" s="606"/>
      <c r="J93" s="545"/>
      <c r="K93" s="115" t="s">
        <v>780</v>
      </c>
      <c r="L93" s="19"/>
      <c r="M93" s="19"/>
      <c r="N93" s="19"/>
      <c r="O93" s="166"/>
      <c r="P93" s="184"/>
      <c r="Q93" s="24"/>
      <c r="R93" s="24"/>
      <c r="S93" s="24"/>
      <c r="T93" s="24"/>
      <c r="U93" s="24"/>
      <c r="V93" s="223">
        <v>0</v>
      </c>
      <c r="W93" s="223">
        <v>0</v>
      </c>
      <c r="X93" s="24"/>
      <c r="Y93" s="146"/>
    </row>
    <row r="94" spans="1:25" s="128" customFormat="1" ht="26.25" customHeight="1" x14ac:dyDescent="0.3">
      <c r="A94" s="633"/>
      <c r="B94" s="551"/>
      <c r="C94" s="535"/>
      <c r="D94" s="535"/>
      <c r="E94" s="535"/>
      <c r="F94" s="607"/>
      <c r="G94" s="607"/>
      <c r="H94" s="539"/>
      <c r="I94" s="607"/>
      <c r="J94" s="546"/>
      <c r="K94" s="115" t="s">
        <v>25</v>
      </c>
      <c r="L94" s="19"/>
      <c r="M94" s="19"/>
      <c r="N94" s="19"/>
      <c r="O94" s="166"/>
      <c r="P94" s="166"/>
      <c r="Q94" s="49"/>
      <c r="R94" s="49"/>
      <c r="S94" s="49"/>
      <c r="T94" s="49"/>
      <c r="U94" s="49"/>
      <c r="V94" s="215">
        <v>0</v>
      </c>
      <c r="W94" s="215">
        <v>0</v>
      </c>
      <c r="X94" s="49"/>
      <c r="Y94" s="127"/>
    </row>
    <row r="95" spans="1:25" s="128" customFormat="1" ht="37.5" x14ac:dyDescent="0.3">
      <c r="A95" s="10"/>
      <c r="B95" s="126" t="s">
        <v>781</v>
      </c>
      <c r="C95" s="44" t="s">
        <v>782</v>
      </c>
      <c r="D95" s="2"/>
      <c r="E95" s="172"/>
      <c r="F95" s="174"/>
      <c r="G95" s="174"/>
      <c r="H95" s="14" t="s">
        <v>21</v>
      </c>
      <c r="I95" s="174"/>
      <c r="J95" s="31" t="s">
        <v>24</v>
      </c>
      <c r="K95" s="115" t="s">
        <v>104</v>
      </c>
      <c r="L95" s="2"/>
      <c r="M95" s="2"/>
      <c r="N95" s="2"/>
      <c r="O95" s="23"/>
      <c r="P95" s="23"/>
      <c r="Q95" s="24"/>
      <c r="R95" s="24"/>
      <c r="S95" s="24"/>
      <c r="T95" s="24"/>
      <c r="U95" s="24"/>
      <c r="V95" s="24"/>
      <c r="W95" s="24"/>
      <c r="X95" s="24"/>
      <c r="Y95" s="146"/>
    </row>
    <row r="96" spans="1:25" s="128" customFormat="1" ht="21.75" customHeight="1" x14ac:dyDescent="0.3">
      <c r="A96" s="605" t="s">
        <v>840</v>
      </c>
      <c r="B96" s="555" t="s">
        <v>717</v>
      </c>
      <c r="C96" s="533" t="s">
        <v>716</v>
      </c>
      <c r="D96" s="533" t="s">
        <v>715</v>
      </c>
      <c r="E96" s="533"/>
      <c r="F96" s="564"/>
      <c r="G96" s="537"/>
      <c r="H96" s="537" t="s">
        <v>21</v>
      </c>
      <c r="I96" s="564"/>
      <c r="J96" s="533" t="s">
        <v>505</v>
      </c>
      <c r="K96" s="37" t="s">
        <v>714</v>
      </c>
      <c r="L96" s="356"/>
      <c r="M96" s="356"/>
      <c r="N96" s="356"/>
      <c r="O96" s="351"/>
      <c r="P96" s="369"/>
      <c r="Q96" s="370"/>
      <c r="R96" s="370"/>
      <c r="S96" s="370"/>
      <c r="T96" s="370"/>
      <c r="U96" s="370"/>
      <c r="V96" s="379">
        <v>0</v>
      </c>
      <c r="W96" s="379">
        <v>13</v>
      </c>
      <c r="X96" s="370"/>
      <c r="Y96" s="159"/>
    </row>
    <row r="97" spans="1:25" s="128" customFormat="1" ht="21.75" customHeight="1" x14ac:dyDescent="0.3">
      <c r="A97" s="606"/>
      <c r="B97" s="548"/>
      <c r="C97" s="534"/>
      <c r="D97" s="534"/>
      <c r="E97" s="534"/>
      <c r="F97" s="565"/>
      <c r="G97" s="538"/>
      <c r="H97" s="538"/>
      <c r="I97" s="565"/>
      <c r="J97" s="534"/>
      <c r="K97" s="37" t="s">
        <v>713</v>
      </c>
      <c r="L97" s="356"/>
      <c r="M97" s="356"/>
      <c r="N97" s="356"/>
      <c r="O97" s="351"/>
      <c r="P97" s="369"/>
      <c r="Q97" s="370"/>
      <c r="R97" s="370"/>
      <c r="S97" s="370"/>
      <c r="T97" s="370"/>
      <c r="U97" s="370"/>
      <c r="V97" s="379">
        <v>0</v>
      </c>
      <c r="W97" s="379">
        <v>2</v>
      </c>
      <c r="X97" s="370"/>
      <c r="Y97" s="127"/>
    </row>
    <row r="98" spans="1:25" s="128" customFormat="1" ht="21.75" customHeight="1" x14ac:dyDescent="0.3">
      <c r="A98" s="607"/>
      <c r="B98" s="549"/>
      <c r="C98" s="535"/>
      <c r="D98" s="535"/>
      <c r="E98" s="535"/>
      <c r="F98" s="566"/>
      <c r="G98" s="539"/>
      <c r="H98" s="539"/>
      <c r="I98" s="566"/>
      <c r="J98" s="535"/>
      <c r="K98" s="18" t="s">
        <v>25</v>
      </c>
      <c r="L98" s="324"/>
      <c r="M98" s="324"/>
      <c r="N98" s="324"/>
      <c r="O98" s="351"/>
      <c r="P98" s="351"/>
      <c r="Q98" s="351"/>
      <c r="R98" s="351"/>
      <c r="S98" s="351"/>
      <c r="T98" s="351"/>
      <c r="U98" s="351"/>
      <c r="V98" s="377">
        <v>0</v>
      </c>
      <c r="W98" s="377">
        <f>W96*100/W97</f>
        <v>650</v>
      </c>
      <c r="X98" s="351"/>
      <c r="Y98" s="146"/>
    </row>
    <row r="99" spans="1:25" s="128" customFormat="1" ht="21.75" customHeight="1" x14ac:dyDescent="0.3">
      <c r="A99" s="605" t="s">
        <v>840</v>
      </c>
      <c r="B99" s="567" t="s">
        <v>787</v>
      </c>
      <c r="C99" s="533" t="s">
        <v>786</v>
      </c>
      <c r="D99" s="541" t="s">
        <v>785</v>
      </c>
      <c r="E99" s="533"/>
      <c r="F99" s="605"/>
      <c r="G99" s="537"/>
      <c r="H99" s="537" t="s">
        <v>21</v>
      </c>
      <c r="I99" s="605"/>
      <c r="J99" s="544" t="s">
        <v>505</v>
      </c>
      <c r="K99" s="356" t="s">
        <v>784</v>
      </c>
      <c r="L99" s="356"/>
      <c r="M99" s="356"/>
      <c r="N99" s="356"/>
      <c r="O99" s="363"/>
      <c r="P99" s="367"/>
      <c r="Q99" s="346"/>
      <c r="R99" s="346"/>
      <c r="S99" s="346"/>
      <c r="T99" s="346"/>
      <c r="U99" s="346"/>
      <c r="V99" s="379">
        <v>13</v>
      </c>
      <c r="W99" s="379">
        <v>2</v>
      </c>
      <c r="X99" s="346"/>
      <c r="Y99" s="146"/>
    </row>
    <row r="100" spans="1:25" s="128" customFormat="1" ht="21.75" customHeight="1" x14ac:dyDescent="0.3">
      <c r="A100" s="606"/>
      <c r="B100" s="567"/>
      <c r="C100" s="534"/>
      <c r="D100" s="542"/>
      <c r="E100" s="534"/>
      <c r="F100" s="606"/>
      <c r="G100" s="538"/>
      <c r="H100" s="538"/>
      <c r="I100" s="606"/>
      <c r="J100" s="545"/>
      <c r="K100" s="356" t="s">
        <v>783</v>
      </c>
      <c r="L100" s="356"/>
      <c r="M100" s="356"/>
      <c r="N100" s="356"/>
      <c r="O100" s="363"/>
      <c r="P100" s="367"/>
      <c r="Q100" s="346"/>
      <c r="R100" s="346"/>
      <c r="S100" s="346"/>
      <c r="T100" s="346"/>
      <c r="U100" s="346"/>
      <c r="V100" s="379">
        <v>48</v>
      </c>
      <c r="W100" s="379">
        <v>0</v>
      </c>
      <c r="X100" s="346"/>
      <c r="Y100" s="127"/>
    </row>
    <row r="101" spans="1:25" s="128" customFormat="1" ht="42.75" customHeight="1" x14ac:dyDescent="0.3">
      <c r="A101" s="607"/>
      <c r="B101" s="567"/>
      <c r="C101" s="535"/>
      <c r="D101" s="543"/>
      <c r="E101" s="535"/>
      <c r="F101" s="607"/>
      <c r="G101" s="539"/>
      <c r="H101" s="539"/>
      <c r="I101" s="607"/>
      <c r="J101" s="546"/>
      <c r="K101" s="356" t="s">
        <v>25</v>
      </c>
      <c r="L101" s="356"/>
      <c r="M101" s="356"/>
      <c r="N101" s="356"/>
      <c r="O101" s="364"/>
      <c r="P101" s="364"/>
      <c r="Q101" s="351"/>
      <c r="R101" s="351"/>
      <c r="S101" s="351"/>
      <c r="T101" s="351"/>
      <c r="U101" s="351"/>
      <c r="V101" s="377">
        <f>V99*100/V100</f>
        <v>27.083333333333332</v>
      </c>
      <c r="W101" s="377">
        <v>100</v>
      </c>
      <c r="X101" s="351"/>
      <c r="Y101" s="159"/>
    </row>
  </sheetData>
  <protectedRanges>
    <protectedRange password="DAF8" sqref="J27:J29" name="ช่วง1_1_1_7"/>
    <protectedRange password="DAF8" sqref="J59 J39:J41" name="ช่วง1_1_1_7_1"/>
    <protectedRange password="DAF8" sqref="J6:J7 J9:J10" name="ช่วง1_1_1_9_1"/>
    <protectedRange password="DAF8" sqref="J15:J20 J42:J47" name="ช่วง1_1_1_12"/>
    <protectedRange password="DAF8" sqref="J66:J68" name="ช่วง1_1_1_12_7"/>
  </protectedRanges>
  <mergeCells count="283">
    <mergeCell ref="A80:A85"/>
    <mergeCell ref="A86:A88"/>
    <mergeCell ref="A89:A91"/>
    <mergeCell ref="A92:A94"/>
    <mergeCell ref="A48:X48"/>
    <mergeCell ref="A60:A62"/>
    <mergeCell ref="A63:A65"/>
    <mergeCell ref="A66:A68"/>
    <mergeCell ref="A69:A71"/>
    <mergeCell ref="A73:A75"/>
    <mergeCell ref="A76:A78"/>
    <mergeCell ref="H69:H71"/>
    <mergeCell ref="I69:I71"/>
    <mergeCell ref="J69:J71"/>
    <mergeCell ref="B69:B71"/>
    <mergeCell ref="C69:C71"/>
    <mergeCell ref="D69:D71"/>
    <mergeCell ref="E69:E71"/>
    <mergeCell ref="F69:F71"/>
    <mergeCell ref="G69:G71"/>
    <mergeCell ref="B66:B68"/>
    <mergeCell ref="C66:C68"/>
    <mergeCell ref="D66:D68"/>
    <mergeCell ref="E66:E68"/>
    <mergeCell ref="A27:A29"/>
    <mergeCell ref="A30:A32"/>
    <mergeCell ref="A33:A35"/>
    <mergeCell ref="A36:A38"/>
    <mergeCell ref="A39:A41"/>
    <mergeCell ref="A42:A44"/>
    <mergeCell ref="A45:A47"/>
    <mergeCell ref="A15:A17"/>
    <mergeCell ref="A18:A20"/>
    <mergeCell ref="A2:A3"/>
    <mergeCell ref="A1:X1"/>
    <mergeCell ref="A4:X4"/>
    <mergeCell ref="A6:A8"/>
    <mergeCell ref="A9:A11"/>
    <mergeCell ref="A12:A14"/>
    <mergeCell ref="A21:A23"/>
    <mergeCell ref="A24:A26"/>
    <mergeCell ref="A51:A56"/>
    <mergeCell ref="A5:X5"/>
    <mergeCell ref="H18:H20"/>
    <mergeCell ref="I18:I20"/>
    <mergeCell ref="J18:J20"/>
    <mergeCell ref="B18:B20"/>
    <mergeCell ref="C18:C20"/>
    <mergeCell ref="D18:D20"/>
    <mergeCell ref="E18:E20"/>
    <mergeCell ref="F18:F20"/>
    <mergeCell ref="G18:G20"/>
    <mergeCell ref="B15:B17"/>
    <mergeCell ref="C15:C17"/>
    <mergeCell ref="D15:D17"/>
    <mergeCell ref="E15:E17"/>
    <mergeCell ref="F15:F17"/>
    <mergeCell ref="F66:F68"/>
    <mergeCell ref="G66:G68"/>
    <mergeCell ref="H66:H68"/>
    <mergeCell ref="I66:I68"/>
    <mergeCell ref="J66:J68"/>
    <mergeCell ref="B92:B94"/>
    <mergeCell ref="C92:C94"/>
    <mergeCell ref="D92:D94"/>
    <mergeCell ref="E92:E94"/>
    <mergeCell ref="F92:F94"/>
    <mergeCell ref="G92:G94"/>
    <mergeCell ref="H92:H94"/>
    <mergeCell ref="I92:I94"/>
    <mergeCell ref="J92:J94"/>
    <mergeCell ref="B89:B91"/>
    <mergeCell ref="C89:C91"/>
    <mergeCell ref="D89:D91"/>
    <mergeCell ref="E89:E91"/>
    <mergeCell ref="F89:F91"/>
    <mergeCell ref="G89:G91"/>
    <mergeCell ref="H89:H91"/>
    <mergeCell ref="I89:I91"/>
    <mergeCell ref="J89:J91"/>
    <mergeCell ref="B86:B88"/>
    <mergeCell ref="C86:C88"/>
    <mergeCell ref="D86:D88"/>
    <mergeCell ref="E86:E88"/>
    <mergeCell ref="F86:F88"/>
    <mergeCell ref="G86:G88"/>
    <mergeCell ref="H86:H88"/>
    <mergeCell ref="I86:I88"/>
    <mergeCell ref="J86:J88"/>
    <mergeCell ref="H76:H78"/>
    <mergeCell ref="I76:I78"/>
    <mergeCell ref="J76:J78"/>
    <mergeCell ref="I80:I85"/>
    <mergeCell ref="J80:J85"/>
    <mergeCell ref="B80:B85"/>
    <mergeCell ref="C80:C85"/>
    <mergeCell ref="D80:D85"/>
    <mergeCell ref="E80:E85"/>
    <mergeCell ref="F80:F85"/>
    <mergeCell ref="G80:G85"/>
    <mergeCell ref="H80:H85"/>
    <mergeCell ref="B76:B78"/>
    <mergeCell ref="C76:C78"/>
    <mergeCell ref="D76:D78"/>
    <mergeCell ref="E76:E78"/>
    <mergeCell ref="F76:F78"/>
    <mergeCell ref="G76:G78"/>
    <mergeCell ref="B73:B75"/>
    <mergeCell ref="C73:C75"/>
    <mergeCell ref="D73:D75"/>
    <mergeCell ref="E73:E75"/>
    <mergeCell ref="F73:F75"/>
    <mergeCell ref="G73:G75"/>
    <mergeCell ref="H73:H75"/>
    <mergeCell ref="I73:I75"/>
    <mergeCell ref="J73:J75"/>
    <mergeCell ref="G60:G62"/>
    <mergeCell ref="H60:H62"/>
    <mergeCell ref="I60:I62"/>
    <mergeCell ref="J60:J62"/>
    <mergeCell ref="B63:B65"/>
    <mergeCell ref="C63:C65"/>
    <mergeCell ref="D63:D65"/>
    <mergeCell ref="E63:E65"/>
    <mergeCell ref="F63:F65"/>
    <mergeCell ref="G63:G65"/>
    <mergeCell ref="H63:H65"/>
    <mergeCell ref="I63:I65"/>
    <mergeCell ref="J63:J65"/>
    <mergeCell ref="B42:B44"/>
    <mergeCell ref="C42:C44"/>
    <mergeCell ref="D42:D44"/>
    <mergeCell ref="E42:E44"/>
    <mergeCell ref="B60:B62"/>
    <mergeCell ref="C60:C62"/>
    <mergeCell ref="D60:D62"/>
    <mergeCell ref="E60:E62"/>
    <mergeCell ref="F60:F62"/>
    <mergeCell ref="B45:B47"/>
    <mergeCell ref="C45:C47"/>
    <mergeCell ref="D45:D47"/>
    <mergeCell ref="E45:E47"/>
    <mergeCell ref="F45:F47"/>
    <mergeCell ref="J27:J29"/>
    <mergeCell ref="H39:H41"/>
    <mergeCell ref="I39:I41"/>
    <mergeCell ref="G45:G47"/>
    <mergeCell ref="H45:H47"/>
    <mergeCell ref="I45:I47"/>
    <mergeCell ref="J45:J47"/>
    <mergeCell ref="F42:F44"/>
    <mergeCell ref="G42:G44"/>
    <mergeCell ref="H42:H44"/>
    <mergeCell ref="I42:I44"/>
    <mergeCell ref="J42:J44"/>
    <mergeCell ref="J39:J41"/>
    <mergeCell ref="I36:I38"/>
    <mergeCell ref="J36:J38"/>
    <mergeCell ref="H33:H35"/>
    <mergeCell ref="H36:H38"/>
    <mergeCell ref="I33:I35"/>
    <mergeCell ref="J33:J35"/>
    <mergeCell ref="H30:H32"/>
    <mergeCell ref="I30:I32"/>
    <mergeCell ref="J30:J32"/>
    <mergeCell ref="B30:B32"/>
    <mergeCell ref="C30:C32"/>
    <mergeCell ref="D30:D32"/>
    <mergeCell ref="E30:E32"/>
    <mergeCell ref="G30:G32"/>
    <mergeCell ref="B39:B41"/>
    <mergeCell ref="C39:C41"/>
    <mergeCell ref="D39:D41"/>
    <mergeCell ref="E39:E41"/>
    <mergeCell ref="F39:F41"/>
    <mergeCell ref="G39:G41"/>
    <mergeCell ref="B36:B38"/>
    <mergeCell ref="C36:C38"/>
    <mergeCell ref="D36:D38"/>
    <mergeCell ref="E36:E38"/>
    <mergeCell ref="F36:F38"/>
    <mergeCell ref="G36:G38"/>
    <mergeCell ref="G24:G26"/>
    <mergeCell ref="H24:H26"/>
    <mergeCell ref="I24:I26"/>
    <mergeCell ref="B27:B29"/>
    <mergeCell ref="C27:C29"/>
    <mergeCell ref="D27:D29"/>
    <mergeCell ref="E27:E29"/>
    <mergeCell ref="F27:F29"/>
    <mergeCell ref="H27:H29"/>
    <mergeCell ref="I27:I29"/>
    <mergeCell ref="G27:G29"/>
    <mergeCell ref="J2:J3"/>
    <mergeCell ref="K2:K3"/>
    <mergeCell ref="L2:N2"/>
    <mergeCell ref="O2:X2"/>
    <mergeCell ref="J6:J8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B6:B8"/>
    <mergeCell ref="C6:C8"/>
    <mergeCell ref="D6:D8"/>
    <mergeCell ref="E6:E8"/>
    <mergeCell ref="G6:G8"/>
    <mergeCell ref="B2:B3"/>
    <mergeCell ref="C2:C3"/>
    <mergeCell ref="D2:D3"/>
    <mergeCell ref="E2:E3"/>
    <mergeCell ref="F2:I2"/>
    <mergeCell ref="J12:J14"/>
    <mergeCell ref="B21:B23"/>
    <mergeCell ref="C21:C23"/>
    <mergeCell ref="D21:D23"/>
    <mergeCell ref="E21:E23"/>
    <mergeCell ref="F21:F23"/>
    <mergeCell ref="G21:G23"/>
    <mergeCell ref="H21:H23"/>
    <mergeCell ref="I21:I23"/>
    <mergeCell ref="J21:J23"/>
    <mergeCell ref="B12:B14"/>
    <mergeCell ref="C12:C14"/>
    <mergeCell ref="D12:D14"/>
    <mergeCell ref="E12:E14"/>
    <mergeCell ref="F12:F14"/>
    <mergeCell ref="G12:G14"/>
    <mergeCell ref="H12:H14"/>
    <mergeCell ref="I12:I14"/>
    <mergeCell ref="G15:G17"/>
    <mergeCell ref="H15:H17"/>
    <mergeCell ref="I15:I17"/>
    <mergeCell ref="J15:J17"/>
    <mergeCell ref="J24:J26"/>
    <mergeCell ref="B51:B56"/>
    <mergeCell ref="D51:D53"/>
    <mergeCell ref="E51:E56"/>
    <mergeCell ref="F51:F56"/>
    <mergeCell ref="G51:G53"/>
    <mergeCell ref="H51:H53"/>
    <mergeCell ref="I51:I53"/>
    <mergeCell ref="J51:J56"/>
    <mergeCell ref="D54:D56"/>
    <mergeCell ref="G54:G56"/>
    <mergeCell ref="H54:H56"/>
    <mergeCell ref="I54:I56"/>
    <mergeCell ref="B24:B26"/>
    <mergeCell ref="C24:C26"/>
    <mergeCell ref="D24:D26"/>
    <mergeCell ref="E24:E26"/>
    <mergeCell ref="F24:F26"/>
    <mergeCell ref="B33:B35"/>
    <mergeCell ref="C33:C35"/>
    <mergeCell ref="D33:D35"/>
    <mergeCell ref="E33:E35"/>
    <mergeCell ref="F33:F35"/>
    <mergeCell ref="G33:G35"/>
    <mergeCell ref="A96:A98"/>
    <mergeCell ref="A99:A101"/>
    <mergeCell ref="H99:H101"/>
    <mergeCell ref="I99:I101"/>
    <mergeCell ref="J99:J101"/>
    <mergeCell ref="B99:B101"/>
    <mergeCell ref="C99:C101"/>
    <mergeCell ref="D99:D101"/>
    <mergeCell ref="E99:E101"/>
    <mergeCell ref="F99:F101"/>
    <mergeCell ref="G99:G101"/>
    <mergeCell ref="B96:B98"/>
    <mergeCell ref="C96:C98"/>
    <mergeCell ref="D96:D98"/>
    <mergeCell ref="E96:E98"/>
    <mergeCell ref="F96:F98"/>
    <mergeCell ref="G96:G98"/>
    <mergeCell ref="H96:H98"/>
    <mergeCell ref="I96:I98"/>
    <mergeCell ref="J96:J98"/>
  </mergeCells>
  <pageMargins left="0.59055118110236227" right="0" top="0" bottom="0" header="0" footer="0.31496062992125984"/>
  <pageSetup paperSize="9" scale="59" orientation="landscape" r:id="rId1"/>
  <rowBreaks count="4" manualBreakCount="4">
    <brk id="23" max="23" man="1"/>
    <brk id="47" max="23" man="1"/>
    <brk id="65" max="23" man="1"/>
    <brk id="85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"/>
  <sheetViews>
    <sheetView view="pageBreakPreview" topLeftCell="A19" zoomScale="86" zoomScaleNormal="80" zoomScaleSheetLayoutView="86" workbookViewId="0">
      <selection activeCell="W7" sqref="W7:X7"/>
    </sheetView>
  </sheetViews>
  <sheetFormatPr defaultRowHeight="21.75" x14ac:dyDescent="0.5"/>
  <cols>
    <col min="1" max="1" width="9" style="1"/>
    <col min="2" max="2" width="5.25" style="101" customWidth="1"/>
    <col min="3" max="3" width="36.875" style="16" customWidth="1"/>
    <col min="4" max="4" width="17.25" style="1" customWidth="1"/>
    <col min="5" max="5" width="13.375" style="33" customWidth="1"/>
    <col min="6" max="6" width="2.5" style="1" customWidth="1"/>
    <col min="7" max="7" width="2.625" style="1" customWidth="1"/>
    <col min="8" max="8" width="2.375" style="1" customWidth="1"/>
    <col min="9" max="9" width="2.75" style="1" customWidth="1"/>
    <col min="10" max="10" width="10.875" style="32" customWidth="1"/>
    <col min="11" max="11" width="26.25" style="1" customWidth="1"/>
    <col min="12" max="12" width="5.375" style="1" customWidth="1"/>
    <col min="13" max="13" width="5" style="1" customWidth="1"/>
    <col min="14" max="14" width="5.625" style="1" customWidth="1"/>
    <col min="15" max="15" width="10" style="55" customWidth="1"/>
    <col min="16" max="16" width="7.125" style="55" bestFit="1" customWidth="1"/>
    <col min="17" max="18" width="4.25" style="55" customWidth="1"/>
    <col min="19" max="19" width="5.125" style="55" bestFit="1" customWidth="1"/>
    <col min="20" max="20" width="4.875" style="55" bestFit="1" customWidth="1"/>
    <col min="21" max="21" width="6" style="55" bestFit="1" customWidth="1"/>
    <col min="22" max="22" width="7.125" style="55" bestFit="1" customWidth="1"/>
    <col min="23" max="24" width="6" style="55" bestFit="1" customWidth="1"/>
    <col min="25" max="16384" width="9" style="1"/>
  </cols>
  <sheetData>
    <row r="1" spans="1:25" ht="48.75" customHeight="1" x14ac:dyDescent="0.3">
      <c r="A1" s="662" t="s">
        <v>894</v>
      </c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  <c r="O1" s="662"/>
      <c r="P1" s="662"/>
      <c r="Q1" s="662"/>
      <c r="R1" s="662"/>
      <c r="S1" s="662"/>
      <c r="T1" s="662"/>
      <c r="U1" s="662"/>
      <c r="V1" s="662"/>
      <c r="W1" s="662"/>
      <c r="X1" s="662"/>
    </row>
    <row r="2" spans="1:25" ht="18.75" customHeight="1" x14ac:dyDescent="0.3">
      <c r="A2" s="688" t="s">
        <v>858</v>
      </c>
      <c r="B2" s="611" t="s">
        <v>0</v>
      </c>
      <c r="C2" s="613" t="s">
        <v>1</v>
      </c>
      <c r="D2" s="615" t="s">
        <v>2</v>
      </c>
      <c r="E2" s="617" t="s">
        <v>3</v>
      </c>
      <c r="F2" s="651" t="s">
        <v>480</v>
      </c>
      <c r="G2" s="651"/>
      <c r="H2" s="651"/>
      <c r="I2" s="652"/>
      <c r="J2" s="621" t="s">
        <v>4</v>
      </c>
      <c r="K2" s="623" t="s">
        <v>5</v>
      </c>
      <c r="L2" s="625" t="s">
        <v>206</v>
      </c>
      <c r="M2" s="626"/>
      <c r="N2" s="627"/>
      <c r="O2" s="628" t="s">
        <v>6</v>
      </c>
      <c r="P2" s="629"/>
      <c r="Q2" s="629"/>
      <c r="R2" s="629"/>
      <c r="S2" s="629"/>
      <c r="T2" s="629"/>
      <c r="U2" s="629"/>
      <c r="V2" s="629"/>
      <c r="W2" s="629"/>
      <c r="X2" s="630"/>
    </row>
    <row r="3" spans="1:25" ht="49.5" x14ac:dyDescent="0.3">
      <c r="A3" s="688"/>
      <c r="B3" s="612"/>
      <c r="C3" s="614"/>
      <c r="D3" s="616"/>
      <c r="E3" s="618"/>
      <c r="F3" s="102" t="s">
        <v>7</v>
      </c>
      <c r="G3" s="102" t="s">
        <v>8</v>
      </c>
      <c r="H3" s="102" t="s">
        <v>9</v>
      </c>
      <c r="I3" s="102" t="s">
        <v>10</v>
      </c>
      <c r="J3" s="622"/>
      <c r="K3" s="624"/>
      <c r="L3" s="105">
        <v>2556</v>
      </c>
      <c r="M3" s="105">
        <v>2557</v>
      </c>
      <c r="N3" s="105">
        <v>2558</v>
      </c>
      <c r="O3" s="106" t="s">
        <v>11</v>
      </c>
      <c r="P3" s="107" t="s">
        <v>12</v>
      </c>
      <c r="Q3" s="107" t="s">
        <v>13</v>
      </c>
      <c r="R3" s="107" t="s">
        <v>14</v>
      </c>
      <c r="S3" s="107" t="s">
        <v>15</v>
      </c>
      <c r="T3" s="107" t="s">
        <v>16</v>
      </c>
      <c r="U3" s="107" t="s">
        <v>17</v>
      </c>
      <c r="V3" s="107" t="s">
        <v>18</v>
      </c>
      <c r="W3" s="107" t="s">
        <v>19</v>
      </c>
      <c r="X3" s="107" t="s">
        <v>20</v>
      </c>
    </row>
    <row r="4" spans="1:25" s="103" customFormat="1" ht="21.75" customHeight="1" x14ac:dyDescent="0.2">
      <c r="A4" s="609" t="s">
        <v>353</v>
      </c>
      <c r="B4" s="609"/>
      <c r="C4" s="609"/>
      <c r="D4" s="609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104"/>
    </row>
    <row r="5" spans="1:25" s="131" customFormat="1" ht="40.5" customHeight="1" x14ac:dyDescent="0.3">
      <c r="A5" s="689" t="s">
        <v>857</v>
      </c>
      <c r="B5" s="562" t="s">
        <v>548</v>
      </c>
      <c r="C5" s="649" t="s">
        <v>549</v>
      </c>
      <c r="D5" s="534" t="s">
        <v>550</v>
      </c>
      <c r="E5" s="545" t="s">
        <v>30</v>
      </c>
      <c r="F5" s="538"/>
      <c r="G5" s="538"/>
      <c r="H5" s="538" t="s">
        <v>21</v>
      </c>
      <c r="I5" s="538" t="s">
        <v>21</v>
      </c>
      <c r="J5" s="553" t="s">
        <v>22</v>
      </c>
      <c r="K5" s="111" t="s">
        <v>551</v>
      </c>
      <c r="L5" s="111"/>
      <c r="M5" s="111"/>
      <c r="N5" s="111"/>
      <c r="O5" s="177"/>
      <c r="P5" s="291">
        <v>1</v>
      </c>
      <c r="Q5" s="178"/>
      <c r="R5" s="178">
        <v>1</v>
      </c>
      <c r="S5" s="335">
        <v>1</v>
      </c>
      <c r="T5" s="178"/>
      <c r="U5" s="267">
        <v>1</v>
      </c>
      <c r="V5" s="218">
        <v>0</v>
      </c>
      <c r="W5" s="218">
        <v>0</v>
      </c>
      <c r="X5" s="178">
        <v>1</v>
      </c>
      <c r="Y5" s="136"/>
    </row>
    <row r="6" spans="1:25" s="131" customFormat="1" ht="37.5" x14ac:dyDescent="0.3">
      <c r="A6" s="689"/>
      <c r="B6" s="548"/>
      <c r="C6" s="649"/>
      <c r="D6" s="534"/>
      <c r="E6" s="545"/>
      <c r="F6" s="538"/>
      <c r="G6" s="538"/>
      <c r="H6" s="538"/>
      <c r="I6" s="538"/>
      <c r="J6" s="553"/>
      <c r="K6" s="115" t="s">
        <v>552</v>
      </c>
      <c r="L6" s="115"/>
      <c r="M6" s="115"/>
      <c r="N6" s="115"/>
      <c r="O6" s="60"/>
      <c r="P6" s="293">
        <v>17892</v>
      </c>
      <c r="Q6" s="62"/>
      <c r="R6" s="63"/>
      <c r="S6" s="335">
        <v>3457</v>
      </c>
      <c r="T6" s="63"/>
      <c r="U6" s="267">
        <v>9423</v>
      </c>
      <c r="V6" s="218">
        <v>7821</v>
      </c>
      <c r="W6" s="218">
        <v>4753</v>
      </c>
      <c r="X6" s="63">
        <v>1227</v>
      </c>
      <c r="Y6" s="136"/>
    </row>
    <row r="7" spans="1:25" s="131" customFormat="1" ht="21.75" customHeight="1" x14ac:dyDescent="0.3">
      <c r="A7" s="689"/>
      <c r="B7" s="549"/>
      <c r="C7" s="650"/>
      <c r="D7" s="535"/>
      <c r="E7" s="546"/>
      <c r="F7" s="539"/>
      <c r="G7" s="539"/>
      <c r="H7" s="539"/>
      <c r="I7" s="539"/>
      <c r="J7" s="554"/>
      <c r="K7" s="115" t="s">
        <v>25</v>
      </c>
      <c r="L7" s="115"/>
      <c r="M7" s="115"/>
      <c r="N7" s="115"/>
      <c r="O7" s="60"/>
      <c r="P7" s="294">
        <f>P5*100/P6</f>
        <v>5.58909009613235E-3</v>
      </c>
      <c r="Q7" s="49"/>
      <c r="R7" s="49"/>
      <c r="S7" s="335">
        <v>0</v>
      </c>
      <c r="T7" s="49"/>
      <c r="U7" s="127">
        <f t="shared" ref="U7" si="0">U5*100/U6</f>
        <v>1.0612331529236973E-2</v>
      </c>
      <c r="V7" s="215">
        <f t="shared" ref="V7:X7" si="1">V5*100/V6</f>
        <v>0</v>
      </c>
      <c r="W7" s="215">
        <f t="shared" si="1"/>
        <v>0</v>
      </c>
      <c r="X7" s="377">
        <f t="shared" si="1"/>
        <v>8.1499592502037491E-2</v>
      </c>
      <c r="Y7" s="133"/>
    </row>
    <row r="8" spans="1:25" ht="21.75" customHeight="1" x14ac:dyDescent="0.45">
      <c r="A8" s="689" t="s">
        <v>857</v>
      </c>
      <c r="B8" s="555" t="s">
        <v>421</v>
      </c>
      <c r="C8" s="533" t="s">
        <v>417</v>
      </c>
      <c r="D8" s="533" t="s">
        <v>418</v>
      </c>
      <c r="E8" s="533" t="s">
        <v>30</v>
      </c>
      <c r="F8" s="564"/>
      <c r="G8" s="537" t="s">
        <v>21</v>
      </c>
      <c r="H8" s="20"/>
      <c r="I8" s="537"/>
      <c r="J8" s="533" t="s">
        <v>221</v>
      </c>
      <c r="K8" s="179" t="s">
        <v>419</v>
      </c>
      <c r="L8" s="366"/>
      <c r="M8" s="366"/>
      <c r="N8" s="366"/>
      <c r="O8" s="347"/>
      <c r="P8" s="346"/>
      <c r="Q8" s="346"/>
      <c r="R8" s="346"/>
      <c r="S8" s="354"/>
      <c r="T8" s="346"/>
      <c r="U8" s="346"/>
      <c r="V8" s="346"/>
      <c r="W8" s="346"/>
      <c r="X8" s="346"/>
    </row>
    <row r="9" spans="1:25" ht="21.75" customHeight="1" x14ac:dyDescent="0.45">
      <c r="A9" s="689"/>
      <c r="B9" s="562"/>
      <c r="C9" s="534"/>
      <c r="D9" s="534"/>
      <c r="E9" s="534"/>
      <c r="F9" s="565"/>
      <c r="G9" s="538"/>
      <c r="H9" s="20"/>
      <c r="I9" s="538"/>
      <c r="J9" s="534"/>
      <c r="K9" s="179" t="s">
        <v>420</v>
      </c>
      <c r="L9" s="366"/>
      <c r="M9" s="366"/>
      <c r="N9" s="366"/>
      <c r="O9" s="347"/>
      <c r="P9" s="346"/>
      <c r="Q9" s="346"/>
      <c r="R9" s="346"/>
      <c r="S9" s="354"/>
      <c r="T9" s="346"/>
      <c r="U9" s="346"/>
      <c r="V9" s="346"/>
      <c r="W9" s="346"/>
      <c r="X9" s="346"/>
    </row>
    <row r="10" spans="1:25" ht="37.5" x14ac:dyDescent="0.45">
      <c r="A10" s="689"/>
      <c r="B10" s="563"/>
      <c r="C10" s="535"/>
      <c r="D10" s="535"/>
      <c r="E10" s="535"/>
      <c r="F10" s="566"/>
      <c r="G10" s="539"/>
      <c r="H10" s="20"/>
      <c r="I10" s="539"/>
      <c r="J10" s="535"/>
      <c r="K10" s="35" t="s">
        <v>25</v>
      </c>
      <c r="L10" s="349" t="s">
        <v>230</v>
      </c>
      <c r="M10" s="349" t="s">
        <v>220</v>
      </c>
      <c r="N10" s="349" t="s">
        <v>231</v>
      </c>
      <c r="O10" s="362" t="s">
        <v>899</v>
      </c>
      <c r="P10" s="346"/>
      <c r="Q10" s="346"/>
      <c r="R10" s="346"/>
      <c r="S10" s="354"/>
      <c r="T10" s="346"/>
      <c r="U10" s="346"/>
      <c r="V10" s="346"/>
      <c r="W10" s="346"/>
      <c r="X10" s="346"/>
    </row>
    <row r="11" spans="1:25" s="128" customFormat="1" ht="56.25" x14ac:dyDescent="0.3">
      <c r="A11" s="631" t="s">
        <v>859</v>
      </c>
      <c r="B11" s="555" t="s">
        <v>573</v>
      </c>
      <c r="C11" s="648" t="s">
        <v>574</v>
      </c>
      <c r="D11" s="533" t="s">
        <v>575</v>
      </c>
      <c r="E11" s="544" t="s">
        <v>30</v>
      </c>
      <c r="F11" s="537"/>
      <c r="G11" s="537"/>
      <c r="H11" s="537" t="s">
        <v>21</v>
      </c>
      <c r="I11" s="537"/>
      <c r="J11" s="552" t="s">
        <v>576</v>
      </c>
      <c r="K11" s="115" t="s">
        <v>577</v>
      </c>
      <c r="L11" s="356"/>
      <c r="M11" s="356"/>
      <c r="N11" s="356"/>
      <c r="O11" s="390">
        <v>83</v>
      </c>
      <c r="P11" s="363"/>
      <c r="Q11" s="352"/>
      <c r="R11" s="352"/>
      <c r="S11" s="352"/>
      <c r="T11" s="352"/>
      <c r="U11" s="352"/>
      <c r="V11" s="378">
        <v>8</v>
      </c>
      <c r="W11" s="378">
        <v>0</v>
      </c>
      <c r="X11" s="352"/>
      <c r="Y11" s="140"/>
    </row>
    <row r="12" spans="1:25" s="128" customFormat="1" ht="18.75" x14ac:dyDescent="0.3">
      <c r="A12" s="632"/>
      <c r="B12" s="548"/>
      <c r="C12" s="649"/>
      <c r="D12" s="534"/>
      <c r="E12" s="545"/>
      <c r="F12" s="538"/>
      <c r="G12" s="538"/>
      <c r="H12" s="538"/>
      <c r="I12" s="538"/>
      <c r="J12" s="553"/>
      <c r="K12" s="115" t="s">
        <v>578</v>
      </c>
      <c r="L12" s="356"/>
      <c r="M12" s="356"/>
      <c r="N12" s="356"/>
      <c r="O12" s="390">
        <v>552187</v>
      </c>
      <c r="P12" s="363"/>
      <c r="Q12" s="352"/>
      <c r="R12" s="352"/>
      <c r="S12" s="352"/>
      <c r="T12" s="352"/>
      <c r="U12" s="352"/>
      <c r="V12" s="378">
        <v>39803</v>
      </c>
      <c r="W12" s="378">
        <v>5107</v>
      </c>
      <c r="X12" s="352"/>
      <c r="Y12" s="140"/>
    </row>
    <row r="13" spans="1:25" s="128" customFormat="1" ht="23.25" customHeight="1" x14ac:dyDescent="0.3">
      <c r="A13" s="633"/>
      <c r="B13" s="549"/>
      <c r="C13" s="650"/>
      <c r="D13" s="535"/>
      <c r="E13" s="546"/>
      <c r="F13" s="539"/>
      <c r="G13" s="539"/>
      <c r="H13" s="539"/>
      <c r="I13" s="539"/>
      <c r="J13" s="554"/>
      <c r="K13" s="115" t="s">
        <v>25</v>
      </c>
      <c r="L13" s="356">
        <v>23.83</v>
      </c>
      <c r="M13" s="356">
        <v>28.25</v>
      </c>
      <c r="N13" s="356">
        <v>33.49</v>
      </c>
      <c r="O13" s="402">
        <v>15.03</v>
      </c>
      <c r="P13" s="353"/>
      <c r="Q13" s="351"/>
      <c r="R13" s="351"/>
      <c r="S13" s="351"/>
      <c r="T13" s="351"/>
      <c r="U13" s="351"/>
      <c r="V13" s="377">
        <f t="shared" ref="V13" si="2">V11*100/V12</f>
        <v>2.0098987513504009E-2</v>
      </c>
      <c r="W13" s="377">
        <v>0</v>
      </c>
      <c r="X13" s="351"/>
      <c r="Y13" s="127"/>
    </row>
    <row r="14" spans="1:25" ht="37.5" x14ac:dyDescent="0.3">
      <c r="A14" s="180" t="s">
        <v>861</v>
      </c>
      <c r="B14" s="119" t="s">
        <v>328</v>
      </c>
      <c r="C14" s="35" t="s">
        <v>358</v>
      </c>
      <c r="D14" s="2"/>
      <c r="E14" s="82" t="s">
        <v>30</v>
      </c>
      <c r="F14" s="174"/>
      <c r="G14" s="174" t="s">
        <v>21</v>
      </c>
      <c r="H14" s="10"/>
      <c r="I14" s="174"/>
      <c r="J14" s="31" t="s">
        <v>221</v>
      </c>
      <c r="K14" s="115" t="s">
        <v>260</v>
      </c>
      <c r="L14" s="338"/>
      <c r="M14" s="338"/>
      <c r="N14" s="338"/>
      <c r="O14" s="387" t="s">
        <v>900</v>
      </c>
      <c r="P14" s="346"/>
      <c r="Q14" s="346"/>
      <c r="R14" s="346"/>
      <c r="S14" s="346"/>
      <c r="T14" s="346"/>
      <c r="U14" s="346"/>
      <c r="V14" s="346"/>
      <c r="W14" s="346"/>
      <c r="X14" s="346"/>
    </row>
    <row r="15" spans="1:25" ht="60" customHeight="1" x14ac:dyDescent="0.3">
      <c r="A15" s="180" t="s">
        <v>861</v>
      </c>
      <c r="B15" s="119" t="s">
        <v>327</v>
      </c>
      <c r="C15" s="44" t="s">
        <v>359</v>
      </c>
      <c r="D15" s="2"/>
      <c r="E15" s="82" t="s">
        <v>30</v>
      </c>
      <c r="F15" s="174"/>
      <c r="G15" s="174" t="s">
        <v>21</v>
      </c>
      <c r="H15" s="10"/>
      <c r="I15" s="174"/>
      <c r="J15" s="31" t="s">
        <v>221</v>
      </c>
      <c r="K15" s="115" t="s">
        <v>260</v>
      </c>
      <c r="L15" s="338"/>
      <c r="M15" s="338"/>
      <c r="N15" s="338"/>
      <c r="O15" s="387" t="s">
        <v>900</v>
      </c>
      <c r="P15" s="346"/>
      <c r="Q15" s="346"/>
      <c r="R15" s="346"/>
      <c r="S15" s="346"/>
      <c r="T15" s="346"/>
      <c r="U15" s="346"/>
      <c r="V15" s="346"/>
      <c r="W15" s="346"/>
      <c r="X15" s="346"/>
    </row>
    <row r="16" spans="1:25" ht="58.5" customHeight="1" x14ac:dyDescent="0.3">
      <c r="A16" s="180" t="s">
        <v>861</v>
      </c>
      <c r="B16" s="119" t="s">
        <v>329</v>
      </c>
      <c r="C16" s="35" t="s">
        <v>360</v>
      </c>
      <c r="D16" s="2"/>
      <c r="E16" s="82" t="s">
        <v>30</v>
      </c>
      <c r="F16" s="174"/>
      <c r="G16" s="174" t="s">
        <v>21</v>
      </c>
      <c r="H16" s="10"/>
      <c r="I16" s="174"/>
      <c r="J16" s="31" t="s">
        <v>221</v>
      </c>
      <c r="K16" s="14" t="s">
        <v>260</v>
      </c>
      <c r="L16" s="338"/>
      <c r="M16" s="338"/>
      <c r="N16" s="338"/>
      <c r="O16" s="387" t="s">
        <v>900</v>
      </c>
      <c r="P16" s="346"/>
      <c r="Q16" s="346"/>
      <c r="R16" s="346"/>
      <c r="S16" s="346"/>
      <c r="T16" s="346"/>
      <c r="U16" s="346"/>
      <c r="V16" s="346"/>
      <c r="W16" s="346"/>
      <c r="X16" s="346"/>
    </row>
    <row r="17" spans="1:25" x14ac:dyDescent="0.3">
      <c r="A17" s="180" t="s">
        <v>861</v>
      </c>
      <c r="B17" s="126" t="s">
        <v>330</v>
      </c>
      <c r="C17" s="35" t="s">
        <v>361</v>
      </c>
      <c r="D17" s="2"/>
      <c r="E17" s="82" t="s">
        <v>30</v>
      </c>
      <c r="F17" s="174"/>
      <c r="G17" s="174" t="s">
        <v>21</v>
      </c>
      <c r="H17" s="10"/>
      <c r="I17" s="174"/>
      <c r="J17" s="31" t="s">
        <v>221</v>
      </c>
      <c r="K17" s="115" t="s">
        <v>260</v>
      </c>
      <c r="L17" s="338"/>
      <c r="M17" s="338"/>
      <c r="N17" s="338"/>
      <c r="O17" s="387" t="s">
        <v>250</v>
      </c>
      <c r="P17" s="346"/>
      <c r="Q17" s="346"/>
      <c r="R17" s="346"/>
      <c r="S17" s="346"/>
      <c r="T17" s="346"/>
      <c r="U17" s="346"/>
      <c r="V17" s="346"/>
      <c r="W17" s="346"/>
      <c r="X17" s="346"/>
    </row>
    <row r="18" spans="1:25" x14ac:dyDescent="0.3">
      <c r="A18" s="180" t="s">
        <v>861</v>
      </c>
      <c r="B18" s="126" t="s">
        <v>331</v>
      </c>
      <c r="C18" s="35" t="s">
        <v>363</v>
      </c>
      <c r="D18" s="2"/>
      <c r="E18" s="82" t="s">
        <v>30</v>
      </c>
      <c r="F18" s="174"/>
      <c r="G18" s="14" t="s">
        <v>21</v>
      </c>
      <c r="H18" s="20"/>
      <c r="I18" s="174"/>
      <c r="J18" s="31" t="s">
        <v>24</v>
      </c>
      <c r="K18" s="115" t="s">
        <v>104</v>
      </c>
      <c r="L18" s="338"/>
      <c r="M18" s="338"/>
      <c r="N18" s="338"/>
      <c r="O18" s="387" t="s">
        <v>250</v>
      </c>
      <c r="P18" s="346"/>
      <c r="Q18" s="346"/>
      <c r="R18" s="346"/>
      <c r="S18" s="346"/>
      <c r="T18" s="346"/>
      <c r="U18" s="346"/>
      <c r="V18" s="346"/>
      <c r="W18" s="346"/>
      <c r="X18" s="346"/>
    </row>
    <row r="19" spans="1:25" s="128" customFormat="1" ht="37.5" x14ac:dyDescent="0.3">
      <c r="A19" s="689" t="s">
        <v>861</v>
      </c>
      <c r="B19" s="567" t="s">
        <v>751</v>
      </c>
      <c r="C19" s="533" t="s">
        <v>752</v>
      </c>
      <c r="D19" s="533" t="s">
        <v>753</v>
      </c>
      <c r="E19" s="544" t="s">
        <v>30</v>
      </c>
      <c r="F19" s="605"/>
      <c r="G19" s="605"/>
      <c r="H19" s="537" t="s">
        <v>21</v>
      </c>
      <c r="I19" s="605"/>
      <c r="J19" s="552" t="s">
        <v>754</v>
      </c>
      <c r="K19" s="115" t="s">
        <v>755</v>
      </c>
      <c r="L19" s="356"/>
      <c r="M19" s="356"/>
      <c r="N19" s="356"/>
      <c r="O19" s="390">
        <v>83</v>
      </c>
      <c r="P19" s="367"/>
      <c r="Q19" s="346"/>
      <c r="R19" s="346"/>
      <c r="S19" s="346"/>
      <c r="T19" s="346"/>
      <c r="U19" s="346"/>
      <c r="V19" s="380">
        <v>8</v>
      </c>
      <c r="W19" s="380">
        <v>0</v>
      </c>
      <c r="X19" s="346"/>
      <c r="Y19" s="146"/>
    </row>
    <row r="20" spans="1:25" s="128" customFormat="1" ht="18.75" x14ac:dyDescent="0.3">
      <c r="A20" s="689"/>
      <c r="B20" s="567"/>
      <c r="C20" s="534"/>
      <c r="D20" s="534"/>
      <c r="E20" s="545"/>
      <c r="F20" s="606"/>
      <c r="G20" s="606"/>
      <c r="H20" s="538"/>
      <c r="I20" s="606"/>
      <c r="J20" s="553"/>
      <c r="K20" s="115" t="s">
        <v>756</v>
      </c>
      <c r="L20" s="356"/>
      <c r="M20" s="356"/>
      <c r="N20" s="356"/>
      <c r="O20" s="390">
        <v>552187</v>
      </c>
      <c r="P20" s="363"/>
      <c r="Q20" s="346"/>
      <c r="R20" s="346"/>
      <c r="S20" s="346"/>
      <c r="T20" s="346"/>
      <c r="U20" s="346"/>
      <c r="V20" s="380">
        <v>39803</v>
      </c>
      <c r="W20" s="380">
        <v>5107</v>
      </c>
      <c r="X20" s="346"/>
      <c r="Y20" s="146"/>
    </row>
    <row r="21" spans="1:25" s="128" customFormat="1" ht="22.5" customHeight="1" x14ac:dyDescent="0.3">
      <c r="A21" s="689"/>
      <c r="B21" s="567"/>
      <c r="C21" s="535"/>
      <c r="D21" s="535"/>
      <c r="E21" s="546"/>
      <c r="F21" s="607"/>
      <c r="G21" s="607"/>
      <c r="H21" s="539"/>
      <c r="I21" s="607"/>
      <c r="J21" s="554"/>
      <c r="K21" s="115" t="s">
        <v>25</v>
      </c>
      <c r="L21" s="356">
        <v>23.83</v>
      </c>
      <c r="M21" s="356">
        <v>28.25</v>
      </c>
      <c r="N21" s="356">
        <v>33.49</v>
      </c>
      <c r="O21" s="402">
        <v>15.03</v>
      </c>
      <c r="P21" s="364"/>
      <c r="Q21" s="351"/>
      <c r="R21" s="351"/>
      <c r="S21" s="351"/>
      <c r="T21" s="351"/>
      <c r="U21" s="351"/>
      <c r="V21" s="377">
        <f t="shared" ref="V21:W21" si="3">V19*100/V20</f>
        <v>2.0098987513504009E-2</v>
      </c>
      <c r="W21" s="377">
        <f t="shared" si="3"/>
        <v>0</v>
      </c>
      <c r="X21" s="351"/>
      <c r="Y21" s="127"/>
    </row>
    <row r="22" spans="1:25" s="128" customFormat="1" ht="56.25" x14ac:dyDescent="0.3">
      <c r="A22" s="689" t="s">
        <v>861</v>
      </c>
      <c r="B22" s="547" t="s">
        <v>826</v>
      </c>
      <c r="C22" s="533" t="s">
        <v>827</v>
      </c>
      <c r="D22" s="533" t="s">
        <v>828</v>
      </c>
      <c r="E22" s="605"/>
      <c r="F22" s="605"/>
      <c r="G22" s="605"/>
      <c r="H22" s="537"/>
      <c r="I22" s="605"/>
      <c r="J22" s="533" t="s">
        <v>679</v>
      </c>
      <c r="K22" s="182" t="s">
        <v>829</v>
      </c>
      <c r="L22" s="368"/>
      <c r="M22" s="368"/>
      <c r="N22" s="368"/>
      <c r="O22" s="351"/>
      <c r="P22" s="368"/>
      <c r="Q22" s="368"/>
      <c r="R22" s="368"/>
      <c r="S22" s="368"/>
      <c r="T22" s="368"/>
      <c r="U22" s="368"/>
      <c r="V22" s="361">
        <v>0</v>
      </c>
      <c r="W22" s="361">
        <v>0</v>
      </c>
      <c r="X22" s="368"/>
      <c r="Y22" s="160"/>
    </row>
    <row r="23" spans="1:25" s="128" customFormat="1" ht="56.25" x14ac:dyDescent="0.3">
      <c r="A23" s="689"/>
      <c r="B23" s="548"/>
      <c r="C23" s="534"/>
      <c r="D23" s="534"/>
      <c r="E23" s="606"/>
      <c r="F23" s="606"/>
      <c r="G23" s="606"/>
      <c r="H23" s="538"/>
      <c r="I23" s="606"/>
      <c r="J23" s="534"/>
      <c r="K23" s="182" t="s">
        <v>830</v>
      </c>
      <c r="L23" s="368"/>
      <c r="M23" s="368"/>
      <c r="N23" s="368"/>
      <c r="O23" s="351"/>
      <c r="P23" s="368"/>
      <c r="Q23" s="368"/>
      <c r="R23" s="368"/>
      <c r="S23" s="368"/>
      <c r="T23" s="368"/>
      <c r="U23" s="368"/>
      <c r="V23" s="361">
        <v>0</v>
      </c>
      <c r="W23" s="361">
        <v>0</v>
      </c>
      <c r="X23" s="368"/>
      <c r="Y23" s="160"/>
    </row>
    <row r="24" spans="1:25" s="128" customFormat="1" ht="18.75" x14ac:dyDescent="0.3">
      <c r="A24" s="689"/>
      <c r="B24" s="549"/>
      <c r="C24" s="535"/>
      <c r="D24" s="535"/>
      <c r="E24" s="607"/>
      <c r="F24" s="607"/>
      <c r="G24" s="607"/>
      <c r="H24" s="539"/>
      <c r="I24" s="607"/>
      <c r="J24" s="535"/>
      <c r="K24" s="182" t="s">
        <v>25</v>
      </c>
      <c r="L24" s="368"/>
      <c r="M24" s="368"/>
      <c r="N24" s="368"/>
      <c r="O24" s="351"/>
      <c r="P24" s="351"/>
      <c r="Q24" s="351"/>
      <c r="R24" s="351"/>
      <c r="S24" s="351"/>
      <c r="T24" s="351"/>
      <c r="U24" s="351"/>
      <c r="V24" s="377">
        <v>0</v>
      </c>
      <c r="W24" s="377">
        <v>0</v>
      </c>
      <c r="X24" s="351"/>
      <c r="Y24" s="127"/>
    </row>
    <row r="25" spans="1:25" s="128" customFormat="1" ht="41.25" customHeight="1" x14ac:dyDescent="0.3">
      <c r="A25" s="689" t="s">
        <v>861</v>
      </c>
      <c r="B25" s="551" t="s">
        <v>757</v>
      </c>
      <c r="C25" s="533" t="s">
        <v>758</v>
      </c>
      <c r="D25" s="533" t="s">
        <v>759</v>
      </c>
      <c r="E25" s="544" t="s">
        <v>30</v>
      </c>
      <c r="F25" s="605"/>
      <c r="G25" s="605"/>
      <c r="H25" s="537" t="s">
        <v>21</v>
      </c>
      <c r="I25" s="605"/>
      <c r="J25" s="544" t="s">
        <v>24</v>
      </c>
      <c r="K25" s="115" t="s">
        <v>760</v>
      </c>
      <c r="L25" s="356"/>
      <c r="M25" s="356"/>
      <c r="N25" s="356"/>
      <c r="O25" s="364"/>
      <c r="P25" s="369"/>
      <c r="Q25" s="346"/>
      <c r="R25" s="346"/>
      <c r="S25" s="346"/>
      <c r="T25" s="346"/>
      <c r="U25" s="346"/>
      <c r="V25" s="379">
        <v>0</v>
      </c>
      <c r="W25" s="379">
        <v>0</v>
      </c>
      <c r="X25" s="346"/>
      <c r="Y25" s="146"/>
    </row>
    <row r="26" spans="1:25" s="128" customFormat="1" ht="39.75" customHeight="1" x14ac:dyDescent="0.3">
      <c r="A26" s="689"/>
      <c r="B26" s="551"/>
      <c r="C26" s="534"/>
      <c r="D26" s="534"/>
      <c r="E26" s="545"/>
      <c r="F26" s="606"/>
      <c r="G26" s="606"/>
      <c r="H26" s="538"/>
      <c r="I26" s="606"/>
      <c r="J26" s="545"/>
      <c r="K26" s="115" t="s">
        <v>761</v>
      </c>
      <c r="L26" s="356" t="s">
        <v>220</v>
      </c>
      <c r="M26" s="356" t="s">
        <v>220</v>
      </c>
      <c r="N26" s="356" t="s">
        <v>220</v>
      </c>
      <c r="O26" s="364"/>
      <c r="P26" s="369"/>
      <c r="Q26" s="346"/>
      <c r="R26" s="346"/>
      <c r="S26" s="346"/>
      <c r="T26" s="346"/>
      <c r="U26" s="346"/>
      <c r="V26" s="379">
        <v>0</v>
      </c>
      <c r="W26" s="379">
        <v>0</v>
      </c>
      <c r="X26" s="346"/>
      <c r="Y26" s="146"/>
    </row>
    <row r="27" spans="1:25" s="128" customFormat="1" ht="18.75" x14ac:dyDescent="0.3">
      <c r="A27" s="689"/>
      <c r="B27" s="551"/>
      <c r="C27" s="535"/>
      <c r="D27" s="535"/>
      <c r="E27" s="546"/>
      <c r="F27" s="607"/>
      <c r="G27" s="607"/>
      <c r="H27" s="539"/>
      <c r="I27" s="607"/>
      <c r="J27" s="546"/>
      <c r="K27" s="115" t="s">
        <v>25</v>
      </c>
      <c r="L27" s="356" t="s">
        <v>220</v>
      </c>
      <c r="M27" s="356" t="s">
        <v>220</v>
      </c>
      <c r="N27" s="356" t="s">
        <v>220</v>
      </c>
      <c r="O27" s="391">
        <v>100</v>
      </c>
      <c r="P27" s="364"/>
      <c r="Q27" s="351"/>
      <c r="R27" s="351"/>
      <c r="S27" s="351"/>
      <c r="T27" s="351"/>
      <c r="U27" s="351"/>
      <c r="V27" s="377">
        <v>0</v>
      </c>
      <c r="W27" s="377">
        <v>0</v>
      </c>
      <c r="X27" s="351"/>
      <c r="Y27" s="127"/>
    </row>
    <row r="28" spans="1:25" ht="75" x14ac:dyDescent="0.3">
      <c r="A28" s="180" t="s">
        <v>861</v>
      </c>
      <c r="B28" s="15" t="s">
        <v>161</v>
      </c>
      <c r="C28" s="2" t="s">
        <v>147</v>
      </c>
      <c r="D28" s="185"/>
      <c r="E28" s="82" t="s">
        <v>30</v>
      </c>
      <c r="F28" s="10"/>
      <c r="G28" s="116" t="s">
        <v>21</v>
      </c>
      <c r="H28" s="14"/>
      <c r="I28" s="14"/>
      <c r="J28" s="31" t="s">
        <v>24</v>
      </c>
      <c r="K28" s="174"/>
      <c r="L28" s="365" t="s">
        <v>220</v>
      </c>
      <c r="M28" s="365" t="s">
        <v>220</v>
      </c>
      <c r="N28" s="365" t="s">
        <v>220</v>
      </c>
      <c r="O28" s="362" t="s">
        <v>901</v>
      </c>
      <c r="P28" s="346"/>
      <c r="Q28" s="346"/>
      <c r="R28" s="346"/>
      <c r="S28" s="346"/>
      <c r="T28" s="346"/>
      <c r="U28" s="346"/>
      <c r="V28" s="352"/>
      <c r="W28" s="352"/>
      <c r="X28" s="346"/>
    </row>
    <row r="29" spans="1:25" s="128" customFormat="1" ht="23.25" customHeight="1" x14ac:dyDescent="0.3">
      <c r="A29" s="666" t="s">
        <v>862</v>
      </c>
      <c r="B29" s="551" t="s">
        <v>762</v>
      </c>
      <c r="C29" s="533" t="s">
        <v>763</v>
      </c>
      <c r="D29" s="533"/>
      <c r="E29" s="544" t="s">
        <v>30</v>
      </c>
      <c r="F29" s="605"/>
      <c r="G29" s="605"/>
      <c r="H29" s="605" t="s">
        <v>21</v>
      </c>
      <c r="I29" s="605"/>
      <c r="J29" s="533" t="s">
        <v>505</v>
      </c>
      <c r="K29" s="115" t="s">
        <v>764</v>
      </c>
      <c r="L29" s="356"/>
      <c r="M29" s="356"/>
      <c r="N29" s="356"/>
      <c r="O29" s="363"/>
      <c r="P29" s="367"/>
      <c r="Q29" s="370"/>
      <c r="R29" s="370"/>
      <c r="S29" s="370"/>
      <c r="T29" s="370"/>
      <c r="U29" s="370"/>
      <c r="V29" s="379">
        <v>8</v>
      </c>
      <c r="W29" s="379">
        <v>0</v>
      </c>
      <c r="X29" s="370"/>
      <c r="Y29" s="159"/>
    </row>
    <row r="30" spans="1:25" s="128" customFormat="1" ht="18.75" x14ac:dyDescent="0.3">
      <c r="A30" s="666"/>
      <c r="B30" s="551"/>
      <c r="C30" s="534"/>
      <c r="D30" s="534"/>
      <c r="E30" s="545"/>
      <c r="F30" s="606"/>
      <c r="G30" s="606"/>
      <c r="H30" s="606"/>
      <c r="I30" s="606"/>
      <c r="J30" s="545"/>
      <c r="K30" s="115" t="s">
        <v>765</v>
      </c>
      <c r="L30" s="356"/>
      <c r="M30" s="356"/>
      <c r="N30" s="356"/>
      <c r="O30" s="363"/>
      <c r="P30" s="367"/>
      <c r="Q30" s="370"/>
      <c r="R30" s="370"/>
      <c r="S30" s="370"/>
      <c r="T30" s="370"/>
      <c r="U30" s="370"/>
      <c r="V30" s="379">
        <v>327</v>
      </c>
      <c r="W30" s="379">
        <v>0</v>
      </c>
      <c r="X30" s="370"/>
      <c r="Y30" s="159"/>
    </row>
    <row r="31" spans="1:25" s="128" customFormat="1" ht="18.75" x14ac:dyDescent="0.3">
      <c r="A31" s="666"/>
      <c r="B31" s="551"/>
      <c r="C31" s="535"/>
      <c r="D31" s="535"/>
      <c r="E31" s="546"/>
      <c r="F31" s="607"/>
      <c r="G31" s="607"/>
      <c r="H31" s="607"/>
      <c r="I31" s="607"/>
      <c r="J31" s="546"/>
      <c r="K31" s="115" t="s">
        <v>25</v>
      </c>
      <c r="L31" s="356">
        <v>5.47</v>
      </c>
      <c r="M31" s="356">
        <v>4.95</v>
      </c>
      <c r="N31" s="356">
        <v>3.1</v>
      </c>
      <c r="O31" s="391">
        <v>3.2</v>
      </c>
      <c r="P31" s="364"/>
      <c r="Q31" s="351"/>
      <c r="R31" s="351"/>
      <c r="S31" s="351"/>
      <c r="T31" s="351"/>
      <c r="U31" s="351"/>
      <c r="V31" s="377">
        <f t="shared" ref="V31" si="4">V29*100/V30</f>
        <v>2.4464831804281344</v>
      </c>
      <c r="W31" s="377">
        <v>0</v>
      </c>
      <c r="X31" s="351"/>
      <c r="Y31" s="127"/>
    </row>
    <row r="32" spans="1:25" s="128" customFormat="1" ht="56.25" x14ac:dyDescent="0.3">
      <c r="A32" s="689" t="s">
        <v>863</v>
      </c>
      <c r="B32" s="125" t="s">
        <v>614</v>
      </c>
      <c r="C32" s="533" t="s">
        <v>615</v>
      </c>
      <c r="D32" s="110" t="s">
        <v>616</v>
      </c>
      <c r="E32" s="544" t="s">
        <v>353</v>
      </c>
      <c r="F32" s="122"/>
      <c r="G32" s="113"/>
      <c r="H32" s="537" t="s">
        <v>21</v>
      </c>
      <c r="I32" s="122"/>
      <c r="J32" s="642" t="s">
        <v>24</v>
      </c>
      <c r="K32" s="115" t="s">
        <v>617</v>
      </c>
      <c r="L32" s="356" t="s">
        <v>220</v>
      </c>
      <c r="M32" s="356" t="s">
        <v>220</v>
      </c>
      <c r="N32" s="356" t="s">
        <v>220</v>
      </c>
      <c r="O32" s="390" t="s">
        <v>902</v>
      </c>
      <c r="P32" s="392">
        <v>149</v>
      </c>
      <c r="Q32" s="346"/>
      <c r="R32" s="346"/>
      <c r="S32" s="346"/>
      <c r="T32" s="346"/>
      <c r="U32" s="346"/>
      <c r="V32" s="379">
        <v>0</v>
      </c>
      <c r="W32" s="379">
        <v>0</v>
      </c>
      <c r="X32" s="346"/>
      <c r="Y32" s="146"/>
    </row>
    <row r="33" spans="1:25" s="128" customFormat="1" ht="37.5" x14ac:dyDescent="0.3">
      <c r="A33" s="689"/>
      <c r="B33" s="125"/>
      <c r="C33" s="534"/>
      <c r="D33" s="117"/>
      <c r="E33" s="545"/>
      <c r="F33" s="122"/>
      <c r="G33" s="113"/>
      <c r="H33" s="538"/>
      <c r="I33" s="122"/>
      <c r="J33" s="643"/>
      <c r="K33" s="115" t="s">
        <v>618</v>
      </c>
      <c r="L33" s="356"/>
      <c r="M33" s="356"/>
      <c r="N33" s="356"/>
      <c r="O33" s="390">
        <v>1810</v>
      </c>
      <c r="P33" s="388">
        <v>2748</v>
      </c>
      <c r="Q33" s="346"/>
      <c r="R33" s="346"/>
      <c r="S33" s="346"/>
      <c r="T33" s="346"/>
      <c r="U33" s="346"/>
      <c r="V33" s="379">
        <v>0</v>
      </c>
      <c r="W33" s="379">
        <v>0</v>
      </c>
      <c r="X33" s="346"/>
      <c r="Y33" s="146"/>
    </row>
    <row r="34" spans="1:25" s="128" customFormat="1" ht="24.75" customHeight="1" x14ac:dyDescent="0.3">
      <c r="A34" s="689"/>
      <c r="B34" s="125"/>
      <c r="C34" s="535"/>
      <c r="D34" s="117"/>
      <c r="E34" s="546"/>
      <c r="F34" s="122"/>
      <c r="G34" s="113"/>
      <c r="H34" s="539"/>
      <c r="I34" s="122"/>
      <c r="J34" s="644"/>
      <c r="K34" s="115" t="s">
        <v>25</v>
      </c>
      <c r="L34" s="356"/>
      <c r="M34" s="356"/>
      <c r="N34" s="356"/>
      <c r="O34" s="391">
        <v>75.91</v>
      </c>
      <c r="P34" s="389">
        <f>P32*100/P33</f>
        <v>5.4221251819505092</v>
      </c>
      <c r="Q34" s="351"/>
      <c r="R34" s="351"/>
      <c r="S34" s="351"/>
      <c r="T34" s="351"/>
      <c r="U34" s="351"/>
      <c r="V34" s="377">
        <v>0</v>
      </c>
      <c r="W34" s="377">
        <v>0</v>
      </c>
      <c r="X34" s="351"/>
      <c r="Y34" s="127"/>
    </row>
    <row r="35" spans="1:25" s="131" customFormat="1" ht="24.75" customHeight="1" x14ac:dyDescent="0.3">
      <c r="A35" s="689" t="s">
        <v>864</v>
      </c>
      <c r="B35" s="667" t="s">
        <v>619</v>
      </c>
      <c r="C35" s="533" t="s">
        <v>620</v>
      </c>
      <c r="D35" s="544" t="s">
        <v>621</v>
      </c>
      <c r="E35" s="544" t="s">
        <v>353</v>
      </c>
      <c r="F35" s="537"/>
      <c r="G35" s="537"/>
      <c r="H35" s="537" t="s">
        <v>21</v>
      </c>
      <c r="I35" s="537" t="s">
        <v>21</v>
      </c>
      <c r="J35" s="685" t="s">
        <v>622</v>
      </c>
      <c r="K35" s="115" t="s">
        <v>623</v>
      </c>
      <c r="L35" s="355">
        <v>0</v>
      </c>
      <c r="M35" s="355">
        <v>0</v>
      </c>
      <c r="N35" s="355">
        <v>2</v>
      </c>
      <c r="O35" s="401">
        <v>0</v>
      </c>
      <c r="P35" s="388">
        <v>0</v>
      </c>
      <c r="Q35" s="348"/>
      <c r="R35" s="348"/>
      <c r="S35" s="348"/>
      <c r="T35" s="382">
        <v>0</v>
      </c>
      <c r="U35" s="359">
        <v>0</v>
      </c>
      <c r="V35" s="379">
        <v>0</v>
      </c>
      <c r="W35" s="379">
        <v>0</v>
      </c>
      <c r="X35" s="348"/>
      <c r="Y35" s="147"/>
    </row>
    <row r="36" spans="1:25" s="131" customFormat="1" ht="24.75" customHeight="1" x14ac:dyDescent="0.3">
      <c r="A36" s="689"/>
      <c r="B36" s="668"/>
      <c r="C36" s="534"/>
      <c r="D36" s="545"/>
      <c r="E36" s="545"/>
      <c r="F36" s="538"/>
      <c r="G36" s="538"/>
      <c r="H36" s="538"/>
      <c r="I36" s="538"/>
      <c r="J36" s="686"/>
      <c r="K36" s="115" t="s">
        <v>624</v>
      </c>
      <c r="L36" s="355"/>
      <c r="M36" s="355"/>
      <c r="N36" s="355"/>
      <c r="O36" s="401"/>
      <c r="P36" s="388">
        <v>11</v>
      </c>
      <c r="Q36" s="372"/>
      <c r="R36" s="372"/>
      <c r="S36" s="372"/>
      <c r="T36" s="382">
        <v>19</v>
      </c>
      <c r="U36" s="359">
        <v>73</v>
      </c>
      <c r="V36" s="379">
        <v>4</v>
      </c>
      <c r="W36" s="379">
        <v>2014</v>
      </c>
      <c r="X36" s="372"/>
      <c r="Y36" s="148"/>
    </row>
    <row r="37" spans="1:25" s="131" customFormat="1" ht="24.75" customHeight="1" x14ac:dyDescent="0.3">
      <c r="A37" s="689"/>
      <c r="B37" s="669"/>
      <c r="C37" s="535"/>
      <c r="D37" s="546"/>
      <c r="E37" s="546"/>
      <c r="F37" s="539"/>
      <c r="G37" s="539"/>
      <c r="H37" s="539"/>
      <c r="I37" s="539"/>
      <c r="J37" s="687"/>
      <c r="K37" s="115" t="s">
        <v>625</v>
      </c>
      <c r="L37" s="373">
        <v>0</v>
      </c>
      <c r="M37" s="373">
        <v>0</v>
      </c>
      <c r="N37" s="373">
        <v>0.15</v>
      </c>
      <c r="O37" s="391">
        <v>0</v>
      </c>
      <c r="P37" s="388">
        <v>0</v>
      </c>
      <c r="Q37" s="364"/>
      <c r="R37" s="364"/>
      <c r="S37" s="364"/>
      <c r="T37" s="383">
        <v>0</v>
      </c>
      <c r="U37" s="358">
        <f t="shared" ref="U37:W37" si="5">U35*100/U36</f>
        <v>0</v>
      </c>
      <c r="V37" s="377">
        <f t="shared" si="5"/>
        <v>0</v>
      </c>
      <c r="W37" s="377">
        <f t="shared" si="5"/>
        <v>0</v>
      </c>
      <c r="X37" s="364"/>
      <c r="Y37" s="132"/>
    </row>
    <row r="38" spans="1:25" ht="56.25" x14ac:dyDescent="0.3">
      <c r="A38" s="689" t="s">
        <v>864</v>
      </c>
      <c r="B38" s="667" t="s">
        <v>414</v>
      </c>
      <c r="C38" s="648" t="s">
        <v>415</v>
      </c>
      <c r="D38" s="544" t="s">
        <v>74</v>
      </c>
      <c r="E38" s="544" t="s">
        <v>139</v>
      </c>
      <c r="F38" s="564"/>
      <c r="G38" s="537" t="s">
        <v>21</v>
      </c>
      <c r="H38" s="564"/>
      <c r="I38" s="564"/>
      <c r="J38" s="642" t="s">
        <v>476</v>
      </c>
      <c r="K38" s="115" t="s">
        <v>416</v>
      </c>
      <c r="L38" s="356"/>
      <c r="M38" s="356"/>
      <c r="N38" s="356"/>
      <c r="O38" s="360">
        <v>7</v>
      </c>
      <c r="P38" s="346"/>
      <c r="Q38" s="346"/>
      <c r="R38" s="346"/>
      <c r="S38" s="346"/>
      <c r="T38" s="346"/>
      <c r="U38" s="346"/>
      <c r="V38" s="346"/>
      <c r="W38" s="346"/>
      <c r="X38" s="346"/>
    </row>
    <row r="39" spans="1:25" ht="37.5" x14ac:dyDescent="0.3">
      <c r="A39" s="689"/>
      <c r="B39" s="668"/>
      <c r="C39" s="649"/>
      <c r="D39" s="545"/>
      <c r="E39" s="545"/>
      <c r="F39" s="565"/>
      <c r="G39" s="538"/>
      <c r="H39" s="565"/>
      <c r="I39" s="565"/>
      <c r="J39" s="643"/>
      <c r="K39" s="115" t="s">
        <v>219</v>
      </c>
      <c r="L39" s="356"/>
      <c r="M39" s="356"/>
      <c r="N39" s="356"/>
      <c r="O39" s="360">
        <v>9</v>
      </c>
      <c r="P39" s="346"/>
      <c r="Q39" s="346"/>
      <c r="R39" s="346"/>
      <c r="S39" s="346"/>
      <c r="T39" s="346"/>
      <c r="U39" s="346"/>
      <c r="V39" s="346"/>
      <c r="W39" s="346"/>
      <c r="X39" s="346"/>
    </row>
    <row r="40" spans="1:25" ht="24.75" customHeight="1" x14ac:dyDescent="0.3">
      <c r="A40" s="689"/>
      <c r="B40" s="669"/>
      <c r="C40" s="650"/>
      <c r="D40" s="546"/>
      <c r="E40" s="546"/>
      <c r="F40" s="566"/>
      <c r="G40" s="539"/>
      <c r="H40" s="566"/>
      <c r="I40" s="566"/>
      <c r="J40" s="644"/>
      <c r="K40" s="115" t="s">
        <v>25</v>
      </c>
      <c r="L40" s="356">
        <v>100</v>
      </c>
      <c r="M40" s="356">
        <v>100</v>
      </c>
      <c r="N40" s="356">
        <v>75</v>
      </c>
      <c r="O40" s="360">
        <v>77.78</v>
      </c>
      <c r="P40" s="346"/>
      <c r="Q40" s="346"/>
      <c r="R40" s="346"/>
      <c r="S40" s="346"/>
      <c r="T40" s="346"/>
      <c r="U40" s="346"/>
      <c r="V40" s="350"/>
      <c r="W40" s="346"/>
      <c r="X40" s="346"/>
    </row>
    <row r="41" spans="1:25" s="128" customFormat="1" ht="26.25" customHeight="1" x14ac:dyDescent="0.3">
      <c r="A41" s="666" t="s">
        <v>865</v>
      </c>
      <c r="B41" s="555" t="s">
        <v>626</v>
      </c>
      <c r="C41" s="533" t="s">
        <v>627</v>
      </c>
      <c r="D41" s="533" t="s">
        <v>627</v>
      </c>
      <c r="E41" s="533" t="s">
        <v>628</v>
      </c>
      <c r="F41" s="564"/>
      <c r="G41" s="564"/>
      <c r="H41" s="537" t="s">
        <v>21</v>
      </c>
      <c r="I41" s="564"/>
      <c r="J41" s="544" t="s">
        <v>24</v>
      </c>
      <c r="K41" s="35" t="s">
        <v>629</v>
      </c>
      <c r="L41" s="356"/>
      <c r="M41" s="356"/>
      <c r="N41" s="356"/>
      <c r="O41" s="363"/>
      <c r="P41" s="367"/>
      <c r="Q41" s="346"/>
      <c r="R41" s="346"/>
      <c r="S41" s="346"/>
      <c r="T41" s="346"/>
      <c r="U41" s="346"/>
      <c r="V41" s="379">
        <v>3</v>
      </c>
      <c r="W41" s="379">
        <v>0</v>
      </c>
      <c r="X41" s="346"/>
      <c r="Y41" s="146"/>
    </row>
    <row r="42" spans="1:25" s="128" customFormat="1" ht="21.75" customHeight="1" x14ac:dyDescent="0.3">
      <c r="A42" s="666"/>
      <c r="B42" s="562"/>
      <c r="C42" s="534"/>
      <c r="D42" s="534"/>
      <c r="E42" s="534"/>
      <c r="F42" s="565"/>
      <c r="G42" s="565"/>
      <c r="H42" s="538"/>
      <c r="I42" s="565"/>
      <c r="J42" s="545"/>
      <c r="K42" s="35" t="s">
        <v>630</v>
      </c>
      <c r="L42" s="356"/>
      <c r="M42" s="356"/>
      <c r="N42" s="356"/>
      <c r="O42" s="363"/>
      <c r="P42" s="367"/>
      <c r="Q42" s="346"/>
      <c r="R42" s="346"/>
      <c r="S42" s="346"/>
      <c r="T42" s="346"/>
      <c r="U42" s="346"/>
      <c r="V42" s="379">
        <v>4</v>
      </c>
      <c r="W42" s="379">
        <v>0</v>
      </c>
      <c r="X42" s="346"/>
      <c r="Y42" s="146"/>
    </row>
    <row r="43" spans="1:25" s="128" customFormat="1" ht="21.75" customHeight="1" x14ac:dyDescent="0.3">
      <c r="A43" s="666"/>
      <c r="B43" s="563"/>
      <c r="C43" s="535"/>
      <c r="D43" s="535"/>
      <c r="E43" s="535"/>
      <c r="F43" s="566"/>
      <c r="G43" s="566"/>
      <c r="H43" s="539"/>
      <c r="I43" s="566"/>
      <c r="J43" s="546"/>
      <c r="K43" s="35" t="s">
        <v>25</v>
      </c>
      <c r="L43" s="356">
        <v>34.119999999999997</v>
      </c>
      <c r="M43" s="356">
        <v>37.5</v>
      </c>
      <c r="N43" s="356">
        <v>41.03</v>
      </c>
      <c r="O43" s="682" t="s">
        <v>903</v>
      </c>
      <c r="P43" s="683"/>
      <c r="Q43" s="684"/>
      <c r="R43" s="351"/>
      <c r="S43" s="351"/>
      <c r="T43" s="351"/>
      <c r="U43" s="351"/>
      <c r="V43" s="377">
        <f t="shared" ref="V43" si="6">V41*100/V42</f>
        <v>75</v>
      </c>
      <c r="W43" s="377">
        <v>0</v>
      </c>
      <c r="X43" s="351"/>
      <c r="Y43" s="127"/>
    </row>
    <row r="44" spans="1:25" s="128" customFormat="1" ht="39.75" customHeight="1" x14ac:dyDescent="0.3">
      <c r="A44" s="689" t="s">
        <v>866</v>
      </c>
      <c r="B44" s="555" t="s">
        <v>631</v>
      </c>
      <c r="C44" s="533" t="s">
        <v>632</v>
      </c>
      <c r="D44" s="670" t="s">
        <v>633</v>
      </c>
      <c r="E44" s="541" t="s">
        <v>136</v>
      </c>
      <c r="F44" s="564"/>
      <c r="G44" s="564"/>
      <c r="H44" s="537" t="s">
        <v>21</v>
      </c>
      <c r="I44" s="564"/>
      <c r="J44" s="544" t="s">
        <v>24</v>
      </c>
      <c r="K44" s="13" t="s">
        <v>634</v>
      </c>
      <c r="L44" s="346"/>
      <c r="M44" s="346"/>
      <c r="N44" s="346"/>
      <c r="O44" s="371"/>
      <c r="P44" s="374"/>
      <c r="Q44" s="346"/>
      <c r="R44" s="346"/>
      <c r="S44" s="346"/>
      <c r="T44" s="346"/>
      <c r="U44" s="346"/>
      <c r="V44" s="379">
        <v>13</v>
      </c>
      <c r="W44" s="379">
        <v>0</v>
      </c>
      <c r="X44" s="346"/>
      <c r="Y44" s="146"/>
    </row>
    <row r="45" spans="1:25" s="128" customFormat="1" ht="39.75" customHeight="1" x14ac:dyDescent="0.3">
      <c r="A45" s="689"/>
      <c r="B45" s="562"/>
      <c r="C45" s="534"/>
      <c r="D45" s="671"/>
      <c r="E45" s="542"/>
      <c r="F45" s="565"/>
      <c r="G45" s="565"/>
      <c r="H45" s="538"/>
      <c r="I45" s="565"/>
      <c r="J45" s="545"/>
      <c r="K45" s="179" t="s">
        <v>635</v>
      </c>
      <c r="L45" s="357"/>
      <c r="M45" s="357"/>
      <c r="N45" s="357"/>
      <c r="O45" s="371"/>
      <c r="P45" s="374"/>
      <c r="Q45" s="346"/>
      <c r="R45" s="346"/>
      <c r="S45" s="346"/>
      <c r="T45" s="346"/>
      <c r="U45" s="346"/>
      <c r="V45" s="379">
        <v>19</v>
      </c>
      <c r="W45" s="379">
        <v>0</v>
      </c>
      <c r="X45" s="346"/>
      <c r="Y45" s="146"/>
    </row>
    <row r="46" spans="1:25" s="128" customFormat="1" ht="21.75" customHeight="1" x14ac:dyDescent="0.3">
      <c r="A46" s="689"/>
      <c r="B46" s="563"/>
      <c r="C46" s="535"/>
      <c r="D46" s="672"/>
      <c r="E46" s="543"/>
      <c r="F46" s="566"/>
      <c r="G46" s="566"/>
      <c r="H46" s="539"/>
      <c r="I46" s="566"/>
      <c r="J46" s="546"/>
      <c r="K46" s="2" t="s">
        <v>25</v>
      </c>
      <c r="L46" s="375">
        <v>86.25</v>
      </c>
      <c r="M46" s="375">
        <v>85.5</v>
      </c>
      <c r="N46" s="375">
        <v>86.06</v>
      </c>
      <c r="O46" s="391">
        <v>52.75</v>
      </c>
      <c r="P46" s="364"/>
      <c r="Q46" s="351"/>
      <c r="R46" s="351"/>
      <c r="S46" s="351"/>
      <c r="T46" s="351"/>
      <c r="U46" s="351"/>
      <c r="V46" s="377">
        <f t="shared" ref="V46" si="7">V44*100/V45</f>
        <v>68.421052631578945</v>
      </c>
      <c r="W46" s="377">
        <v>0</v>
      </c>
      <c r="X46" s="351"/>
      <c r="Y46" s="127"/>
    </row>
    <row r="47" spans="1:25" s="9" customFormat="1" ht="22.5" customHeight="1" x14ac:dyDescent="0.2">
      <c r="A47" s="689" t="s">
        <v>868</v>
      </c>
      <c r="B47" s="555" t="s">
        <v>271</v>
      </c>
      <c r="C47" s="533" t="s">
        <v>108</v>
      </c>
      <c r="D47" s="533" t="s">
        <v>109</v>
      </c>
      <c r="E47" s="544" t="s">
        <v>139</v>
      </c>
      <c r="F47" s="564"/>
      <c r="G47" s="537" t="s">
        <v>21</v>
      </c>
      <c r="H47" s="564"/>
      <c r="I47" s="564"/>
      <c r="J47" s="544" t="s">
        <v>24</v>
      </c>
      <c r="K47" s="115" t="s">
        <v>232</v>
      </c>
      <c r="L47" s="357">
        <v>1</v>
      </c>
      <c r="M47" s="357">
        <v>1</v>
      </c>
      <c r="N47" s="357">
        <v>1</v>
      </c>
      <c r="O47" s="362">
        <v>1</v>
      </c>
      <c r="P47" s="673" t="s">
        <v>377</v>
      </c>
      <c r="Q47" s="674"/>
      <c r="R47" s="674"/>
      <c r="S47" s="674"/>
      <c r="T47" s="674"/>
      <c r="U47" s="674"/>
      <c r="V47" s="674"/>
      <c r="W47" s="674"/>
      <c r="X47" s="675"/>
    </row>
    <row r="48" spans="1:25" s="9" customFormat="1" ht="25.5" customHeight="1" x14ac:dyDescent="0.2">
      <c r="A48" s="689"/>
      <c r="B48" s="562"/>
      <c r="C48" s="534"/>
      <c r="D48" s="534"/>
      <c r="E48" s="545"/>
      <c r="F48" s="565"/>
      <c r="G48" s="538"/>
      <c r="H48" s="565"/>
      <c r="I48" s="565"/>
      <c r="J48" s="545"/>
      <c r="K48" s="115" t="s">
        <v>233</v>
      </c>
      <c r="L48" s="356">
        <v>3</v>
      </c>
      <c r="M48" s="356">
        <v>3</v>
      </c>
      <c r="N48" s="356">
        <v>3</v>
      </c>
      <c r="O48" s="390">
        <v>3</v>
      </c>
      <c r="P48" s="676"/>
      <c r="Q48" s="677"/>
      <c r="R48" s="677"/>
      <c r="S48" s="677"/>
      <c r="T48" s="677"/>
      <c r="U48" s="677"/>
      <c r="V48" s="677"/>
      <c r="W48" s="677"/>
      <c r="X48" s="678"/>
    </row>
    <row r="49" spans="1:24" s="9" customFormat="1" ht="35.25" customHeight="1" x14ac:dyDescent="0.2">
      <c r="A49" s="689"/>
      <c r="B49" s="563"/>
      <c r="C49" s="535"/>
      <c r="D49" s="535"/>
      <c r="E49" s="546"/>
      <c r="F49" s="566"/>
      <c r="G49" s="539"/>
      <c r="H49" s="566"/>
      <c r="I49" s="566"/>
      <c r="J49" s="546"/>
      <c r="K49" s="115" t="s">
        <v>234</v>
      </c>
      <c r="L49" s="376"/>
      <c r="M49" s="376"/>
      <c r="N49" s="376"/>
      <c r="O49" s="386" t="s">
        <v>904</v>
      </c>
      <c r="P49" s="679"/>
      <c r="Q49" s="680"/>
      <c r="R49" s="680"/>
      <c r="S49" s="680"/>
      <c r="T49" s="680"/>
      <c r="U49" s="680"/>
      <c r="V49" s="680"/>
      <c r="W49" s="680"/>
      <c r="X49" s="681"/>
    </row>
    <row r="50" spans="1:24" ht="21.75" customHeight="1" x14ac:dyDescent="0.3">
      <c r="A50" s="689" t="s">
        <v>868</v>
      </c>
      <c r="B50" s="555" t="s">
        <v>168</v>
      </c>
      <c r="C50" s="533" t="s">
        <v>149</v>
      </c>
      <c r="D50" s="544" t="s">
        <v>150</v>
      </c>
      <c r="E50" s="544" t="s">
        <v>151</v>
      </c>
      <c r="F50" s="544"/>
      <c r="G50" s="544" t="s">
        <v>21</v>
      </c>
      <c r="H50" s="544"/>
      <c r="I50" s="544"/>
      <c r="J50" s="544" t="s">
        <v>24</v>
      </c>
      <c r="K50" s="115" t="s">
        <v>232</v>
      </c>
      <c r="L50" s="356">
        <v>14</v>
      </c>
      <c r="M50" s="356">
        <v>14</v>
      </c>
      <c r="N50" s="356">
        <v>14</v>
      </c>
      <c r="O50" s="384">
        <v>14</v>
      </c>
      <c r="P50" s="346"/>
      <c r="Q50" s="346"/>
      <c r="R50" s="346"/>
      <c r="S50" s="346"/>
      <c r="T50" s="346"/>
      <c r="U50" s="346"/>
      <c r="V50" s="346"/>
      <c r="W50" s="346"/>
      <c r="X50" s="346"/>
    </row>
    <row r="51" spans="1:24" ht="21.75" customHeight="1" x14ac:dyDescent="0.3">
      <c r="A51" s="689"/>
      <c r="B51" s="562"/>
      <c r="C51" s="534"/>
      <c r="D51" s="545"/>
      <c r="E51" s="545"/>
      <c r="F51" s="545"/>
      <c r="G51" s="545"/>
      <c r="H51" s="545"/>
      <c r="I51" s="545"/>
      <c r="J51" s="545"/>
      <c r="K51" s="115" t="s">
        <v>233</v>
      </c>
      <c r="L51" s="356">
        <v>6</v>
      </c>
      <c r="M51" s="356">
        <v>6</v>
      </c>
      <c r="N51" s="356">
        <v>6</v>
      </c>
      <c r="O51" s="399">
        <v>6</v>
      </c>
      <c r="P51" s="346"/>
      <c r="Q51" s="346"/>
      <c r="R51" s="346"/>
      <c r="S51" s="346"/>
      <c r="T51" s="346"/>
      <c r="U51" s="346"/>
      <c r="V51" s="346"/>
      <c r="W51" s="346"/>
      <c r="X51" s="346"/>
    </row>
    <row r="52" spans="1:24" ht="37.5" x14ac:dyDescent="0.3">
      <c r="A52" s="689"/>
      <c r="B52" s="563"/>
      <c r="C52" s="535"/>
      <c r="D52" s="546"/>
      <c r="E52" s="546"/>
      <c r="F52" s="546"/>
      <c r="G52" s="546"/>
      <c r="H52" s="546"/>
      <c r="I52" s="546"/>
      <c r="J52" s="546"/>
      <c r="K52" s="115" t="s">
        <v>234</v>
      </c>
      <c r="L52" s="356">
        <v>100</v>
      </c>
      <c r="M52" s="356">
        <v>100</v>
      </c>
      <c r="N52" s="356">
        <v>100</v>
      </c>
      <c r="O52" s="384">
        <v>100</v>
      </c>
      <c r="P52" s="346"/>
      <c r="Q52" s="346"/>
      <c r="R52" s="346"/>
      <c r="S52" s="346"/>
      <c r="T52" s="346"/>
      <c r="U52" s="346"/>
      <c r="V52" s="346"/>
      <c r="W52" s="346"/>
      <c r="X52" s="346"/>
    </row>
    <row r="53" spans="1:24" ht="37.5" x14ac:dyDescent="0.3">
      <c r="A53" s="190" t="s">
        <v>867</v>
      </c>
      <c r="B53" s="126" t="s">
        <v>145</v>
      </c>
      <c r="C53" s="115" t="s">
        <v>138</v>
      </c>
      <c r="D53" s="7"/>
      <c r="E53" s="82" t="s">
        <v>139</v>
      </c>
      <c r="F53" s="10"/>
      <c r="G53" s="10" t="s">
        <v>21</v>
      </c>
      <c r="H53" s="10"/>
      <c r="I53" s="10"/>
      <c r="J53" s="31" t="s">
        <v>221</v>
      </c>
      <c r="K53" s="35" t="s">
        <v>222</v>
      </c>
      <c r="L53" s="342" t="s">
        <v>220</v>
      </c>
      <c r="M53" s="342" t="s">
        <v>220</v>
      </c>
      <c r="N53" s="342">
        <v>100</v>
      </c>
      <c r="O53" s="362" t="s">
        <v>905</v>
      </c>
      <c r="P53" s="346"/>
      <c r="Q53" s="346"/>
      <c r="R53" s="346"/>
      <c r="S53" s="346"/>
      <c r="T53" s="346"/>
      <c r="U53" s="346"/>
      <c r="V53" s="346"/>
      <c r="W53" s="346"/>
      <c r="X53" s="346"/>
    </row>
    <row r="54" spans="1:24" ht="25.5" customHeight="1" x14ac:dyDescent="0.3">
      <c r="A54" s="666" t="s">
        <v>867</v>
      </c>
      <c r="B54" s="555" t="s">
        <v>146</v>
      </c>
      <c r="C54" s="533" t="s">
        <v>141</v>
      </c>
      <c r="D54" s="544" t="s">
        <v>142</v>
      </c>
      <c r="E54" s="544" t="s">
        <v>348</v>
      </c>
      <c r="F54" s="537" t="s">
        <v>223</v>
      </c>
      <c r="G54" s="537" t="s">
        <v>223</v>
      </c>
      <c r="H54" s="564"/>
      <c r="I54" s="564"/>
      <c r="J54" s="544" t="s">
        <v>24</v>
      </c>
      <c r="K54" s="115" t="s">
        <v>224</v>
      </c>
      <c r="L54" s="340"/>
      <c r="M54" s="340"/>
      <c r="N54" s="340"/>
      <c r="O54" s="398">
        <v>1</v>
      </c>
      <c r="P54" s="346"/>
      <c r="Q54" s="346"/>
      <c r="R54" s="346"/>
      <c r="S54" s="346"/>
      <c r="T54" s="346"/>
      <c r="U54" s="346"/>
      <c r="V54" s="346"/>
      <c r="W54" s="346"/>
      <c r="X54" s="346"/>
    </row>
    <row r="55" spans="1:24" ht="21.75" customHeight="1" x14ac:dyDescent="0.3">
      <c r="A55" s="666"/>
      <c r="B55" s="562"/>
      <c r="C55" s="534"/>
      <c r="D55" s="545"/>
      <c r="E55" s="545"/>
      <c r="F55" s="538"/>
      <c r="G55" s="538"/>
      <c r="H55" s="565"/>
      <c r="I55" s="565"/>
      <c r="J55" s="545"/>
      <c r="K55" s="115" t="s">
        <v>225</v>
      </c>
      <c r="L55" s="356"/>
      <c r="M55" s="356"/>
      <c r="N55" s="356"/>
      <c r="O55" s="398">
        <v>1</v>
      </c>
      <c r="P55" s="346"/>
      <c r="Q55" s="346"/>
      <c r="R55" s="346"/>
      <c r="S55" s="346"/>
      <c r="T55" s="346"/>
      <c r="U55" s="346"/>
      <c r="V55" s="346"/>
      <c r="W55" s="346"/>
      <c r="X55" s="346"/>
    </row>
    <row r="56" spans="1:24" ht="21.75" customHeight="1" x14ac:dyDescent="0.3">
      <c r="A56" s="666"/>
      <c r="B56" s="563"/>
      <c r="C56" s="535"/>
      <c r="D56" s="546"/>
      <c r="E56" s="546"/>
      <c r="F56" s="539"/>
      <c r="G56" s="539"/>
      <c r="H56" s="566"/>
      <c r="I56" s="566"/>
      <c r="J56" s="546"/>
      <c r="K56" s="115" t="s">
        <v>104</v>
      </c>
      <c r="L56" s="343" t="s">
        <v>220</v>
      </c>
      <c r="M56" s="343" t="s">
        <v>220</v>
      </c>
      <c r="N56" s="343" t="s">
        <v>220</v>
      </c>
      <c r="O56" s="398">
        <v>100</v>
      </c>
      <c r="P56" s="346"/>
      <c r="Q56" s="346"/>
      <c r="R56" s="346"/>
      <c r="S56" s="346"/>
      <c r="T56" s="346"/>
      <c r="U56" s="346"/>
      <c r="V56" s="346"/>
      <c r="W56" s="346"/>
      <c r="X56" s="346"/>
    </row>
    <row r="57" spans="1:24" ht="40.5" customHeight="1" x14ac:dyDescent="0.3">
      <c r="A57" s="10"/>
      <c r="B57" s="126" t="s">
        <v>173</v>
      </c>
      <c r="C57" s="115" t="s">
        <v>152</v>
      </c>
      <c r="D57" s="14"/>
      <c r="E57" s="82" t="s">
        <v>153</v>
      </c>
      <c r="F57" s="14"/>
      <c r="G57" s="14" t="s">
        <v>21</v>
      </c>
      <c r="H57" s="14"/>
      <c r="I57" s="14"/>
      <c r="J57" s="31"/>
      <c r="K57" s="35" t="s">
        <v>235</v>
      </c>
      <c r="L57" s="365"/>
      <c r="M57" s="365"/>
      <c r="N57" s="365"/>
      <c r="O57" s="348"/>
      <c r="P57" s="346"/>
      <c r="Q57" s="346"/>
      <c r="R57" s="346"/>
      <c r="S57" s="346"/>
      <c r="T57" s="346"/>
      <c r="U57" s="346"/>
      <c r="V57" s="346"/>
      <c r="W57" s="346"/>
      <c r="X57" s="346"/>
    </row>
    <row r="58" spans="1:24" ht="56.25" x14ac:dyDescent="0.3">
      <c r="A58" s="10"/>
      <c r="B58" s="126" t="s">
        <v>174</v>
      </c>
      <c r="C58" s="115" t="s">
        <v>155</v>
      </c>
      <c r="D58" s="10"/>
      <c r="E58" s="82" t="s">
        <v>151</v>
      </c>
      <c r="F58" s="10" t="s">
        <v>21</v>
      </c>
      <c r="G58" s="10" t="s">
        <v>21</v>
      </c>
      <c r="H58" s="10"/>
      <c r="I58" s="10"/>
      <c r="J58" s="31" t="s">
        <v>236</v>
      </c>
      <c r="K58" s="2" t="s">
        <v>237</v>
      </c>
      <c r="L58" s="340"/>
      <c r="M58" s="340"/>
      <c r="N58" s="340"/>
      <c r="O58" s="359" t="s">
        <v>906</v>
      </c>
      <c r="P58" s="346"/>
      <c r="Q58" s="346"/>
      <c r="R58" s="346"/>
      <c r="S58" s="346"/>
      <c r="T58" s="346"/>
      <c r="U58" s="346"/>
      <c r="V58" s="346"/>
      <c r="W58" s="346"/>
      <c r="X58" s="346"/>
    </row>
    <row r="59" spans="1:24" ht="42.75" customHeight="1" x14ac:dyDescent="0.3">
      <c r="A59" s="10"/>
      <c r="B59" s="126" t="s">
        <v>297</v>
      </c>
      <c r="C59" s="115" t="s">
        <v>156</v>
      </c>
      <c r="D59" s="10"/>
      <c r="E59" s="82" t="s">
        <v>157</v>
      </c>
      <c r="F59" s="10" t="s">
        <v>21</v>
      </c>
      <c r="G59" s="10" t="s">
        <v>21</v>
      </c>
      <c r="H59" s="10"/>
      <c r="I59" s="10"/>
      <c r="J59" s="31" t="s">
        <v>236</v>
      </c>
      <c r="K59" s="115" t="s">
        <v>238</v>
      </c>
      <c r="L59" s="340"/>
      <c r="M59" s="340"/>
      <c r="N59" s="340"/>
      <c r="O59" s="359" t="s">
        <v>907</v>
      </c>
      <c r="P59" s="346"/>
      <c r="Q59" s="346"/>
      <c r="R59" s="346"/>
      <c r="S59" s="346"/>
      <c r="T59" s="346"/>
      <c r="U59" s="346"/>
      <c r="V59" s="346"/>
      <c r="W59" s="346"/>
      <c r="X59" s="346"/>
    </row>
    <row r="60" spans="1:24" ht="42" customHeight="1" x14ac:dyDescent="0.3">
      <c r="A60" s="10"/>
      <c r="B60" s="126" t="s">
        <v>195</v>
      </c>
      <c r="C60" s="115" t="s">
        <v>152</v>
      </c>
      <c r="D60" s="14" t="s">
        <v>158</v>
      </c>
      <c r="E60" s="82" t="s">
        <v>153</v>
      </c>
      <c r="F60" s="20"/>
      <c r="G60" s="10" t="s">
        <v>21</v>
      </c>
      <c r="H60" s="10"/>
      <c r="I60" s="10"/>
      <c r="J60" s="18" t="s">
        <v>267</v>
      </c>
      <c r="K60" s="174"/>
      <c r="L60" s="365"/>
      <c r="M60" s="365"/>
      <c r="N60" s="365"/>
      <c r="O60" s="348"/>
      <c r="P60" s="346"/>
      <c r="Q60" s="346"/>
      <c r="R60" s="346"/>
      <c r="S60" s="346"/>
      <c r="T60" s="346"/>
      <c r="U60" s="346"/>
      <c r="V60" s="346"/>
      <c r="W60" s="346"/>
      <c r="X60" s="346"/>
    </row>
    <row r="61" spans="1:24" ht="26.25" customHeight="1" x14ac:dyDescent="0.3">
      <c r="A61" s="666" t="s">
        <v>867</v>
      </c>
      <c r="B61" s="555" t="s">
        <v>201</v>
      </c>
      <c r="C61" s="533" t="s">
        <v>163</v>
      </c>
      <c r="D61" s="533" t="s">
        <v>164</v>
      </c>
      <c r="E61" s="544" t="s">
        <v>165</v>
      </c>
      <c r="F61" s="564"/>
      <c r="G61" s="537" t="s">
        <v>223</v>
      </c>
      <c r="H61" s="537"/>
      <c r="I61" s="564"/>
      <c r="J61" s="544" t="s">
        <v>221</v>
      </c>
      <c r="K61" s="115" t="s">
        <v>239</v>
      </c>
      <c r="L61" s="340"/>
      <c r="M61" s="340"/>
      <c r="N61" s="340"/>
      <c r="O61" s="385">
        <v>9</v>
      </c>
      <c r="P61" s="346"/>
      <c r="Q61" s="346"/>
      <c r="R61" s="346"/>
      <c r="S61" s="346"/>
      <c r="T61" s="346"/>
      <c r="U61" s="346"/>
      <c r="V61" s="346"/>
      <c r="W61" s="346"/>
      <c r="X61" s="346"/>
    </row>
    <row r="62" spans="1:24" ht="21.75" customHeight="1" x14ac:dyDescent="0.3">
      <c r="A62" s="666"/>
      <c r="B62" s="562"/>
      <c r="C62" s="534"/>
      <c r="D62" s="534"/>
      <c r="E62" s="545"/>
      <c r="F62" s="565"/>
      <c r="G62" s="538"/>
      <c r="H62" s="538"/>
      <c r="I62" s="565"/>
      <c r="J62" s="545"/>
      <c r="K62" s="115" t="s">
        <v>240</v>
      </c>
      <c r="L62" s="356"/>
      <c r="M62" s="356"/>
      <c r="N62" s="356"/>
      <c r="O62" s="385">
        <v>9</v>
      </c>
      <c r="P62" s="346"/>
      <c r="Q62" s="346"/>
      <c r="R62" s="346"/>
      <c r="S62" s="346"/>
      <c r="T62" s="346"/>
      <c r="U62" s="346"/>
      <c r="V62" s="346"/>
      <c r="W62" s="346"/>
      <c r="X62" s="346"/>
    </row>
    <row r="63" spans="1:24" ht="21.75" customHeight="1" x14ac:dyDescent="0.3">
      <c r="A63" s="666"/>
      <c r="B63" s="563"/>
      <c r="C63" s="535"/>
      <c r="D63" s="535"/>
      <c r="E63" s="546"/>
      <c r="F63" s="566"/>
      <c r="G63" s="539"/>
      <c r="H63" s="539"/>
      <c r="I63" s="566"/>
      <c r="J63" s="546"/>
      <c r="K63" s="115" t="s">
        <v>25</v>
      </c>
      <c r="L63" s="343" t="s">
        <v>220</v>
      </c>
      <c r="M63" s="343" t="s">
        <v>220</v>
      </c>
      <c r="N63" s="344">
        <v>1</v>
      </c>
      <c r="O63" s="397">
        <v>1</v>
      </c>
      <c r="P63" s="346"/>
      <c r="Q63" s="346"/>
      <c r="R63" s="346"/>
      <c r="S63" s="346"/>
      <c r="T63" s="346"/>
      <c r="U63" s="346"/>
      <c r="V63" s="346"/>
      <c r="W63" s="346"/>
      <c r="X63" s="346"/>
    </row>
    <row r="64" spans="1:24" ht="56.25" x14ac:dyDescent="0.3">
      <c r="A64" s="191" t="s">
        <v>867</v>
      </c>
      <c r="B64" s="126" t="s">
        <v>304</v>
      </c>
      <c r="C64" s="115" t="s">
        <v>166</v>
      </c>
      <c r="D64" s="18" t="s">
        <v>167</v>
      </c>
      <c r="E64" s="82" t="s">
        <v>165</v>
      </c>
      <c r="F64" s="14" t="s">
        <v>223</v>
      </c>
      <c r="G64" s="14" t="s">
        <v>223</v>
      </c>
      <c r="H64" s="10"/>
      <c r="I64" s="10"/>
      <c r="J64" s="31" t="s">
        <v>24</v>
      </c>
      <c r="K64" s="115" t="s">
        <v>241</v>
      </c>
      <c r="L64" s="343" t="s">
        <v>220</v>
      </c>
      <c r="M64" s="343" t="s">
        <v>220</v>
      </c>
      <c r="N64" s="343" t="s">
        <v>220</v>
      </c>
      <c r="O64" s="385" t="s">
        <v>908</v>
      </c>
      <c r="P64" s="346"/>
      <c r="Q64" s="346"/>
      <c r="R64" s="346"/>
      <c r="S64" s="346"/>
      <c r="T64" s="346"/>
      <c r="U64" s="346"/>
      <c r="V64" s="346"/>
      <c r="W64" s="346"/>
      <c r="X64" s="346"/>
    </row>
    <row r="65" spans="1:24" ht="60.75" customHeight="1" x14ac:dyDescent="0.3">
      <c r="A65" s="191" t="s">
        <v>867</v>
      </c>
      <c r="B65" s="126" t="s">
        <v>305</v>
      </c>
      <c r="C65" s="115" t="s">
        <v>169</v>
      </c>
      <c r="D65" s="18" t="s">
        <v>170</v>
      </c>
      <c r="E65" s="82" t="s">
        <v>165</v>
      </c>
      <c r="F65" s="14"/>
      <c r="G65" s="14" t="s">
        <v>223</v>
      </c>
      <c r="H65" s="14"/>
      <c r="I65" s="14"/>
      <c r="J65" s="31" t="s">
        <v>24</v>
      </c>
      <c r="K65" s="115" t="s">
        <v>242</v>
      </c>
      <c r="L65" s="343" t="s">
        <v>220</v>
      </c>
      <c r="M65" s="343" t="s">
        <v>220</v>
      </c>
      <c r="N65" s="343" t="s">
        <v>220</v>
      </c>
      <c r="O65" s="385" t="s">
        <v>908</v>
      </c>
      <c r="P65" s="346"/>
      <c r="Q65" s="346"/>
      <c r="R65" s="346"/>
      <c r="S65" s="346"/>
      <c r="T65" s="346"/>
      <c r="U65" s="346"/>
      <c r="V65" s="346"/>
      <c r="W65" s="346"/>
      <c r="X65" s="346"/>
    </row>
    <row r="66" spans="1:24" ht="26.25" customHeight="1" x14ac:dyDescent="0.3">
      <c r="A66" s="689" t="s">
        <v>869</v>
      </c>
      <c r="B66" s="547" t="s">
        <v>337</v>
      </c>
      <c r="C66" s="648" t="s">
        <v>369</v>
      </c>
      <c r="D66" s="533" t="s">
        <v>176</v>
      </c>
      <c r="E66" s="533" t="s">
        <v>177</v>
      </c>
      <c r="F66" s="564"/>
      <c r="G66" s="537" t="s">
        <v>21</v>
      </c>
      <c r="H66" s="537"/>
      <c r="I66" s="537"/>
      <c r="J66" s="533" t="s">
        <v>259</v>
      </c>
      <c r="K66" s="13" t="s">
        <v>370</v>
      </c>
      <c r="L66" s="341"/>
      <c r="M66" s="341"/>
      <c r="N66" s="341"/>
      <c r="O66" s="357"/>
      <c r="P66" s="346"/>
      <c r="Q66" s="346"/>
      <c r="R66" s="346"/>
      <c r="S66" s="346"/>
      <c r="T66" s="346"/>
      <c r="U66" s="346"/>
      <c r="V66" s="346"/>
      <c r="W66" s="346"/>
      <c r="X66" s="346"/>
    </row>
    <row r="67" spans="1:24" ht="48" customHeight="1" x14ac:dyDescent="0.3">
      <c r="A67" s="689"/>
      <c r="B67" s="548"/>
      <c r="C67" s="649"/>
      <c r="D67" s="534"/>
      <c r="E67" s="534"/>
      <c r="F67" s="565"/>
      <c r="G67" s="538"/>
      <c r="H67" s="538"/>
      <c r="I67" s="538"/>
      <c r="J67" s="534"/>
      <c r="K67" s="13" t="s">
        <v>178</v>
      </c>
      <c r="L67" s="341"/>
      <c r="M67" s="341"/>
      <c r="N67" s="341"/>
      <c r="O67" s="357"/>
      <c r="P67" s="346"/>
      <c r="Q67" s="346"/>
      <c r="R67" s="346"/>
      <c r="S67" s="346"/>
      <c r="T67" s="346"/>
      <c r="U67" s="346"/>
      <c r="V67" s="346"/>
      <c r="W67" s="346"/>
      <c r="X67" s="346"/>
    </row>
    <row r="68" spans="1:24" ht="22.5" customHeight="1" x14ac:dyDescent="0.3">
      <c r="A68" s="689"/>
      <c r="B68" s="549"/>
      <c r="C68" s="650"/>
      <c r="D68" s="535"/>
      <c r="E68" s="535"/>
      <c r="F68" s="566"/>
      <c r="G68" s="539"/>
      <c r="H68" s="539"/>
      <c r="I68" s="539"/>
      <c r="J68" s="535"/>
      <c r="K68" s="115" t="s">
        <v>25</v>
      </c>
      <c r="L68" s="356" t="s">
        <v>220</v>
      </c>
      <c r="M68" s="356">
        <v>9</v>
      </c>
      <c r="N68" s="356">
        <v>50</v>
      </c>
      <c r="O68" s="693" t="s">
        <v>909</v>
      </c>
      <c r="P68" s="694"/>
      <c r="Q68" s="695"/>
      <c r="R68" s="346"/>
      <c r="S68" s="346"/>
      <c r="T68" s="346"/>
      <c r="U68" s="346"/>
      <c r="V68" s="346"/>
      <c r="W68" s="346"/>
      <c r="X68" s="346"/>
    </row>
    <row r="69" spans="1:24" ht="23.25" customHeight="1" x14ac:dyDescent="0.3">
      <c r="A69" s="689" t="s">
        <v>870</v>
      </c>
      <c r="B69" s="547" t="s">
        <v>338</v>
      </c>
      <c r="C69" s="648" t="s">
        <v>179</v>
      </c>
      <c r="D69" s="533" t="s">
        <v>180</v>
      </c>
      <c r="E69" s="544" t="s">
        <v>181</v>
      </c>
      <c r="F69" s="564"/>
      <c r="G69" s="537" t="s">
        <v>21</v>
      </c>
      <c r="H69" s="537"/>
      <c r="I69" s="537"/>
      <c r="J69" s="533" t="s">
        <v>259</v>
      </c>
      <c r="K69" s="13" t="s">
        <v>370</v>
      </c>
      <c r="L69" s="341"/>
      <c r="M69" s="341"/>
      <c r="N69" s="341"/>
      <c r="O69" s="345"/>
      <c r="P69" s="346"/>
      <c r="Q69" s="346"/>
      <c r="R69" s="346"/>
      <c r="S69" s="346"/>
      <c r="T69" s="346"/>
      <c r="U69" s="346"/>
      <c r="V69" s="346"/>
      <c r="W69" s="346"/>
      <c r="X69" s="346"/>
    </row>
    <row r="70" spans="1:24" ht="27" customHeight="1" x14ac:dyDescent="0.3">
      <c r="A70" s="689"/>
      <c r="B70" s="548"/>
      <c r="C70" s="649"/>
      <c r="D70" s="534"/>
      <c r="E70" s="545"/>
      <c r="F70" s="565"/>
      <c r="G70" s="538"/>
      <c r="H70" s="538"/>
      <c r="I70" s="538"/>
      <c r="J70" s="534"/>
      <c r="K70" s="13" t="s">
        <v>182</v>
      </c>
      <c r="L70" s="341"/>
      <c r="M70" s="341"/>
      <c r="N70" s="341"/>
      <c r="O70" s="345"/>
      <c r="P70" s="346"/>
      <c r="Q70" s="346"/>
      <c r="R70" s="346"/>
      <c r="S70" s="346"/>
      <c r="T70" s="346"/>
      <c r="U70" s="346"/>
      <c r="V70" s="346"/>
      <c r="W70" s="346"/>
      <c r="X70" s="346"/>
    </row>
    <row r="71" spans="1:24" ht="27" customHeight="1" x14ac:dyDescent="0.3">
      <c r="A71" s="689"/>
      <c r="B71" s="549"/>
      <c r="C71" s="650"/>
      <c r="D71" s="535"/>
      <c r="E71" s="546"/>
      <c r="F71" s="566"/>
      <c r="G71" s="539"/>
      <c r="H71" s="539"/>
      <c r="I71" s="539"/>
      <c r="J71" s="535"/>
      <c r="K71" s="2" t="s">
        <v>25</v>
      </c>
      <c r="L71" s="338" t="s">
        <v>220</v>
      </c>
      <c r="M71" s="338" t="s">
        <v>220</v>
      </c>
      <c r="N71" s="338" t="s">
        <v>220</v>
      </c>
      <c r="O71" s="693" t="s">
        <v>909</v>
      </c>
      <c r="P71" s="694"/>
      <c r="Q71" s="695"/>
      <c r="R71" s="346"/>
      <c r="S71" s="346"/>
      <c r="T71" s="346"/>
      <c r="U71" s="346"/>
      <c r="V71" s="346"/>
      <c r="W71" s="346"/>
      <c r="X71" s="346"/>
    </row>
    <row r="72" spans="1:24" ht="69.75" customHeight="1" x14ac:dyDescent="0.3">
      <c r="A72" s="666" t="s">
        <v>871</v>
      </c>
      <c r="B72" s="547" t="s">
        <v>340</v>
      </c>
      <c r="C72" s="648" t="s">
        <v>189</v>
      </c>
      <c r="D72" s="533" t="s">
        <v>190</v>
      </c>
      <c r="E72" s="544" t="s">
        <v>372</v>
      </c>
      <c r="F72" s="537"/>
      <c r="G72" s="537" t="s">
        <v>21</v>
      </c>
      <c r="H72" s="537"/>
      <c r="I72" s="537"/>
      <c r="J72" s="124" t="s">
        <v>22</v>
      </c>
      <c r="K72" s="13" t="s">
        <v>191</v>
      </c>
      <c r="L72" s="341"/>
      <c r="M72" s="341"/>
      <c r="N72" s="341"/>
      <c r="O72" s="357"/>
      <c r="P72" s="346"/>
      <c r="Q72" s="346"/>
      <c r="R72" s="346"/>
      <c r="S72" s="346"/>
      <c r="T72" s="346"/>
      <c r="U72" s="338"/>
      <c r="V72" s="346"/>
      <c r="W72" s="346"/>
      <c r="X72" s="346"/>
    </row>
    <row r="73" spans="1:24" ht="37.5" x14ac:dyDescent="0.3">
      <c r="A73" s="666"/>
      <c r="B73" s="548"/>
      <c r="C73" s="649"/>
      <c r="D73" s="534"/>
      <c r="E73" s="545"/>
      <c r="F73" s="538"/>
      <c r="G73" s="538"/>
      <c r="H73" s="538"/>
      <c r="I73" s="538"/>
      <c r="J73" s="117"/>
      <c r="K73" s="13" t="s">
        <v>192</v>
      </c>
      <c r="L73" s="341"/>
      <c r="M73" s="341"/>
      <c r="N73" s="341"/>
      <c r="O73" s="357"/>
      <c r="P73" s="346"/>
      <c r="Q73" s="346"/>
      <c r="R73" s="346"/>
      <c r="S73" s="346"/>
      <c r="T73" s="346"/>
      <c r="U73" s="357"/>
      <c r="V73" s="346"/>
      <c r="W73" s="346"/>
      <c r="X73" s="346"/>
    </row>
    <row r="74" spans="1:24" ht="21.75" customHeight="1" x14ac:dyDescent="0.3">
      <c r="A74" s="666"/>
      <c r="B74" s="549"/>
      <c r="C74" s="650"/>
      <c r="D74" s="535"/>
      <c r="E74" s="546"/>
      <c r="F74" s="539"/>
      <c r="G74" s="539"/>
      <c r="H74" s="539"/>
      <c r="I74" s="539"/>
      <c r="J74" s="118"/>
      <c r="K74" s="2" t="s">
        <v>25</v>
      </c>
      <c r="L74" s="338" t="s">
        <v>220</v>
      </c>
      <c r="M74" s="338" t="s">
        <v>220</v>
      </c>
      <c r="N74" s="338" t="s">
        <v>220</v>
      </c>
      <c r="O74" s="693" t="s">
        <v>910</v>
      </c>
      <c r="P74" s="694"/>
      <c r="Q74" s="694"/>
      <c r="R74" s="695"/>
      <c r="S74" s="346"/>
      <c r="T74" s="346"/>
      <c r="U74" s="338"/>
      <c r="V74" s="346"/>
      <c r="W74" s="346"/>
      <c r="X74" s="346"/>
    </row>
    <row r="75" spans="1:24" ht="40.5" customHeight="1" x14ac:dyDescent="0.3">
      <c r="A75" s="551" t="s">
        <v>883</v>
      </c>
      <c r="B75" s="551" t="s">
        <v>880</v>
      </c>
      <c r="C75" s="690" t="s">
        <v>881</v>
      </c>
      <c r="D75" s="691" t="s">
        <v>633</v>
      </c>
      <c r="E75" s="692" t="s">
        <v>136</v>
      </c>
      <c r="F75" s="592"/>
      <c r="G75" s="537" t="s">
        <v>21</v>
      </c>
      <c r="I75" s="537"/>
      <c r="J75" s="533" t="s">
        <v>882</v>
      </c>
      <c r="K75" s="13" t="s">
        <v>634</v>
      </c>
      <c r="L75" s="341"/>
      <c r="M75" s="341"/>
      <c r="N75" s="341"/>
      <c r="O75" s="357"/>
      <c r="P75" s="346"/>
      <c r="Q75" s="346"/>
      <c r="R75" s="346"/>
      <c r="S75" s="346"/>
      <c r="T75" s="346"/>
      <c r="U75" s="346"/>
      <c r="V75" s="350"/>
      <c r="W75" s="346"/>
      <c r="X75" s="346"/>
    </row>
    <row r="76" spans="1:24" ht="37.5" customHeight="1" x14ac:dyDescent="0.3">
      <c r="A76" s="551"/>
      <c r="B76" s="551"/>
      <c r="C76" s="690"/>
      <c r="D76" s="691"/>
      <c r="E76" s="692"/>
      <c r="F76" s="593"/>
      <c r="G76" s="538"/>
      <c r="I76" s="538"/>
      <c r="J76" s="534"/>
      <c r="K76" s="263" t="s">
        <v>635</v>
      </c>
      <c r="L76" s="381"/>
      <c r="M76" s="381"/>
      <c r="N76" s="381"/>
      <c r="O76" s="357"/>
      <c r="P76" s="346"/>
      <c r="Q76" s="346"/>
      <c r="R76" s="346"/>
      <c r="S76" s="346"/>
      <c r="T76" s="346"/>
      <c r="U76" s="346"/>
      <c r="V76" s="350"/>
      <c r="W76" s="346"/>
      <c r="X76" s="346"/>
    </row>
    <row r="77" spans="1:24" ht="24" customHeight="1" x14ac:dyDescent="0.3">
      <c r="A77" s="551"/>
      <c r="B77" s="551"/>
      <c r="C77" s="690"/>
      <c r="D77" s="691"/>
      <c r="E77" s="692"/>
      <c r="F77" s="594"/>
      <c r="G77" s="539"/>
      <c r="I77" s="539"/>
      <c r="J77" s="535"/>
      <c r="K77" s="3" t="s">
        <v>25</v>
      </c>
      <c r="L77" s="375">
        <v>86.25</v>
      </c>
      <c r="M77" s="375">
        <v>85.5</v>
      </c>
      <c r="N77" s="375">
        <v>86.6</v>
      </c>
      <c r="O77" s="360">
        <v>52.75</v>
      </c>
      <c r="P77" s="346"/>
      <c r="Q77" s="346"/>
      <c r="R77" s="346"/>
      <c r="S77" s="346"/>
      <c r="T77" s="346"/>
      <c r="U77" s="346"/>
      <c r="V77" s="350"/>
      <c r="W77" s="346"/>
      <c r="X77" s="346"/>
    </row>
  </sheetData>
  <protectedRanges>
    <protectedRange password="DAF8" sqref="J38:J40" name="ช่วง1_1_1_13_1"/>
    <protectedRange password="DAF8" sqref="J5:J7" name="ช่วง1_1_1_5"/>
    <protectedRange password="DAF8" sqref="J11:J18" name="ช่วง1_1_1_8_2"/>
    <protectedRange password="DAF8" sqref="J32:J37" name="ช่วง1_1_1_13_1_1"/>
    <protectedRange password="DAF8" sqref="J19:J21" name="ช่วง1_1_1_8_1"/>
  </protectedRanges>
  <mergeCells count="209">
    <mergeCell ref="A61:A63"/>
    <mergeCell ref="B72:B74"/>
    <mergeCell ref="C72:C74"/>
    <mergeCell ref="B61:B63"/>
    <mergeCell ref="C61:C63"/>
    <mergeCell ref="B69:B71"/>
    <mergeCell ref="C69:C71"/>
    <mergeCell ref="B66:B68"/>
    <mergeCell ref="O68:Q68"/>
    <mergeCell ref="O71:Q71"/>
    <mergeCell ref="O74:R74"/>
    <mergeCell ref="A66:A68"/>
    <mergeCell ref="A69:A71"/>
    <mergeCell ref="A72:A74"/>
    <mergeCell ref="C66:C68"/>
    <mergeCell ref="D66:D68"/>
    <mergeCell ref="E66:E68"/>
    <mergeCell ref="F66:F68"/>
    <mergeCell ref="G66:G68"/>
    <mergeCell ref="I69:I71"/>
    <mergeCell ref="J69:J71"/>
    <mergeCell ref="J61:J63"/>
    <mergeCell ref="J75:J77"/>
    <mergeCell ref="A75:A77"/>
    <mergeCell ref="B75:B77"/>
    <mergeCell ref="C75:C77"/>
    <mergeCell ref="D75:D77"/>
    <mergeCell ref="E75:E77"/>
    <mergeCell ref="F75:F77"/>
    <mergeCell ref="G75:G77"/>
    <mergeCell ref="I75:I77"/>
    <mergeCell ref="A11:A13"/>
    <mergeCell ref="A35:A37"/>
    <mergeCell ref="A41:A43"/>
    <mergeCell ref="A44:A46"/>
    <mergeCell ref="A38:A40"/>
    <mergeCell ref="A54:A56"/>
    <mergeCell ref="A8:A10"/>
    <mergeCell ref="A47:A49"/>
    <mergeCell ref="A50:A52"/>
    <mergeCell ref="A2:A3"/>
    <mergeCell ref="A1:X1"/>
    <mergeCell ref="A4:X4"/>
    <mergeCell ref="A5:A7"/>
    <mergeCell ref="A19:A21"/>
    <mergeCell ref="A22:A24"/>
    <mergeCell ref="A25:A27"/>
    <mergeCell ref="A29:A31"/>
    <mergeCell ref="A32:A34"/>
    <mergeCell ref="J29:J31"/>
    <mergeCell ref="B29:B31"/>
    <mergeCell ref="C29:C31"/>
    <mergeCell ref="D29:D31"/>
    <mergeCell ref="E29:E31"/>
    <mergeCell ref="F29:F31"/>
    <mergeCell ref="G29:G31"/>
    <mergeCell ref="B22:B24"/>
    <mergeCell ref="C22:C24"/>
    <mergeCell ref="D22:D24"/>
    <mergeCell ref="E22:E24"/>
    <mergeCell ref="J22:J24"/>
    <mergeCell ref="J19:J21"/>
    <mergeCell ref="B25:B27"/>
    <mergeCell ref="C25:C27"/>
    <mergeCell ref="J66:J68"/>
    <mergeCell ref="D69:D71"/>
    <mergeCell ref="E69:E71"/>
    <mergeCell ref="F69:F71"/>
    <mergeCell ref="G69:G71"/>
    <mergeCell ref="H69:H71"/>
    <mergeCell ref="J32:J34"/>
    <mergeCell ref="J35:J37"/>
    <mergeCell ref="G41:G43"/>
    <mergeCell ref="H41:H43"/>
    <mergeCell ref="I41:I43"/>
    <mergeCell ref="J41:J43"/>
    <mergeCell ref="H72:H74"/>
    <mergeCell ref="I72:I74"/>
    <mergeCell ref="D72:D74"/>
    <mergeCell ref="E72:E74"/>
    <mergeCell ref="F72:F74"/>
    <mergeCell ref="G72:G74"/>
    <mergeCell ref="D61:D63"/>
    <mergeCell ref="E61:E63"/>
    <mergeCell ref="F61:F63"/>
    <mergeCell ref="H66:H68"/>
    <mergeCell ref="I66:I68"/>
    <mergeCell ref="D25:D27"/>
    <mergeCell ref="E25:E27"/>
    <mergeCell ref="F25:F27"/>
    <mergeCell ref="G25:G27"/>
    <mergeCell ref="H25:H27"/>
    <mergeCell ref="I25:I27"/>
    <mergeCell ref="I22:I24"/>
    <mergeCell ref="F22:F24"/>
    <mergeCell ref="J25:J27"/>
    <mergeCell ref="I8:I10"/>
    <mergeCell ref="J8:J10"/>
    <mergeCell ref="J50:J52"/>
    <mergeCell ref="G61:G63"/>
    <mergeCell ref="G50:G52"/>
    <mergeCell ref="H50:H52"/>
    <mergeCell ref="I50:I52"/>
    <mergeCell ref="H61:H63"/>
    <mergeCell ref="I61:I63"/>
    <mergeCell ref="J54:J56"/>
    <mergeCell ref="J38:J40"/>
    <mergeCell ref="G54:G56"/>
    <mergeCell ref="H54:H56"/>
    <mergeCell ref="I54:I56"/>
    <mergeCell ref="I35:I37"/>
    <mergeCell ref="I19:I21"/>
    <mergeCell ref="H29:H31"/>
    <mergeCell ref="I29:I31"/>
    <mergeCell ref="B54:B56"/>
    <mergeCell ref="C54:C56"/>
    <mergeCell ref="D54:D56"/>
    <mergeCell ref="E54:E56"/>
    <mergeCell ref="F54:F56"/>
    <mergeCell ref="B50:B52"/>
    <mergeCell ref="C50:C52"/>
    <mergeCell ref="D50:D52"/>
    <mergeCell ref="E50:E52"/>
    <mergeCell ref="F50:F52"/>
    <mergeCell ref="D41:D43"/>
    <mergeCell ref="P47:X49"/>
    <mergeCell ref="B47:B49"/>
    <mergeCell ref="C47:C49"/>
    <mergeCell ref="D47:D49"/>
    <mergeCell ref="E47:E49"/>
    <mergeCell ref="F47:F49"/>
    <mergeCell ref="G47:G49"/>
    <mergeCell ref="H47:H49"/>
    <mergeCell ref="I47:I49"/>
    <mergeCell ref="J47:J49"/>
    <mergeCell ref="O43:Q43"/>
    <mergeCell ref="F44:F46"/>
    <mergeCell ref="E35:E37"/>
    <mergeCell ref="F35:F37"/>
    <mergeCell ref="G35:G37"/>
    <mergeCell ref="H35:H37"/>
    <mergeCell ref="G44:G46"/>
    <mergeCell ref="H44:H46"/>
    <mergeCell ref="I44:I46"/>
    <mergeCell ref="J44:J46"/>
    <mergeCell ref="B41:B43"/>
    <mergeCell ref="C41:C43"/>
    <mergeCell ref="I38:I40"/>
    <mergeCell ref="B38:B40"/>
    <mergeCell ref="C38:C40"/>
    <mergeCell ref="D38:D40"/>
    <mergeCell ref="E38:E40"/>
    <mergeCell ref="G38:G40"/>
    <mergeCell ref="H38:H40"/>
    <mergeCell ref="F38:F40"/>
    <mergeCell ref="E41:E43"/>
    <mergeCell ref="F41:F43"/>
    <mergeCell ref="B44:B46"/>
    <mergeCell ref="C44:C46"/>
    <mergeCell ref="D44:D46"/>
    <mergeCell ref="E44:E46"/>
    <mergeCell ref="B2:B3"/>
    <mergeCell ref="C2:C3"/>
    <mergeCell ref="D2:D3"/>
    <mergeCell ref="E2:E3"/>
    <mergeCell ref="F2:I2"/>
    <mergeCell ref="J2:J3"/>
    <mergeCell ref="K2:K3"/>
    <mergeCell ref="L2:N2"/>
    <mergeCell ref="G22:G24"/>
    <mergeCell ref="H22:H24"/>
    <mergeCell ref="B19:B21"/>
    <mergeCell ref="C19:C21"/>
    <mergeCell ref="D19:D21"/>
    <mergeCell ref="E19:E21"/>
    <mergeCell ref="F19:F21"/>
    <mergeCell ref="G19:G21"/>
    <mergeCell ref="H19:H21"/>
    <mergeCell ref="C8:C10"/>
    <mergeCell ref="D8:D10"/>
    <mergeCell ref="E8:E10"/>
    <mergeCell ref="G5:G7"/>
    <mergeCell ref="H5:H7"/>
    <mergeCell ref="F8:F10"/>
    <mergeCell ref="G8:G10"/>
    <mergeCell ref="C32:C34"/>
    <mergeCell ref="E32:E34"/>
    <mergeCell ref="H32:H34"/>
    <mergeCell ref="B35:B37"/>
    <mergeCell ref="C35:C37"/>
    <mergeCell ref="D35:D37"/>
    <mergeCell ref="O2:X2"/>
    <mergeCell ref="I5:I7"/>
    <mergeCell ref="J5:J7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B5:B7"/>
    <mergeCell ref="C5:C7"/>
    <mergeCell ref="D5:D7"/>
    <mergeCell ref="E5:E7"/>
    <mergeCell ref="F5:F7"/>
    <mergeCell ref="B8:B10"/>
  </mergeCells>
  <pageMargins left="0.59055118110236227" right="0" top="0" bottom="0" header="0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view="pageBreakPreview" zoomScale="86" zoomScaleNormal="80" zoomScaleSheetLayoutView="86" workbookViewId="0">
      <selection activeCell="N17" sqref="N17"/>
    </sheetView>
  </sheetViews>
  <sheetFormatPr defaultRowHeight="21.75" x14ac:dyDescent="0.5"/>
  <cols>
    <col min="1" max="1" width="5.25" style="101" customWidth="1"/>
    <col min="2" max="2" width="36.875" style="16" customWidth="1"/>
    <col min="3" max="3" width="17.25" style="1" customWidth="1"/>
    <col min="4" max="4" width="13.375" style="33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32" customWidth="1"/>
    <col min="10" max="10" width="26.25" style="1" customWidth="1"/>
    <col min="11" max="11" width="5.375" style="1" customWidth="1"/>
    <col min="12" max="12" width="7.625" style="1" customWidth="1"/>
    <col min="13" max="13" width="5.625" style="1" customWidth="1"/>
    <col min="14" max="14" width="6.25" style="55" bestFit="1" customWidth="1"/>
    <col min="15" max="15" width="8.625" style="55" bestFit="1" customWidth="1"/>
    <col min="16" max="17" width="6.25" style="55" bestFit="1" customWidth="1"/>
    <col min="18" max="18" width="7.25" style="55" bestFit="1" customWidth="1"/>
    <col min="19" max="22" width="7.5" style="55" bestFit="1" customWidth="1"/>
    <col min="23" max="23" width="7.125" style="55" bestFit="1" customWidth="1"/>
    <col min="24" max="16384" width="9" style="1"/>
  </cols>
  <sheetData>
    <row r="1" spans="1:24" ht="48.75" customHeight="1" x14ac:dyDescent="0.3">
      <c r="A1" s="709" t="s">
        <v>893</v>
      </c>
      <c r="B1" s="709"/>
      <c r="C1" s="709"/>
      <c r="D1" s="709"/>
      <c r="E1" s="709"/>
      <c r="F1" s="709"/>
      <c r="G1" s="709"/>
      <c r="H1" s="709"/>
      <c r="I1" s="709"/>
      <c r="J1" s="709"/>
      <c r="K1" s="709"/>
      <c r="L1" s="709"/>
      <c r="M1" s="709"/>
      <c r="N1" s="709"/>
      <c r="O1" s="709"/>
      <c r="P1" s="709"/>
      <c r="Q1" s="709"/>
      <c r="R1" s="709"/>
      <c r="S1" s="709"/>
      <c r="T1" s="709"/>
      <c r="U1" s="709"/>
      <c r="V1" s="709"/>
      <c r="W1" s="709"/>
    </row>
    <row r="2" spans="1:24" ht="18.75" customHeight="1" x14ac:dyDescent="0.3">
      <c r="A2" s="611" t="s">
        <v>0</v>
      </c>
      <c r="B2" s="613" t="s">
        <v>1</v>
      </c>
      <c r="C2" s="615" t="s">
        <v>2</v>
      </c>
      <c r="D2" s="617" t="s">
        <v>3</v>
      </c>
      <c r="E2" s="651" t="s">
        <v>480</v>
      </c>
      <c r="F2" s="651"/>
      <c r="G2" s="651"/>
      <c r="H2" s="652"/>
      <c r="I2" s="621" t="s">
        <v>4</v>
      </c>
      <c r="J2" s="623" t="s">
        <v>5</v>
      </c>
      <c r="K2" s="625" t="s">
        <v>206</v>
      </c>
      <c r="L2" s="626"/>
      <c r="M2" s="627"/>
      <c r="N2" s="628" t="s">
        <v>6</v>
      </c>
      <c r="O2" s="629"/>
      <c r="P2" s="629"/>
      <c r="Q2" s="629"/>
      <c r="R2" s="629"/>
      <c r="S2" s="629"/>
      <c r="T2" s="629"/>
      <c r="U2" s="629"/>
      <c r="V2" s="629"/>
      <c r="W2" s="630"/>
    </row>
    <row r="3" spans="1:24" ht="49.5" x14ac:dyDescent="0.3">
      <c r="A3" s="612"/>
      <c r="B3" s="614"/>
      <c r="C3" s="616"/>
      <c r="D3" s="618"/>
      <c r="E3" s="102" t="s">
        <v>7</v>
      </c>
      <c r="F3" s="102" t="s">
        <v>8</v>
      </c>
      <c r="G3" s="102" t="s">
        <v>9</v>
      </c>
      <c r="H3" s="102" t="s">
        <v>10</v>
      </c>
      <c r="I3" s="622"/>
      <c r="J3" s="624"/>
      <c r="K3" s="105">
        <v>2556</v>
      </c>
      <c r="L3" s="105">
        <v>2557</v>
      </c>
      <c r="M3" s="105">
        <v>2558</v>
      </c>
      <c r="N3" s="106" t="s">
        <v>11</v>
      </c>
      <c r="O3" s="107" t="s">
        <v>12</v>
      </c>
      <c r="P3" s="107" t="s">
        <v>13</v>
      </c>
      <c r="Q3" s="107" t="s">
        <v>14</v>
      </c>
      <c r="R3" s="107" t="s">
        <v>15</v>
      </c>
      <c r="S3" s="107" t="s">
        <v>16</v>
      </c>
      <c r="T3" s="107" t="s">
        <v>17</v>
      </c>
      <c r="U3" s="107" t="s">
        <v>18</v>
      </c>
      <c r="V3" s="107" t="s">
        <v>19</v>
      </c>
      <c r="W3" s="107" t="s">
        <v>20</v>
      </c>
    </row>
    <row r="4" spans="1:24" s="103" customFormat="1" ht="21.75" customHeight="1" x14ac:dyDescent="0.2">
      <c r="A4" s="706" t="s">
        <v>487</v>
      </c>
      <c r="B4" s="707"/>
      <c r="C4" s="707"/>
      <c r="D4" s="707"/>
      <c r="E4" s="707"/>
      <c r="F4" s="707"/>
      <c r="G4" s="707"/>
      <c r="H4" s="707"/>
      <c r="I4" s="707"/>
      <c r="J4" s="707"/>
      <c r="K4" s="707"/>
      <c r="L4" s="707"/>
      <c r="M4" s="707"/>
      <c r="N4" s="707"/>
      <c r="O4" s="707"/>
      <c r="P4" s="707"/>
      <c r="Q4" s="707"/>
      <c r="R4" s="707"/>
      <c r="S4" s="707"/>
      <c r="T4" s="707"/>
      <c r="U4" s="707"/>
      <c r="V4" s="707"/>
      <c r="W4" s="708"/>
      <c r="X4" s="104"/>
    </row>
    <row r="5" spans="1:24" s="131" customFormat="1" ht="37.5" customHeight="1" x14ac:dyDescent="0.3">
      <c r="A5" s="667" t="s">
        <v>601</v>
      </c>
      <c r="B5" s="541" t="s">
        <v>602</v>
      </c>
      <c r="C5" s="541" t="s">
        <v>603</v>
      </c>
      <c r="D5" s="541" t="s">
        <v>604</v>
      </c>
      <c r="E5" s="537"/>
      <c r="F5" s="537"/>
      <c r="G5" s="537" t="s">
        <v>223</v>
      </c>
      <c r="H5" s="537" t="s">
        <v>223</v>
      </c>
      <c r="I5" s="533" t="s">
        <v>505</v>
      </c>
      <c r="J5" s="115" t="s">
        <v>605</v>
      </c>
      <c r="K5" s="10"/>
      <c r="L5" s="10"/>
      <c r="M5" s="10"/>
      <c r="N5" s="163"/>
      <c r="O5" s="291">
        <v>30881</v>
      </c>
      <c r="P5" s="164"/>
      <c r="Q5" s="164"/>
      <c r="R5" s="335">
        <v>1716</v>
      </c>
      <c r="S5" s="265">
        <v>4315</v>
      </c>
      <c r="T5" s="272">
        <v>2756</v>
      </c>
      <c r="U5" s="218">
        <v>8701</v>
      </c>
      <c r="V5" s="218">
        <v>7354</v>
      </c>
      <c r="W5" s="291">
        <v>14716</v>
      </c>
      <c r="X5" s="130"/>
    </row>
    <row r="6" spans="1:24" s="131" customFormat="1" ht="37.5" x14ac:dyDescent="0.3">
      <c r="A6" s="704"/>
      <c r="B6" s="542"/>
      <c r="C6" s="542"/>
      <c r="D6" s="542"/>
      <c r="E6" s="538"/>
      <c r="F6" s="538"/>
      <c r="G6" s="538"/>
      <c r="H6" s="538"/>
      <c r="I6" s="545"/>
      <c r="J6" s="115" t="s">
        <v>606</v>
      </c>
      <c r="K6" s="115"/>
      <c r="L6" s="115"/>
      <c r="M6" s="115"/>
      <c r="N6" s="163"/>
      <c r="O6" s="291">
        <v>226964</v>
      </c>
      <c r="P6" s="164"/>
      <c r="Q6" s="164"/>
      <c r="R6" s="335">
        <v>6598</v>
      </c>
      <c r="S6" s="265">
        <v>14941</v>
      </c>
      <c r="T6" s="273">
        <v>32576</v>
      </c>
      <c r="U6" s="218">
        <v>52825</v>
      </c>
      <c r="V6" s="218">
        <v>34228</v>
      </c>
      <c r="W6" s="291">
        <v>25668</v>
      </c>
      <c r="X6" s="130"/>
    </row>
    <row r="7" spans="1:24" s="131" customFormat="1" ht="31.5" customHeight="1" x14ac:dyDescent="0.3">
      <c r="A7" s="705"/>
      <c r="B7" s="543"/>
      <c r="C7" s="543"/>
      <c r="D7" s="543"/>
      <c r="E7" s="539"/>
      <c r="F7" s="539"/>
      <c r="G7" s="539"/>
      <c r="H7" s="539"/>
      <c r="I7" s="546"/>
      <c r="J7" s="115" t="s">
        <v>25</v>
      </c>
      <c r="K7" s="176"/>
      <c r="L7" s="115"/>
      <c r="M7" s="115"/>
      <c r="N7" s="166"/>
      <c r="O7" s="296">
        <f>O5*100/O6</f>
        <v>13.606122556881267</v>
      </c>
      <c r="P7" s="166"/>
      <c r="Q7" s="166"/>
      <c r="R7" s="335">
        <v>26</v>
      </c>
      <c r="S7" s="266">
        <v>28.880262365303526</v>
      </c>
      <c r="T7" s="127">
        <f t="shared" ref="T7" si="0">T5*100/T6</f>
        <v>8.4602161100196458</v>
      </c>
      <c r="U7" s="215">
        <f t="shared" ref="U7:W7" si="1">U5*100/U6</f>
        <v>16.471367723615714</v>
      </c>
      <c r="V7" s="215">
        <f t="shared" si="1"/>
        <v>21.485333644969032</v>
      </c>
      <c r="W7" s="377">
        <f t="shared" si="1"/>
        <v>57.332086644849618</v>
      </c>
      <c r="X7" s="132"/>
    </row>
    <row r="8" spans="1:24" s="131" customFormat="1" ht="57" customHeight="1" x14ac:dyDescent="0.3">
      <c r="A8" s="703" t="s">
        <v>607</v>
      </c>
      <c r="B8" s="541" t="s">
        <v>608</v>
      </c>
      <c r="C8" s="541" t="s">
        <v>609</v>
      </c>
      <c r="D8" s="541" t="s">
        <v>604</v>
      </c>
      <c r="E8" s="112"/>
      <c r="F8" s="112"/>
      <c r="G8" s="537" t="s">
        <v>223</v>
      </c>
      <c r="H8" s="537" t="s">
        <v>223</v>
      </c>
      <c r="I8" s="533" t="s">
        <v>610</v>
      </c>
      <c r="J8" s="115" t="s">
        <v>611</v>
      </c>
      <c r="K8" s="10"/>
      <c r="L8" s="10"/>
      <c r="M8" s="10"/>
      <c r="N8" s="163"/>
      <c r="O8" s="291">
        <v>231</v>
      </c>
      <c r="P8" s="163"/>
      <c r="Q8" s="163"/>
      <c r="R8" s="332">
        <v>11</v>
      </c>
      <c r="S8" s="265">
        <v>71</v>
      </c>
      <c r="T8" s="274">
        <v>62</v>
      </c>
      <c r="U8" s="217">
        <v>0</v>
      </c>
      <c r="V8" s="217">
        <v>357</v>
      </c>
      <c r="W8" s="390">
        <v>84</v>
      </c>
      <c r="X8" s="129"/>
    </row>
    <row r="9" spans="1:24" s="131" customFormat="1" ht="37.5" customHeight="1" x14ac:dyDescent="0.3">
      <c r="A9" s="704"/>
      <c r="B9" s="542"/>
      <c r="C9" s="542"/>
      <c r="D9" s="542"/>
      <c r="E9" s="113"/>
      <c r="F9" s="113"/>
      <c r="G9" s="538"/>
      <c r="H9" s="538"/>
      <c r="I9" s="545"/>
      <c r="J9" s="115" t="s">
        <v>612</v>
      </c>
      <c r="K9" s="115"/>
      <c r="L9" s="115"/>
      <c r="M9" s="115"/>
      <c r="N9" s="163"/>
      <c r="O9" s="291">
        <v>683</v>
      </c>
      <c r="P9" s="163"/>
      <c r="Q9" s="163"/>
      <c r="R9" s="332">
        <v>21</v>
      </c>
      <c r="S9" s="265">
        <v>84</v>
      </c>
      <c r="T9" s="274">
        <v>105</v>
      </c>
      <c r="U9" s="217">
        <v>0</v>
      </c>
      <c r="V9" s="217">
        <v>542</v>
      </c>
      <c r="W9" s="390">
        <v>84</v>
      </c>
      <c r="X9" s="129"/>
    </row>
    <row r="10" spans="1:24" s="131" customFormat="1" ht="18.75" customHeight="1" x14ac:dyDescent="0.3">
      <c r="A10" s="704"/>
      <c r="B10" s="543"/>
      <c r="C10" s="543"/>
      <c r="D10" s="543"/>
      <c r="E10" s="113"/>
      <c r="F10" s="113"/>
      <c r="G10" s="539"/>
      <c r="H10" s="539"/>
      <c r="I10" s="546"/>
      <c r="J10" s="115" t="s">
        <v>277</v>
      </c>
      <c r="K10" s="115"/>
      <c r="L10" s="115"/>
      <c r="M10" s="115"/>
      <c r="N10" s="166"/>
      <c r="O10" s="296">
        <f>O8*100/O9</f>
        <v>33.821376281112741</v>
      </c>
      <c r="P10" s="49"/>
      <c r="Q10" s="49"/>
      <c r="R10" s="332">
        <f>R8*100/R9</f>
        <v>52.38095238095238</v>
      </c>
      <c r="S10" s="266">
        <v>84.523809523809518</v>
      </c>
      <c r="T10" s="127">
        <f t="shared" ref="T10" si="2">T8*100/T9</f>
        <v>59.047619047619051</v>
      </c>
      <c r="U10" s="215">
        <v>0</v>
      </c>
      <c r="V10" s="215">
        <f t="shared" ref="V10:W10" si="3">V8*100/V9</f>
        <v>65.867158671586722</v>
      </c>
      <c r="W10" s="377">
        <f t="shared" si="3"/>
        <v>100</v>
      </c>
      <c r="X10" s="133"/>
    </row>
    <row r="11" spans="1:24" ht="56.25" x14ac:dyDescent="0.3">
      <c r="A11" s="547" t="s">
        <v>299</v>
      </c>
      <c r="B11" s="692" t="s">
        <v>77</v>
      </c>
      <c r="C11" s="692" t="s">
        <v>32</v>
      </c>
      <c r="D11" s="692" t="s">
        <v>78</v>
      </c>
      <c r="E11" s="713"/>
      <c r="F11" s="595" t="s">
        <v>21</v>
      </c>
      <c r="G11" s="537"/>
      <c r="H11" s="537"/>
      <c r="I11" s="533" t="s">
        <v>283</v>
      </c>
      <c r="J11" s="78" t="s">
        <v>365</v>
      </c>
      <c r="K11" s="518"/>
      <c r="L11" s="518">
        <v>113</v>
      </c>
      <c r="M11" s="518"/>
      <c r="N11" s="369">
        <f>O11+P11+Q11+R11+S11+T11+U11+V11+W11</f>
        <v>79</v>
      </c>
      <c r="O11" s="370">
        <v>7</v>
      </c>
      <c r="P11" s="370">
        <v>15</v>
      </c>
      <c r="Q11" s="370">
        <v>13</v>
      </c>
      <c r="R11" s="370">
        <v>6</v>
      </c>
      <c r="S11" s="370">
        <v>14</v>
      </c>
      <c r="T11" s="369">
        <v>4</v>
      </c>
      <c r="U11" s="258">
        <v>6</v>
      </c>
      <c r="V11" s="370">
        <v>8</v>
      </c>
      <c r="W11" s="370">
        <v>6</v>
      </c>
    </row>
    <row r="12" spans="1:24" ht="60.75" customHeight="1" x14ac:dyDescent="0.3">
      <c r="A12" s="548"/>
      <c r="B12" s="692"/>
      <c r="C12" s="692"/>
      <c r="D12" s="692"/>
      <c r="E12" s="714"/>
      <c r="F12" s="596"/>
      <c r="G12" s="538"/>
      <c r="H12" s="538"/>
      <c r="I12" s="534"/>
      <c r="J12" s="78" t="s">
        <v>286</v>
      </c>
      <c r="K12" s="376"/>
      <c r="L12" s="376">
        <v>117</v>
      </c>
      <c r="M12" s="376">
        <v>85</v>
      </c>
      <c r="N12" s="369">
        <v>110</v>
      </c>
      <c r="O12" s="370">
        <v>21</v>
      </c>
      <c r="P12" s="370">
        <v>20</v>
      </c>
      <c r="Q12" s="370">
        <v>16</v>
      </c>
      <c r="R12" s="370">
        <v>7</v>
      </c>
      <c r="S12" s="370">
        <v>15</v>
      </c>
      <c r="T12" s="369">
        <v>7</v>
      </c>
      <c r="U12" s="258">
        <v>9</v>
      </c>
      <c r="V12" s="370">
        <v>9</v>
      </c>
      <c r="W12" s="370">
        <v>6</v>
      </c>
    </row>
    <row r="13" spans="1:24" ht="24" customHeight="1" x14ac:dyDescent="0.3">
      <c r="A13" s="549"/>
      <c r="B13" s="692"/>
      <c r="C13" s="692"/>
      <c r="D13" s="692"/>
      <c r="E13" s="715"/>
      <c r="F13" s="597"/>
      <c r="G13" s="539"/>
      <c r="H13" s="539"/>
      <c r="I13" s="535"/>
      <c r="J13" s="69" t="s">
        <v>25</v>
      </c>
      <c r="K13" s="519">
        <v>62.39</v>
      </c>
      <c r="L13" s="519">
        <v>96.58</v>
      </c>
      <c r="M13" s="519">
        <v>72.42</v>
      </c>
      <c r="N13" s="520">
        <f>N11*100/N12</f>
        <v>71.818181818181813</v>
      </c>
      <c r="O13" s="520">
        <f t="shared" ref="O13:W13" si="4">O11*100/O12</f>
        <v>33.333333333333336</v>
      </c>
      <c r="P13" s="520">
        <f t="shared" si="4"/>
        <v>75</v>
      </c>
      <c r="Q13" s="520">
        <f t="shared" si="4"/>
        <v>81.25</v>
      </c>
      <c r="R13" s="520">
        <f t="shared" si="4"/>
        <v>85.714285714285708</v>
      </c>
      <c r="S13" s="520">
        <f t="shared" si="4"/>
        <v>93.333333333333329</v>
      </c>
      <c r="T13" s="520">
        <f t="shared" si="4"/>
        <v>57.142857142857146</v>
      </c>
      <c r="U13" s="520">
        <f t="shared" si="4"/>
        <v>66.666666666666671</v>
      </c>
      <c r="V13" s="520">
        <f t="shared" si="4"/>
        <v>88.888888888888886</v>
      </c>
      <c r="W13" s="520">
        <f t="shared" si="4"/>
        <v>100</v>
      </c>
    </row>
    <row r="14" spans="1:24" ht="37.5" x14ac:dyDescent="0.3">
      <c r="A14" s="667" t="s">
        <v>296</v>
      </c>
      <c r="B14" s="710" t="s">
        <v>291</v>
      </c>
      <c r="C14" s="710" t="s">
        <v>31</v>
      </c>
      <c r="D14" s="710" t="s">
        <v>78</v>
      </c>
      <c r="E14" s="592"/>
      <c r="F14" s="595" t="s">
        <v>21</v>
      </c>
      <c r="G14" s="537"/>
      <c r="H14" s="537"/>
      <c r="I14" s="533" t="s">
        <v>24</v>
      </c>
      <c r="J14" s="78" t="s">
        <v>289</v>
      </c>
      <c r="K14" s="518">
        <v>74</v>
      </c>
      <c r="L14" s="518">
        <v>113</v>
      </c>
      <c r="M14" s="518">
        <v>95</v>
      </c>
      <c r="N14" s="369">
        <f>O14+P14+Q14+R14+S14+T14+U14+V14+W14</f>
        <v>108</v>
      </c>
      <c r="O14" s="370">
        <v>18</v>
      </c>
      <c r="P14" s="370">
        <v>19</v>
      </c>
      <c r="Q14" s="370">
        <v>16</v>
      </c>
      <c r="R14" s="370">
        <v>8</v>
      </c>
      <c r="S14" s="370">
        <v>16</v>
      </c>
      <c r="T14" s="369">
        <v>8</v>
      </c>
      <c r="U14" s="258">
        <v>7</v>
      </c>
      <c r="V14" s="370">
        <v>10</v>
      </c>
      <c r="W14" s="370">
        <v>6</v>
      </c>
    </row>
    <row r="15" spans="1:24" ht="24" customHeight="1" x14ac:dyDescent="0.3">
      <c r="A15" s="668"/>
      <c r="B15" s="711"/>
      <c r="C15" s="711"/>
      <c r="D15" s="711"/>
      <c r="E15" s="593"/>
      <c r="F15" s="596"/>
      <c r="G15" s="538"/>
      <c r="H15" s="538"/>
      <c r="I15" s="545"/>
      <c r="J15" s="78" t="s">
        <v>290</v>
      </c>
      <c r="K15" s="376">
        <v>117</v>
      </c>
      <c r="L15" s="376">
        <v>117</v>
      </c>
      <c r="M15" s="376">
        <v>117</v>
      </c>
      <c r="N15" s="369">
        <v>119</v>
      </c>
      <c r="O15" s="370">
        <v>22</v>
      </c>
      <c r="P15" s="370">
        <v>21</v>
      </c>
      <c r="Q15" s="370">
        <v>17</v>
      </c>
      <c r="R15" s="370">
        <v>8</v>
      </c>
      <c r="S15" s="370">
        <v>16</v>
      </c>
      <c r="T15" s="369">
        <v>8</v>
      </c>
      <c r="U15" s="258">
        <v>10</v>
      </c>
      <c r="V15" s="370">
        <v>10</v>
      </c>
      <c r="W15" s="370">
        <v>7</v>
      </c>
    </row>
    <row r="16" spans="1:24" ht="21.75" customHeight="1" x14ac:dyDescent="0.3">
      <c r="A16" s="669"/>
      <c r="B16" s="712"/>
      <c r="C16" s="712"/>
      <c r="D16" s="712"/>
      <c r="E16" s="594"/>
      <c r="F16" s="597"/>
      <c r="G16" s="539"/>
      <c r="H16" s="539"/>
      <c r="I16" s="546"/>
      <c r="J16" s="69" t="s">
        <v>25</v>
      </c>
      <c r="K16" s="519">
        <f>K14*100/K15</f>
        <v>63.247863247863251</v>
      </c>
      <c r="L16" s="519">
        <f t="shared" ref="L16:M16" si="5">L14*100/L15</f>
        <v>96.581196581196579</v>
      </c>
      <c r="M16" s="519">
        <f t="shared" si="5"/>
        <v>81.196581196581192</v>
      </c>
      <c r="N16" s="520">
        <f>N14*100/N15</f>
        <v>90.756302521008408</v>
      </c>
      <c r="O16" s="521">
        <f>O14*100/O15</f>
        <v>81.818181818181813</v>
      </c>
      <c r="P16" s="521">
        <f t="shared" ref="P16:W16" si="6">P14*100/P15</f>
        <v>90.476190476190482</v>
      </c>
      <c r="Q16" s="521">
        <f t="shared" si="6"/>
        <v>94.117647058823536</v>
      </c>
      <c r="R16" s="521">
        <f t="shared" si="6"/>
        <v>100</v>
      </c>
      <c r="S16" s="521">
        <f t="shared" si="6"/>
        <v>100</v>
      </c>
      <c r="T16" s="521">
        <f t="shared" si="6"/>
        <v>100</v>
      </c>
      <c r="U16" s="521">
        <f t="shared" si="6"/>
        <v>70</v>
      </c>
      <c r="V16" s="521">
        <f t="shared" si="6"/>
        <v>100</v>
      </c>
      <c r="W16" s="521">
        <f t="shared" si="6"/>
        <v>85.714285714285708</v>
      </c>
    </row>
    <row r="17" spans="1:23" ht="37.5" customHeight="1" x14ac:dyDescent="0.3">
      <c r="A17" s="699" t="s">
        <v>332</v>
      </c>
      <c r="B17" s="589" t="s">
        <v>364</v>
      </c>
      <c r="C17" s="613"/>
      <c r="D17" s="639"/>
      <c r="E17" s="639"/>
      <c r="F17" s="595" t="s">
        <v>21</v>
      </c>
      <c r="G17" s="537"/>
      <c r="H17" s="537"/>
      <c r="I17" s="655" t="s">
        <v>915</v>
      </c>
      <c r="J17" s="696" t="s">
        <v>916</v>
      </c>
      <c r="K17" s="697"/>
      <c r="L17" s="697"/>
      <c r="M17" s="698"/>
      <c r="N17" s="522">
        <f>O17+P17+Q17+R17+S17+T17+U17+V17+W17</f>
        <v>107</v>
      </c>
      <c r="O17" s="523">
        <v>18</v>
      </c>
      <c r="P17" s="523">
        <v>19</v>
      </c>
      <c r="Q17" s="523">
        <v>16</v>
      </c>
      <c r="R17" s="523">
        <v>8</v>
      </c>
      <c r="S17" s="523">
        <v>16</v>
      </c>
      <c r="T17" s="523">
        <v>8</v>
      </c>
      <c r="U17" s="523">
        <v>7</v>
      </c>
      <c r="V17" s="523">
        <v>9</v>
      </c>
      <c r="W17" s="523">
        <v>6</v>
      </c>
    </row>
    <row r="18" spans="1:23" ht="24" customHeight="1" x14ac:dyDescent="0.3">
      <c r="A18" s="700"/>
      <c r="B18" s="590"/>
      <c r="C18" s="614"/>
      <c r="D18" s="640"/>
      <c r="E18" s="640"/>
      <c r="F18" s="596"/>
      <c r="G18" s="538"/>
      <c r="H18" s="538"/>
      <c r="I18" s="656"/>
      <c r="J18" s="696" t="s">
        <v>917</v>
      </c>
      <c r="K18" s="697"/>
      <c r="L18" s="697"/>
      <c r="M18" s="698"/>
      <c r="N18" s="524">
        <f>O18+P18+Q18+R18+S18+T18+W18</f>
        <v>15</v>
      </c>
      <c r="O18" s="525">
        <v>2</v>
      </c>
      <c r="P18" s="525">
        <v>3</v>
      </c>
      <c r="Q18" s="525">
        <v>1</v>
      </c>
      <c r="R18" s="525">
        <v>2</v>
      </c>
      <c r="S18" s="525">
        <v>3</v>
      </c>
      <c r="T18" s="525">
        <v>2</v>
      </c>
      <c r="U18" s="525" t="s">
        <v>250</v>
      </c>
      <c r="V18" s="525" t="s">
        <v>250</v>
      </c>
      <c r="W18" s="525">
        <v>2</v>
      </c>
    </row>
    <row r="19" spans="1:23" ht="24" customHeight="1" x14ac:dyDescent="0.3">
      <c r="A19" s="701"/>
      <c r="B19" s="591"/>
      <c r="C19" s="702"/>
      <c r="D19" s="641"/>
      <c r="E19" s="641"/>
      <c r="F19" s="597"/>
      <c r="G19" s="539"/>
      <c r="H19" s="539"/>
      <c r="I19" s="657"/>
      <c r="J19" s="247"/>
      <c r="K19" s="247" t="s">
        <v>918</v>
      </c>
      <c r="L19" s="88" t="s">
        <v>250</v>
      </c>
      <c r="M19" s="88" t="s">
        <v>250</v>
      </c>
      <c r="N19" s="517" t="s">
        <v>250</v>
      </c>
      <c r="O19" s="526" t="s">
        <v>250</v>
      </c>
      <c r="P19" s="526" t="s">
        <v>250</v>
      </c>
      <c r="Q19" s="526" t="s">
        <v>250</v>
      </c>
      <c r="R19" s="526" t="s">
        <v>250</v>
      </c>
      <c r="S19" s="526" t="s">
        <v>250</v>
      </c>
      <c r="T19" s="526" t="s">
        <v>250</v>
      </c>
      <c r="U19" s="526" t="s">
        <v>250</v>
      </c>
      <c r="V19" s="526" t="s">
        <v>250</v>
      </c>
      <c r="W19" s="526" t="s">
        <v>250</v>
      </c>
    </row>
  </sheetData>
  <mergeCells count="56">
    <mergeCell ref="H11:H13"/>
    <mergeCell ref="I11:I13"/>
    <mergeCell ref="A11:A13"/>
    <mergeCell ref="B11:B13"/>
    <mergeCell ref="C11:C13"/>
    <mergeCell ref="D11:D13"/>
    <mergeCell ref="E11:E13"/>
    <mergeCell ref="F11:F13"/>
    <mergeCell ref="G11:G13"/>
    <mergeCell ref="G14:G16"/>
    <mergeCell ref="H14:H16"/>
    <mergeCell ref="I14:I16"/>
    <mergeCell ref="A14:A16"/>
    <mergeCell ref="B14:B16"/>
    <mergeCell ref="C14:C16"/>
    <mergeCell ref="D14:D16"/>
    <mergeCell ref="E14:E16"/>
    <mergeCell ref="F14:F16"/>
    <mergeCell ref="A4:W4"/>
    <mergeCell ref="A1:W1"/>
    <mergeCell ref="A2:A3"/>
    <mergeCell ref="B2:B3"/>
    <mergeCell ref="C2:C3"/>
    <mergeCell ref="D2:D3"/>
    <mergeCell ref="E2:H2"/>
    <mergeCell ref="I2:I3"/>
    <mergeCell ref="J2:J3"/>
    <mergeCell ref="K2:M2"/>
    <mergeCell ref="N2:W2"/>
    <mergeCell ref="F5:F7"/>
    <mergeCell ref="G5:G7"/>
    <mergeCell ref="H5:H7"/>
    <mergeCell ref="I5:I7"/>
    <mergeCell ref="A8:A10"/>
    <mergeCell ref="B8:B10"/>
    <mergeCell ref="C8:C10"/>
    <mergeCell ref="D8:D10"/>
    <mergeCell ref="G8:G10"/>
    <mergeCell ref="H8:H10"/>
    <mergeCell ref="I8:I10"/>
    <mergeCell ref="A5:A7"/>
    <mergeCell ref="B5:B7"/>
    <mergeCell ref="C5:C7"/>
    <mergeCell ref="D5:D7"/>
    <mergeCell ref="E5:E7"/>
    <mergeCell ref="B17:B19"/>
    <mergeCell ref="J17:M17"/>
    <mergeCell ref="J18:M18"/>
    <mergeCell ref="A17:A19"/>
    <mergeCell ref="C17:C19"/>
    <mergeCell ref="D17:D19"/>
    <mergeCell ref="E17:E19"/>
    <mergeCell ref="F17:F19"/>
    <mergeCell ref="G17:G19"/>
    <mergeCell ref="H17:H19"/>
    <mergeCell ref="I17:I19"/>
  </mergeCells>
  <pageMargins left="0.59055118110236227" right="0" top="0" bottom="0" header="0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view="pageBreakPreview" zoomScale="86" zoomScaleNormal="80" zoomScaleSheetLayoutView="86" workbookViewId="0">
      <selection activeCell="O36" sqref="O36"/>
    </sheetView>
  </sheetViews>
  <sheetFormatPr defaultRowHeight="21.75" x14ac:dyDescent="0.5"/>
  <cols>
    <col min="1" max="1" width="9" style="1"/>
    <col min="2" max="2" width="5.25" style="101" customWidth="1"/>
    <col min="3" max="3" width="36.875" style="16" customWidth="1"/>
    <col min="4" max="4" width="17.25" style="1" customWidth="1"/>
    <col min="5" max="5" width="13.375" style="33" customWidth="1"/>
    <col min="6" max="6" width="2.5" style="1" customWidth="1"/>
    <col min="7" max="7" width="2.625" style="1" customWidth="1"/>
    <col min="8" max="8" width="2.375" style="1" customWidth="1"/>
    <col min="9" max="9" width="2.75" style="1" customWidth="1"/>
    <col min="10" max="10" width="10.875" style="32" customWidth="1"/>
    <col min="11" max="11" width="26.25" style="1" customWidth="1"/>
    <col min="12" max="12" width="5.375" style="1" customWidth="1"/>
    <col min="13" max="13" width="5" style="1" customWidth="1"/>
    <col min="14" max="14" width="5.625" style="1" customWidth="1"/>
    <col min="15" max="15" width="8.125" style="55" customWidth="1"/>
    <col min="16" max="17" width="6" style="55" bestFit="1" customWidth="1"/>
    <col min="18" max="18" width="4.25" style="55" customWidth="1"/>
    <col min="19" max="21" width="4.5" style="55" bestFit="1" customWidth="1"/>
    <col min="22" max="22" width="4.875" style="55" bestFit="1" customWidth="1"/>
    <col min="23" max="23" width="7.125" style="55" bestFit="1" customWidth="1"/>
    <col min="24" max="24" width="4.5" style="55" bestFit="1" customWidth="1"/>
    <col min="25" max="16384" width="9" style="1"/>
  </cols>
  <sheetData>
    <row r="1" spans="1:25" ht="48.75" customHeight="1" x14ac:dyDescent="0.3">
      <c r="A1" s="709" t="s">
        <v>892</v>
      </c>
      <c r="B1" s="709"/>
      <c r="C1" s="709"/>
      <c r="D1" s="709"/>
      <c r="E1" s="709"/>
      <c r="F1" s="709"/>
      <c r="G1" s="709"/>
      <c r="H1" s="709"/>
      <c r="I1" s="709"/>
      <c r="J1" s="709"/>
      <c r="K1" s="709"/>
      <c r="L1" s="709"/>
      <c r="M1" s="709"/>
      <c r="N1" s="709"/>
      <c r="O1" s="709"/>
      <c r="P1" s="709"/>
      <c r="Q1" s="709"/>
      <c r="R1" s="709"/>
      <c r="S1" s="709"/>
      <c r="T1" s="709"/>
      <c r="U1" s="709"/>
      <c r="V1" s="709"/>
      <c r="W1" s="709"/>
      <c r="X1" s="709"/>
    </row>
    <row r="2" spans="1:25" ht="18.75" customHeight="1" x14ac:dyDescent="0.3">
      <c r="A2" s="688" t="s">
        <v>856</v>
      </c>
      <c r="B2" s="611" t="s">
        <v>0</v>
      </c>
      <c r="C2" s="613" t="s">
        <v>1</v>
      </c>
      <c r="D2" s="615" t="s">
        <v>2</v>
      </c>
      <c r="E2" s="617" t="s">
        <v>3</v>
      </c>
      <c r="F2" s="651" t="s">
        <v>480</v>
      </c>
      <c r="G2" s="651"/>
      <c r="H2" s="651"/>
      <c r="I2" s="652"/>
      <c r="J2" s="621" t="s">
        <v>4</v>
      </c>
      <c r="K2" s="623" t="s">
        <v>5</v>
      </c>
      <c r="L2" s="625" t="s">
        <v>206</v>
      </c>
      <c r="M2" s="626"/>
      <c r="N2" s="627"/>
      <c r="O2" s="628" t="s">
        <v>6</v>
      </c>
      <c r="P2" s="629"/>
      <c r="Q2" s="629"/>
      <c r="R2" s="629"/>
      <c r="S2" s="629"/>
      <c r="T2" s="629"/>
      <c r="U2" s="629"/>
      <c r="V2" s="629"/>
      <c r="W2" s="629"/>
      <c r="X2" s="630"/>
    </row>
    <row r="3" spans="1:25" ht="49.5" x14ac:dyDescent="0.3">
      <c r="A3" s="688"/>
      <c r="B3" s="612"/>
      <c r="C3" s="614"/>
      <c r="D3" s="616"/>
      <c r="E3" s="618"/>
      <c r="F3" s="102" t="s">
        <v>7</v>
      </c>
      <c r="G3" s="102" t="s">
        <v>8</v>
      </c>
      <c r="H3" s="102" t="s">
        <v>9</v>
      </c>
      <c r="I3" s="102" t="s">
        <v>10</v>
      </c>
      <c r="J3" s="622"/>
      <c r="K3" s="624"/>
      <c r="L3" s="105">
        <v>2556</v>
      </c>
      <c r="M3" s="105">
        <v>2557</v>
      </c>
      <c r="N3" s="105">
        <v>2558</v>
      </c>
      <c r="O3" s="106" t="s">
        <v>11</v>
      </c>
      <c r="P3" s="107" t="s">
        <v>12</v>
      </c>
      <c r="Q3" s="107" t="s">
        <v>13</v>
      </c>
      <c r="R3" s="107" t="s">
        <v>14</v>
      </c>
      <c r="S3" s="107" t="s">
        <v>15</v>
      </c>
      <c r="T3" s="107" t="s">
        <v>16</v>
      </c>
      <c r="U3" s="107" t="s">
        <v>17</v>
      </c>
      <c r="V3" s="107" t="s">
        <v>18</v>
      </c>
      <c r="W3" s="107" t="s">
        <v>19</v>
      </c>
      <c r="X3" s="107" t="s">
        <v>20</v>
      </c>
    </row>
    <row r="4" spans="1:25" s="103" customFormat="1" ht="21.75" customHeight="1" x14ac:dyDescent="0.2">
      <c r="A4" s="609" t="s">
        <v>484</v>
      </c>
      <c r="B4" s="609"/>
      <c r="C4" s="609"/>
      <c r="D4" s="609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104"/>
    </row>
    <row r="5" spans="1:25" ht="41.25" customHeight="1" x14ac:dyDescent="0.3">
      <c r="A5" s="689" t="s">
        <v>872</v>
      </c>
      <c r="B5" s="548" t="s">
        <v>301</v>
      </c>
      <c r="C5" s="557" t="s">
        <v>73</v>
      </c>
      <c r="D5" s="534" t="s">
        <v>74</v>
      </c>
      <c r="E5" s="534" t="s">
        <v>80</v>
      </c>
      <c r="F5" s="538"/>
      <c r="G5" s="538" t="s">
        <v>21</v>
      </c>
      <c r="H5" s="538" t="s">
        <v>21</v>
      </c>
      <c r="I5" s="565"/>
      <c r="J5" s="643" t="s">
        <v>479</v>
      </c>
      <c r="K5" s="111" t="s">
        <v>310</v>
      </c>
      <c r="L5" s="111"/>
      <c r="M5" s="111"/>
      <c r="N5" s="111"/>
      <c r="O5" s="123"/>
      <c r="P5" s="162"/>
      <c r="Q5" s="162"/>
      <c r="R5" s="162"/>
      <c r="S5" s="162"/>
      <c r="T5" s="162"/>
      <c r="U5" s="162"/>
      <c r="V5" s="223">
        <v>0</v>
      </c>
      <c r="W5" s="223">
        <v>1</v>
      </c>
      <c r="X5" s="162"/>
    </row>
    <row r="6" spans="1:25" ht="40.5" customHeight="1" x14ac:dyDescent="0.3">
      <c r="A6" s="689"/>
      <c r="B6" s="548"/>
      <c r="C6" s="649"/>
      <c r="D6" s="534"/>
      <c r="E6" s="534"/>
      <c r="F6" s="538"/>
      <c r="G6" s="538"/>
      <c r="H6" s="538"/>
      <c r="I6" s="565"/>
      <c r="J6" s="643"/>
      <c r="K6" s="115" t="s">
        <v>311</v>
      </c>
      <c r="L6" s="115"/>
      <c r="M6" s="115"/>
      <c r="N6" s="115"/>
      <c r="O6" s="79"/>
      <c r="P6" s="24"/>
      <c r="Q6" s="24"/>
      <c r="R6" s="24"/>
      <c r="S6" s="24"/>
      <c r="T6" s="24"/>
      <c r="U6" s="24"/>
      <c r="V6" s="223">
        <v>0</v>
      </c>
      <c r="W6" s="223">
        <v>1</v>
      </c>
      <c r="X6" s="24"/>
    </row>
    <row r="7" spans="1:25" ht="21.75" customHeight="1" x14ac:dyDescent="0.3">
      <c r="A7" s="689"/>
      <c r="B7" s="549"/>
      <c r="C7" s="650"/>
      <c r="D7" s="535"/>
      <c r="E7" s="535"/>
      <c r="F7" s="539"/>
      <c r="G7" s="539"/>
      <c r="H7" s="539"/>
      <c r="I7" s="566"/>
      <c r="J7" s="644"/>
      <c r="K7" s="115" t="s">
        <v>25</v>
      </c>
      <c r="L7" s="115"/>
      <c r="M7" s="115"/>
      <c r="N7" s="115"/>
      <c r="P7" s="515">
        <v>19.68</v>
      </c>
      <c r="Q7" s="24"/>
      <c r="R7" s="24"/>
      <c r="S7" s="24"/>
      <c r="T7" s="24"/>
      <c r="U7" s="24"/>
      <c r="V7" s="215">
        <v>0</v>
      </c>
      <c r="W7" s="215">
        <f t="shared" ref="W7" si="0">W5*100/W6</f>
        <v>100</v>
      </c>
      <c r="X7" s="24"/>
    </row>
    <row r="8" spans="1:25" s="128" customFormat="1" ht="37.5" x14ac:dyDescent="0.3">
      <c r="A8" s="689" t="s">
        <v>872</v>
      </c>
      <c r="B8" s="598" t="s">
        <v>682</v>
      </c>
      <c r="C8" s="533" t="s">
        <v>681</v>
      </c>
      <c r="D8" s="533" t="s">
        <v>680</v>
      </c>
      <c r="E8" s="719"/>
      <c r="F8" s="719"/>
      <c r="G8" s="537"/>
      <c r="H8" s="537" t="s">
        <v>21</v>
      </c>
      <c r="I8" s="719"/>
      <c r="J8" s="533" t="s">
        <v>679</v>
      </c>
      <c r="K8" s="2" t="s">
        <v>678</v>
      </c>
      <c r="L8" s="43"/>
      <c r="M8" s="43"/>
      <c r="N8" s="43"/>
      <c r="O8" s="49"/>
      <c r="P8" s="43"/>
      <c r="Q8" s="43"/>
      <c r="R8" s="43"/>
      <c r="S8" s="43"/>
      <c r="T8" s="43"/>
      <c r="U8" s="43"/>
      <c r="V8" s="222">
        <v>0</v>
      </c>
      <c r="W8" s="222">
        <v>1</v>
      </c>
      <c r="X8" s="43"/>
      <c r="Y8" s="156"/>
    </row>
    <row r="9" spans="1:25" s="128" customFormat="1" ht="37.5" x14ac:dyDescent="0.3">
      <c r="A9" s="689"/>
      <c r="B9" s="599"/>
      <c r="C9" s="534"/>
      <c r="D9" s="534"/>
      <c r="E9" s="720"/>
      <c r="F9" s="720"/>
      <c r="G9" s="538"/>
      <c r="H9" s="538"/>
      <c r="I9" s="720"/>
      <c r="J9" s="534"/>
      <c r="K9" s="2" t="s">
        <v>677</v>
      </c>
      <c r="L9" s="43"/>
      <c r="M9" s="43"/>
      <c r="N9" s="43"/>
      <c r="O9" s="49"/>
      <c r="P9" s="43"/>
      <c r="Q9" s="43"/>
      <c r="R9" s="43"/>
      <c r="S9" s="43"/>
      <c r="T9" s="43"/>
      <c r="U9" s="43"/>
      <c r="V9" s="222">
        <v>0</v>
      </c>
      <c r="W9" s="222">
        <v>3</v>
      </c>
      <c r="X9" s="43"/>
      <c r="Y9" s="156"/>
    </row>
    <row r="10" spans="1:25" s="128" customFormat="1" ht="21.75" customHeight="1" x14ac:dyDescent="0.3">
      <c r="A10" s="689"/>
      <c r="B10" s="600"/>
      <c r="C10" s="535"/>
      <c r="D10" s="535"/>
      <c r="E10" s="721"/>
      <c r="F10" s="721"/>
      <c r="G10" s="539"/>
      <c r="H10" s="539"/>
      <c r="I10" s="721"/>
      <c r="J10" s="535"/>
      <c r="K10" s="115" t="s">
        <v>25</v>
      </c>
      <c r="L10" s="25"/>
      <c r="M10" s="25"/>
      <c r="N10" s="25"/>
      <c r="O10" s="49"/>
      <c r="P10" s="49"/>
      <c r="Q10" s="49"/>
      <c r="R10" s="49"/>
      <c r="S10" s="49"/>
      <c r="T10" s="49"/>
      <c r="U10" s="49"/>
      <c r="V10" s="215">
        <v>0</v>
      </c>
      <c r="W10" s="215">
        <f t="shared" ref="W10" si="1">W8*100/W9</f>
        <v>33.333333333333336</v>
      </c>
      <c r="X10" s="49"/>
      <c r="Y10" s="127"/>
    </row>
    <row r="11" spans="1:25" ht="95.25" customHeight="1" x14ac:dyDescent="0.3">
      <c r="A11" s="689" t="s">
        <v>872</v>
      </c>
      <c r="B11" s="567" t="s">
        <v>404</v>
      </c>
      <c r="C11" s="533" t="s">
        <v>402</v>
      </c>
      <c r="D11" s="568" t="s">
        <v>403</v>
      </c>
      <c r="E11" s="568" t="s">
        <v>75</v>
      </c>
      <c r="F11" s="564"/>
      <c r="G11" s="537" t="s">
        <v>21</v>
      </c>
      <c r="H11" s="537"/>
      <c r="I11" s="564"/>
      <c r="J11" s="533" t="s">
        <v>207</v>
      </c>
      <c r="K11" s="115" t="s">
        <v>208</v>
      </c>
      <c r="L11" s="115"/>
      <c r="M11" s="115"/>
      <c r="N11" s="115"/>
      <c r="O11" s="79"/>
      <c r="P11" s="24"/>
      <c r="Q11" s="24"/>
      <c r="R11" s="24"/>
      <c r="S11" s="24"/>
      <c r="T11" s="30"/>
      <c r="U11" s="24"/>
      <c r="V11" s="47"/>
      <c r="W11" s="24"/>
      <c r="X11" s="24"/>
    </row>
    <row r="12" spans="1:25" ht="65.25" customHeight="1" x14ac:dyDescent="0.3">
      <c r="A12" s="689"/>
      <c r="B12" s="551"/>
      <c r="C12" s="534"/>
      <c r="D12" s="568"/>
      <c r="E12" s="568"/>
      <c r="F12" s="565"/>
      <c r="G12" s="538"/>
      <c r="H12" s="538"/>
      <c r="I12" s="565"/>
      <c r="J12" s="534"/>
      <c r="K12" s="115" t="s">
        <v>209</v>
      </c>
      <c r="L12" s="115"/>
      <c r="M12" s="115"/>
      <c r="N12" s="115"/>
      <c r="O12" s="79"/>
      <c r="P12" s="24"/>
      <c r="Q12" s="24"/>
      <c r="R12" s="24"/>
      <c r="S12" s="24"/>
      <c r="T12" s="24"/>
      <c r="U12" s="24"/>
      <c r="V12" s="24"/>
      <c r="W12" s="24"/>
      <c r="X12" s="24"/>
    </row>
    <row r="13" spans="1:25" ht="54.75" customHeight="1" x14ac:dyDescent="0.3">
      <c r="A13" s="689"/>
      <c r="B13" s="551"/>
      <c r="C13" s="535"/>
      <c r="D13" s="568"/>
      <c r="E13" s="568"/>
      <c r="F13" s="566"/>
      <c r="G13" s="539"/>
      <c r="H13" s="539"/>
      <c r="I13" s="566"/>
      <c r="J13" s="535"/>
      <c r="K13" s="115" t="s">
        <v>25</v>
      </c>
      <c r="L13" s="275">
        <v>0</v>
      </c>
      <c r="M13" s="276">
        <v>77.77</v>
      </c>
      <c r="N13" s="276">
        <v>77.77</v>
      </c>
      <c r="O13" s="277">
        <v>2</v>
      </c>
      <c r="P13" s="151">
        <v>1</v>
      </c>
      <c r="Q13" s="151">
        <v>0</v>
      </c>
      <c r="R13" s="151">
        <v>1</v>
      </c>
      <c r="S13" s="151">
        <v>0</v>
      </c>
      <c r="T13" s="151">
        <v>0</v>
      </c>
      <c r="U13" s="151">
        <v>0</v>
      </c>
      <c r="V13" s="151">
        <v>0</v>
      </c>
      <c r="W13" s="151">
        <v>0</v>
      </c>
      <c r="X13" s="151">
        <v>0</v>
      </c>
    </row>
    <row r="14" spans="1:25" ht="60" customHeight="1" x14ac:dyDescent="0.3">
      <c r="A14" s="689" t="s">
        <v>873</v>
      </c>
      <c r="B14" s="555" t="s">
        <v>407</v>
      </c>
      <c r="C14" s="648" t="s">
        <v>79</v>
      </c>
      <c r="D14" s="533" t="s">
        <v>27</v>
      </c>
      <c r="E14" s="533" t="s">
        <v>80</v>
      </c>
      <c r="F14" s="564"/>
      <c r="G14" s="537" t="s">
        <v>21</v>
      </c>
      <c r="H14" s="537"/>
      <c r="I14" s="537"/>
      <c r="J14" s="533" t="s">
        <v>24</v>
      </c>
      <c r="K14" s="109" t="s">
        <v>99</v>
      </c>
      <c r="L14" s="115"/>
      <c r="M14" s="115"/>
      <c r="N14" s="169"/>
      <c r="O14" s="346">
        <v>9</v>
      </c>
      <c r="P14" s="346">
        <v>1</v>
      </c>
      <c r="Q14" s="346">
        <v>1</v>
      </c>
      <c r="R14" s="346">
        <v>1</v>
      </c>
      <c r="S14" s="346">
        <v>1</v>
      </c>
      <c r="T14" s="346">
        <v>1</v>
      </c>
      <c r="U14" s="26">
        <v>1</v>
      </c>
      <c r="V14" s="346">
        <v>1</v>
      </c>
      <c r="W14" s="346">
        <v>1</v>
      </c>
      <c r="X14" s="346">
        <v>1</v>
      </c>
    </row>
    <row r="15" spans="1:25" ht="43.5" customHeight="1" x14ac:dyDescent="0.3">
      <c r="A15" s="689"/>
      <c r="B15" s="548"/>
      <c r="C15" s="649"/>
      <c r="D15" s="534"/>
      <c r="E15" s="534"/>
      <c r="F15" s="565"/>
      <c r="G15" s="538"/>
      <c r="H15" s="538"/>
      <c r="I15" s="538"/>
      <c r="J15" s="534"/>
      <c r="K15" s="115" t="s">
        <v>100</v>
      </c>
      <c r="L15" s="115"/>
      <c r="M15" s="115"/>
      <c r="N15" s="340"/>
      <c r="O15" s="346">
        <v>9</v>
      </c>
      <c r="P15" s="346">
        <v>1</v>
      </c>
      <c r="Q15" s="346">
        <v>1</v>
      </c>
      <c r="R15" s="346">
        <v>1</v>
      </c>
      <c r="S15" s="346">
        <v>1</v>
      </c>
      <c r="T15" s="346">
        <v>1</v>
      </c>
      <c r="U15" s="345">
        <v>1</v>
      </c>
      <c r="V15" s="346">
        <v>1</v>
      </c>
      <c r="W15" s="346">
        <v>1</v>
      </c>
      <c r="X15" s="346">
        <v>1</v>
      </c>
    </row>
    <row r="16" spans="1:25" ht="30" customHeight="1" x14ac:dyDescent="0.3">
      <c r="A16" s="689"/>
      <c r="B16" s="549"/>
      <c r="C16" s="650"/>
      <c r="D16" s="535"/>
      <c r="E16" s="535"/>
      <c r="F16" s="566"/>
      <c r="G16" s="539"/>
      <c r="H16" s="539"/>
      <c r="I16" s="539"/>
      <c r="J16" s="535"/>
      <c r="K16" s="115" t="s">
        <v>25</v>
      </c>
      <c r="L16" s="115"/>
      <c r="M16" s="115"/>
      <c r="N16" s="169" t="s">
        <v>314</v>
      </c>
      <c r="O16" s="346">
        <f>O14*100/O15</f>
        <v>100</v>
      </c>
      <c r="P16" s="346">
        <f>P14*100/P15</f>
        <v>100</v>
      </c>
      <c r="Q16" s="346">
        <f t="shared" ref="Q16" si="2">Q14*100/Q15</f>
        <v>100</v>
      </c>
      <c r="R16" s="346">
        <f t="shared" ref="R16" si="3">R14*100/R15</f>
        <v>100</v>
      </c>
      <c r="S16" s="346">
        <f t="shared" ref="S16" si="4">S14*100/S15</f>
        <v>100</v>
      </c>
      <c r="T16" s="346">
        <f t="shared" ref="T16" si="5">T14*100/T15</f>
        <v>100</v>
      </c>
      <c r="U16" s="346">
        <f t="shared" ref="U16" si="6">U14*100/U15</f>
        <v>100</v>
      </c>
      <c r="V16" s="346">
        <f t="shared" ref="V16" si="7">V14*100/V15</f>
        <v>100</v>
      </c>
      <c r="W16" s="346">
        <f t="shared" ref="W16" si="8">W14*100/W15</f>
        <v>100</v>
      </c>
      <c r="X16" s="346">
        <f t="shared" ref="X16" si="9">X14*100/X15</f>
        <v>100</v>
      </c>
    </row>
    <row r="17" spans="1:25" ht="47.25" customHeight="1" x14ac:dyDescent="0.3">
      <c r="A17" s="666" t="s">
        <v>874</v>
      </c>
      <c r="B17" s="547" t="s">
        <v>302</v>
      </c>
      <c r="C17" s="556" t="s">
        <v>81</v>
      </c>
      <c r="D17" s="533" t="s">
        <v>82</v>
      </c>
      <c r="E17" s="533" t="s">
        <v>80</v>
      </c>
      <c r="F17" s="564"/>
      <c r="G17" s="537" t="s">
        <v>21</v>
      </c>
      <c r="H17" s="564"/>
      <c r="I17" s="564"/>
      <c r="J17" s="716" t="s">
        <v>471</v>
      </c>
      <c r="K17" s="79" t="s">
        <v>308</v>
      </c>
      <c r="L17" s="339"/>
      <c r="M17" s="339"/>
      <c r="N17" s="339"/>
      <c r="O17" s="361">
        <v>45</v>
      </c>
      <c r="P17" s="379">
        <v>5</v>
      </c>
      <c r="Q17" s="379">
        <v>2</v>
      </c>
      <c r="R17" s="379">
        <v>13</v>
      </c>
      <c r="S17" s="379">
        <v>4</v>
      </c>
      <c r="T17" s="379">
        <v>5</v>
      </c>
      <c r="U17" s="361">
        <v>2</v>
      </c>
      <c r="V17" s="395">
        <v>7</v>
      </c>
      <c r="W17" s="379">
        <v>4</v>
      </c>
      <c r="X17" s="379">
        <v>3</v>
      </c>
    </row>
    <row r="18" spans="1:25" ht="27.75" customHeight="1" x14ac:dyDescent="0.3">
      <c r="A18" s="666"/>
      <c r="B18" s="548"/>
      <c r="C18" s="649"/>
      <c r="D18" s="534"/>
      <c r="E18" s="534"/>
      <c r="F18" s="565"/>
      <c r="G18" s="538"/>
      <c r="H18" s="565"/>
      <c r="I18" s="565"/>
      <c r="J18" s="717"/>
      <c r="K18" s="115" t="s">
        <v>309</v>
      </c>
      <c r="L18" s="384"/>
      <c r="M18" s="384"/>
      <c r="N18" s="384"/>
      <c r="O18" s="361">
        <v>59</v>
      </c>
      <c r="P18" s="379">
        <v>8</v>
      </c>
      <c r="Q18" s="379">
        <v>11</v>
      </c>
      <c r="R18" s="379">
        <v>13</v>
      </c>
      <c r="S18" s="379">
        <v>4</v>
      </c>
      <c r="T18" s="379">
        <v>5</v>
      </c>
      <c r="U18" s="361">
        <v>4</v>
      </c>
      <c r="V18" s="395">
        <v>7</v>
      </c>
      <c r="W18" s="379">
        <v>4</v>
      </c>
      <c r="X18" s="379">
        <v>3</v>
      </c>
    </row>
    <row r="19" spans="1:25" ht="29.25" customHeight="1" x14ac:dyDescent="0.3">
      <c r="A19" s="666"/>
      <c r="B19" s="549"/>
      <c r="C19" s="650"/>
      <c r="D19" s="535"/>
      <c r="E19" s="535"/>
      <c r="F19" s="566"/>
      <c r="G19" s="539"/>
      <c r="H19" s="566"/>
      <c r="I19" s="566"/>
      <c r="J19" s="718"/>
      <c r="K19" s="115" t="s">
        <v>25</v>
      </c>
      <c r="L19" s="337">
        <v>100</v>
      </c>
      <c r="M19" s="393">
        <v>70.37</v>
      </c>
      <c r="N19" s="394">
        <v>86.67</v>
      </c>
      <c r="O19" s="361">
        <v>76.271186440677965</v>
      </c>
      <c r="P19" s="396">
        <v>62.5</v>
      </c>
      <c r="Q19" s="396">
        <v>18.181818181818183</v>
      </c>
      <c r="R19" s="379">
        <v>100</v>
      </c>
      <c r="S19" s="379">
        <v>100</v>
      </c>
      <c r="T19" s="379">
        <v>100</v>
      </c>
      <c r="U19" s="379">
        <v>50</v>
      </c>
      <c r="V19" s="379">
        <v>100</v>
      </c>
      <c r="W19" s="379">
        <v>100</v>
      </c>
      <c r="X19" s="379">
        <v>100</v>
      </c>
    </row>
    <row r="20" spans="1:25" ht="76.5" customHeight="1" x14ac:dyDescent="0.3">
      <c r="A20" s="564"/>
      <c r="B20" s="555" t="s">
        <v>306</v>
      </c>
      <c r="C20" s="533" t="s">
        <v>171</v>
      </c>
      <c r="D20" s="533" t="s">
        <v>38</v>
      </c>
      <c r="E20" s="533" t="s">
        <v>172</v>
      </c>
      <c r="F20" s="564"/>
      <c r="G20" s="537" t="s">
        <v>223</v>
      </c>
      <c r="H20" s="564"/>
      <c r="I20" s="564"/>
      <c r="J20" s="533" t="s">
        <v>210</v>
      </c>
      <c r="K20" s="115" t="s">
        <v>211</v>
      </c>
      <c r="L20" s="115"/>
      <c r="M20" s="115"/>
      <c r="N20" s="115"/>
      <c r="O20" s="79"/>
      <c r="P20" s="24"/>
      <c r="Q20" s="24"/>
      <c r="R20" s="24"/>
      <c r="S20" s="24"/>
      <c r="T20" s="24"/>
      <c r="U20" s="24"/>
      <c r="V20" s="24"/>
      <c r="W20" s="24"/>
      <c r="X20" s="24"/>
    </row>
    <row r="21" spans="1:25" ht="57" customHeight="1" x14ac:dyDescent="0.3">
      <c r="A21" s="565"/>
      <c r="B21" s="562"/>
      <c r="C21" s="534"/>
      <c r="D21" s="534"/>
      <c r="E21" s="534"/>
      <c r="F21" s="565"/>
      <c r="G21" s="538"/>
      <c r="H21" s="565"/>
      <c r="I21" s="565"/>
      <c r="J21" s="534"/>
      <c r="K21" s="115" t="s">
        <v>209</v>
      </c>
      <c r="L21" s="115"/>
      <c r="M21" s="115"/>
      <c r="N21" s="115"/>
      <c r="O21" s="79"/>
      <c r="P21" s="24"/>
      <c r="Q21" s="24"/>
      <c r="R21" s="24"/>
      <c r="S21" s="24"/>
      <c r="T21" s="24"/>
      <c r="U21" s="24"/>
      <c r="V21" s="24"/>
      <c r="W21" s="24"/>
      <c r="X21" s="24"/>
    </row>
    <row r="22" spans="1:25" ht="61.5" customHeight="1" x14ac:dyDescent="0.3">
      <c r="A22" s="566"/>
      <c r="B22" s="563"/>
      <c r="C22" s="535"/>
      <c r="D22" s="535"/>
      <c r="E22" s="535"/>
      <c r="F22" s="566"/>
      <c r="G22" s="539"/>
      <c r="H22" s="566"/>
      <c r="I22" s="566"/>
      <c r="J22" s="535"/>
      <c r="K22" s="115" t="s">
        <v>25</v>
      </c>
      <c r="L22" s="278">
        <v>77.77</v>
      </c>
      <c r="M22" s="278">
        <v>77.77</v>
      </c>
      <c r="N22" s="278">
        <v>77.77</v>
      </c>
      <c r="O22" s="279">
        <v>77.7</v>
      </c>
      <c r="P22" s="159">
        <v>100</v>
      </c>
      <c r="Q22" s="159">
        <v>100</v>
      </c>
      <c r="R22" s="159">
        <v>100</v>
      </c>
      <c r="S22" s="159">
        <v>100</v>
      </c>
      <c r="T22" s="159">
        <v>100</v>
      </c>
      <c r="U22" s="159">
        <v>100</v>
      </c>
      <c r="V22" s="159">
        <v>100</v>
      </c>
      <c r="W22" s="159">
        <v>0</v>
      </c>
      <c r="X22" s="159">
        <v>0</v>
      </c>
    </row>
    <row r="23" spans="1:25" ht="21.75" customHeight="1" x14ac:dyDescent="0.3">
      <c r="A23" s="689" t="s">
        <v>875</v>
      </c>
      <c r="B23" s="547" t="s">
        <v>465</v>
      </c>
      <c r="C23" s="568" t="s">
        <v>68</v>
      </c>
      <c r="D23" s="568" t="s">
        <v>69</v>
      </c>
      <c r="E23" s="725" t="s">
        <v>70</v>
      </c>
      <c r="F23" s="564"/>
      <c r="G23" s="722" t="s">
        <v>21</v>
      </c>
      <c r="H23" s="564"/>
      <c r="I23" s="564"/>
      <c r="J23" s="533" t="s">
        <v>293</v>
      </c>
      <c r="K23" s="115" t="s">
        <v>71</v>
      </c>
      <c r="L23" s="356"/>
      <c r="M23" s="356"/>
      <c r="N23" s="356"/>
      <c r="O23" s="53"/>
      <c r="P23" s="403">
        <v>2</v>
      </c>
      <c r="Q23" s="403">
        <v>2</v>
      </c>
      <c r="R23" s="403">
        <v>2</v>
      </c>
      <c r="S23" s="403">
        <v>2</v>
      </c>
      <c r="T23" s="403">
        <v>2</v>
      </c>
      <c r="U23" s="403">
        <v>2</v>
      </c>
      <c r="V23" s="403">
        <v>2</v>
      </c>
      <c r="W23" s="403">
        <v>2</v>
      </c>
      <c r="X23" s="403">
        <v>2</v>
      </c>
    </row>
    <row r="24" spans="1:25" ht="37.5" x14ac:dyDescent="0.3">
      <c r="A24" s="689"/>
      <c r="B24" s="548"/>
      <c r="C24" s="568"/>
      <c r="D24" s="568"/>
      <c r="E24" s="726"/>
      <c r="F24" s="565"/>
      <c r="G24" s="723"/>
      <c r="H24" s="565"/>
      <c r="I24" s="565"/>
      <c r="J24" s="534"/>
      <c r="K24" s="115" t="s">
        <v>72</v>
      </c>
      <c r="L24" s="356"/>
      <c r="M24" s="356"/>
      <c r="N24" s="356"/>
      <c r="O24" s="53"/>
      <c r="P24" s="403">
        <v>2</v>
      </c>
      <c r="Q24" s="403">
        <v>2</v>
      </c>
      <c r="R24" s="403">
        <v>2</v>
      </c>
      <c r="S24" s="403">
        <v>2</v>
      </c>
      <c r="T24" s="403">
        <v>2</v>
      </c>
      <c r="U24" s="403">
        <v>2</v>
      </c>
      <c r="V24" s="403">
        <v>2</v>
      </c>
      <c r="W24" s="403">
        <v>2</v>
      </c>
      <c r="X24" s="403">
        <v>2</v>
      </c>
    </row>
    <row r="25" spans="1:25" ht="59.25" customHeight="1" x14ac:dyDescent="0.3">
      <c r="A25" s="689"/>
      <c r="B25" s="549"/>
      <c r="C25" s="568"/>
      <c r="D25" s="568"/>
      <c r="E25" s="727"/>
      <c r="F25" s="566"/>
      <c r="G25" s="724"/>
      <c r="H25" s="566"/>
      <c r="I25" s="566"/>
      <c r="J25" s="535"/>
      <c r="K25" s="115" t="s">
        <v>25</v>
      </c>
      <c r="L25" s="404" t="s">
        <v>250</v>
      </c>
      <c r="M25" s="404" t="s">
        <v>911</v>
      </c>
      <c r="N25" s="404" t="s">
        <v>371</v>
      </c>
      <c r="O25" s="404" t="s">
        <v>371</v>
      </c>
      <c r="P25" s="404" t="s">
        <v>912</v>
      </c>
      <c r="Q25" s="404" t="s">
        <v>912</v>
      </c>
      <c r="R25" s="404" t="s">
        <v>912</v>
      </c>
      <c r="S25" s="404" t="s">
        <v>912</v>
      </c>
      <c r="T25" s="404" t="s">
        <v>913</v>
      </c>
      <c r="U25" s="404" t="s">
        <v>912</v>
      </c>
      <c r="V25" s="404" t="s">
        <v>912</v>
      </c>
      <c r="W25" s="404" t="s">
        <v>912</v>
      </c>
      <c r="X25" s="404" t="s">
        <v>913</v>
      </c>
    </row>
    <row r="26" spans="1:25" ht="61.5" customHeight="1" x14ac:dyDescent="0.3">
      <c r="A26" s="689" t="s">
        <v>873</v>
      </c>
      <c r="B26" s="555" t="s">
        <v>408</v>
      </c>
      <c r="C26" s="648" t="s">
        <v>98</v>
      </c>
      <c r="D26" s="631"/>
      <c r="E26" s="533" t="s">
        <v>80</v>
      </c>
      <c r="F26" s="564"/>
      <c r="G26" s="537" t="s">
        <v>21</v>
      </c>
      <c r="H26" s="564"/>
      <c r="I26" s="564"/>
      <c r="J26" s="533" t="s">
        <v>24</v>
      </c>
      <c r="K26" s="109" t="s">
        <v>99</v>
      </c>
      <c r="L26" s="168"/>
      <c r="M26" s="169"/>
      <c r="N26" s="169"/>
      <c r="O26" s="346">
        <v>9</v>
      </c>
      <c r="P26" s="24">
        <v>1</v>
      </c>
      <c r="Q26" s="24">
        <v>1</v>
      </c>
      <c r="R26" s="24">
        <v>1</v>
      </c>
      <c r="S26" s="24">
        <v>1</v>
      </c>
      <c r="T26" s="24">
        <v>1</v>
      </c>
      <c r="U26" s="26">
        <v>1</v>
      </c>
      <c r="V26" s="24">
        <v>1</v>
      </c>
      <c r="W26" s="24">
        <v>1</v>
      </c>
      <c r="X26" s="24">
        <v>1</v>
      </c>
    </row>
    <row r="27" spans="1:25" ht="45" customHeight="1" x14ac:dyDescent="0.3">
      <c r="A27" s="689"/>
      <c r="B27" s="548"/>
      <c r="C27" s="649"/>
      <c r="D27" s="632"/>
      <c r="E27" s="534"/>
      <c r="F27" s="565"/>
      <c r="G27" s="538"/>
      <c r="H27" s="565"/>
      <c r="I27" s="565"/>
      <c r="J27" s="534"/>
      <c r="K27" s="115" t="s">
        <v>100</v>
      </c>
      <c r="L27" s="115"/>
      <c r="M27" s="10"/>
      <c r="N27" s="10"/>
      <c r="O27" s="346">
        <v>9</v>
      </c>
      <c r="P27" s="24">
        <v>1</v>
      </c>
      <c r="Q27" s="24">
        <v>1</v>
      </c>
      <c r="R27" s="24">
        <v>1</v>
      </c>
      <c r="S27" s="24">
        <v>1</v>
      </c>
      <c r="T27" s="24">
        <v>1</v>
      </c>
      <c r="U27" s="23">
        <v>1</v>
      </c>
      <c r="V27" s="24">
        <v>1</v>
      </c>
      <c r="W27" s="24">
        <v>1</v>
      </c>
      <c r="X27" s="24">
        <v>1</v>
      </c>
    </row>
    <row r="28" spans="1:25" ht="25.5" customHeight="1" x14ac:dyDescent="0.3">
      <c r="A28" s="689"/>
      <c r="B28" s="549"/>
      <c r="C28" s="650"/>
      <c r="D28" s="633"/>
      <c r="E28" s="535"/>
      <c r="F28" s="566"/>
      <c r="G28" s="539"/>
      <c r="H28" s="566"/>
      <c r="I28" s="566"/>
      <c r="J28" s="535"/>
      <c r="K28" s="2" t="s">
        <v>25</v>
      </c>
      <c r="L28" s="170"/>
      <c r="M28" s="169"/>
      <c r="N28" s="169" t="s">
        <v>314</v>
      </c>
      <c r="O28" s="346">
        <f>O26*100/O27</f>
        <v>100</v>
      </c>
      <c r="P28" s="24">
        <f>P26*100/P27</f>
        <v>100</v>
      </c>
      <c r="Q28" s="346">
        <f t="shared" ref="Q28:X28" si="10">Q26*100/Q27</f>
        <v>100</v>
      </c>
      <c r="R28" s="346">
        <f t="shared" si="10"/>
        <v>100</v>
      </c>
      <c r="S28" s="346">
        <f t="shared" si="10"/>
        <v>100</v>
      </c>
      <c r="T28" s="346">
        <f t="shared" si="10"/>
        <v>100</v>
      </c>
      <c r="U28" s="346">
        <f t="shared" si="10"/>
        <v>100</v>
      </c>
      <c r="V28" s="346">
        <f t="shared" si="10"/>
        <v>100</v>
      </c>
      <c r="W28" s="346">
        <f t="shared" si="10"/>
        <v>100</v>
      </c>
      <c r="X28" s="346">
        <f t="shared" si="10"/>
        <v>100</v>
      </c>
    </row>
    <row r="29" spans="1:25" s="128" customFormat="1" ht="25.5" customHeight="1" x14ac:dyDescent="0.3">
      <c r="A29" s="10"/>
      <c r="B29" s="121" t="s">
        <v>825</v>
      </c>
      <c r="C29" s="110" t="s">
        <v>824</v>
      </c>
      <c r="D29" s="110" t="s">
        <v>823</v>
      </c>
      <c r="E29" s="171"/>
      <c r="F29" s="113"/>
      <c r="G29" s="113"/>
      <c r="H29" s="113" t="s">
        <v>21</v>
      </c>
      <c r="I29" s="122"/>
      <c r="J29" s="110" t="s">
        <v>679</v>
      </c>
      <c r="K29" s="25" t="s">
        <v>104</v>
      </c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155"/>
    </row>
    <row r="30" spans="1:25" s="128" customFormat="1" ht="25.5" customHeight="1" x14ac:dyDescent="0.3">
      <c r="A30" s="10"/>
      <c r="B30" s="126" t="s">
        <v>812</v>
      </c>
      <c r="C30" s="115" t="s">
        <v>813</v>
      </c>
      <c r="D30" s="115" t="s">
        <v>814</v>
      </c>
      <c r="E30" s="172"/>
      <c r="F30" s="173"/>
      <c r="G30" s="10"/>
      <c r="H30" s="116" t="s">
        <v>21</v>
      </c>
      <c r="I30" s="173"/>
      <c r="J30" s="115" t="s">
        <v>259</v>
      </c>
      <c r="K30" s="115" t="s">
        <v>25</v>
      </c>
      <c r="L30" s="44"/>
      <c r="M30" s="44"/>
      <c r="N30" s="44"/>
      <c r="O30" s="44"/>
      <c r="P30" s="44"/>
      <c r="Q30" s="17"/>
      <c r="R30" s="17"/>
      <c r="S30" s="17"/>
      <c r="T30" s="17"/>
      <c r="U30" s="17"/>
      <c r="V30" s="17"/>
      <c r="W30" s="17"/>
      <c r="X30" s="17"/>
      <c r="Y30" s="161"/>
    </row>
    <row r="31" spans="1:25" s="128" customFormat="1" ht="25.5" customHeight="1" x14ac:dyDescent="0.3">
      <c r="A31" s="10"/>
      <c r="B31" s="119" t="s">
        <v>815</v>
      </c>
      <c r="C31" s="115" t="s">
        <v>816</v>
      </c>
      <c r="D31" s="115" t="s">
        <v>817</v>
      </c>
      <c r="E31" s="172"/>
      <c r="F31" s="173"/>
      <c r="G31" s="10"/>
      <c r="H31" s="116" t="s">
        <v>21</v>
      </c>
      <c r="I31" s="173"/>
      <c r="J31" s="115" t="s">
        <v>259</v>
      </c>
      <c r="K31" s="115" t="s">
        <v>25</v>
      </c>
      <c r="L31" s="44"/>
      <c r="M31" s="44"/>
      <c r="N31" s="44"/>
      <c r="O31" s="44"/>
      <c r="P31" s="44"/>
      <c r="Q31" s="17"/>
      <c r="R31" s="17"/>
      <c r="S31" s="17"/>
      <c r="T31" s="17"/>
      <c r="U31" s="17"/>
      <c r="V31" s="17"/>
      <c r="W31" s="17"/>
      <c r="X31" s="17"/>
      <c r="Y31" s="161"/>
    </row>
    <row r="32" spans="1:25" s="128" customFormat="1" ht="25.5" customHeight="1" x14ac:dyDescent="0.3">
      <c r="A32" s="10"/>
      <c r="B32" s="119" t="s">
        <v>818</v>
      </c>
      <c r="C32" s="115" t="s">
        <v>819</v>
      </c>
      <c r="D32" s="115" t="s">
        <v>820</v>
      </c>
      <c r="E32" s="172"/>
      <c r="F32" s="173"/>
      <c r="G32" s="10"/>
      <c r="H32" s="116" t="s">
        <v>21</v>
      </c>
      <c r="I32" s="173"/>
      <c r="J32" s="115" t="s">
        <v>259</v>
      </c>
      <c r="K32" s="115" t="s">
        <v>25</v>
      </c>
      <c r="L32" s="44"/>
      <c r="M32" s="44"/>
      <c r="N32" s="44"/>
      <c r="O32" s="44"/>
      <c r="P32" s="44"/>
      <c r="Q32" s="17"/>
      <c r="R32" s="17"/>
      <c r="S32" s="17"/>
      <c r="T32" s="17"/>
      <c r="U32" s="17"/>
      <c r="V32" s="17"/>
      <c r="W32" s="17"/>
      <c r="X32" s="17"/>
      <c r="Y32" s="161"/>
    </row>
    <row r="33" spans="1:25" s="128" customFormat="1" ht="25.5" customHeight="1" x14ac:dyDescent="0.3">
      <c r="A33" s="10"/>
      <c r="B33" s="119" t="s">
        <v>821</v>
      </c>
      <c r="C33" s="115" t="s">
        <v>822</v>
      </c>
      <c r="D33" s="115" t="s">
        <v>820</v>
      </c>
      <c r="E33" s="172"/>
      <c r="F33" s="173"/>
      <c r="G33" s="10"/>
      <c r="H33" s="116" t="s">
        <v>21</v>
      </c>
      <c r="I33" s="173"/>
      <c r="J33" s="115" t="s">
        <v>259</v>
      </c>
      <c r="K33" s="115" t="s">
        <v>25</v>
      </c>
      <c r="L33" s="44"/>
      <c r="M33" s="44"/>
      <c r="N33" s="44"/>
      <c r="O33" s="44"/>
      <c r="P33" s="44"/>
      <c r="Q33" s="17"/>
      <c r="R33" s="17"/>
      <c r="S33" s="17"/>
      <c r="T33" s="17"/>
      <c r="U33" s="17"/>
      <c r="V33" s="17"/>
      <c r="W33" s="17"/>
      <c r="X33" s="17"/>
      <c r="Y33" s="161"/>
    </row>
    <row r="34" spans="1:25" ht="37.5" x14ac:dyDescent="0.3">
      <c r="A34" s="689" t="s">
        <v>876</v>
      </c>
      <c r="B34" s="120" t="s">
        <v>321</v>
      </c>
      <c r="C34" s="38" t="s">
        <v>86</v>
      </c>
      <c r="D34" s="2"/>
      <c r="E34" s="172"/>
      <c r="F34" s="10"/>
      <c r="G34" s="116" t="s">
        <v>21</v>
      </c>
      <c r="H34" s="116"/>
      <c r="I34" s="116"/>
      <c r="J34" s="31"/>
      <c r="K34" s="2"/>
      <c r="L34" s="2"/>
      <c r="M34" s="2"/>
      <c r="N34" s="2"/>
      <c r="O34" s="23"/>
      <c r="P34" s="24"/>
      <c r="Q34" s="24"/>
      <c r="R34" s="24"/>
      <c r="S34" s="24"/>
      <c r="T34" s="24"/>
      <c r="U34" s="24"/>
      <c r="V34" s="24"/>
      <c r="W34" s="24"/>
      <c r="X34" s="24"/>
    </row>
    <row r="35" spans="1:25" ht="117" customHeight="1" x14ac:dyDescent="0.3">
      <c r="A35" s="689"/>
      <c r="B35" s="119" t="s">
        <v>193</v>
      </c>
      <c r="C35" s="35" t="s">
        <v>87</v>
      </c>
      <c r="D35" s="115" t="s">
        <v>88</v>
      </c>
      <c r="E35" s="172"/>
      <c r="F35" s="174"/>
      <c r="G35" s="116" t="s">
        <v>21</v>
      </c>
      <c r="H35" s="10"/>
      <c r="I35" s="174"/>
      <c r="J35" s="18" t="s">
        <v>259</v>
      </c>
      <c r="K35" s="115" t="s">
        <v>104</v>
      </c>
      <c r="L35" s="115"/>
      <c r="M35" s="115"/>
      <c r="N35" s="115"/>
      <c r="O35" s="515" t="s">
        <v>914</v>
      </c>
      <c r="P35" s="516" t="s">
        <v>900</v>
      </c>
      <c r="Q35" s="24"/>
      <c r="R35" s="24"/>
      <c r="S35" s="24"/>
      <c r="T35" s="24"/>
      <c r="U35" s="24"/>
      <c r="V35" s="24"/>
      <c r="W35" s="24"/>
      <c r="X35" s="24"/>
    </row>
    <row r="36" spans="1:25" ht="60.75" customHeight="1" x14ac:dyDescent="0.3">
      <c r="A36" s="689"/>
      <c r="B36" s="119" t="s">
        <v>202</v>
      </c>
      <c r="C36" s="175" t="s">
        <v>89</v>
      </c>
      <c r="D36" s="115" t="s">
        <v>255</v>
      </c>
      <c r="E36" s="172"/>
      <c r="F36" s="174"/>
      <c r="G36" s="116" t="s">
        <v>21</v>
      </c>
      <c r="H36" s="10"/>
      <c r="I36" s="174"/>
      <c r="J36" s="18" t="s">
        <v>259</v>
      </c>
      <c r="K36" s="115" t="s">
        <v>104</v>
      </c>
      <c r="L36" s="2"/>
      <c r="M36" s="2"/>
      <c r="N36" s="2"/>
      <c r="O36" s="23"/>
      <c r="P36" s="516">
        <v>19.68</v>
      </c>
      <c r="Q36" s="24"/>
      <c r="R36" s="24"/>
      <c r="S36" s="24"/>
      <c r="T36" s="24"/>
      <c r="U36" s="24"/>
      <c r="V36" s="24"/>
      <c r="W36" s="24"/>
      <c r="X36" s="24"/>
    </row>
    <row r="37" spans="1:25" ht="37.5" x14ac:dyDescent="0.3">
      <c r="A37" s="689"/>
      <c r="B37" s="119" t="s">
        <v>203</v>
      </c>
      <c r="C37" s="115" t="s">
        <v>90</v>
      </c>
      <c r="D37" s="115"/>
      <c r="E37" s="172"/>
      <c r="F37" s="174"/>
      <c r="G37" s="116" t="s">
        <v>21</v>
      </c>
      <c r="H37" s="10"/>
      <c r="I37" s="174"/>
      <c r="J37" s="18" t="s">
        <v>259</v>
      </c>
      <c r="K37" s="115" t="s">
        <v>104</v>
      </c>
      <c r="L37" s="2"/>
      <c r="M37" s="2"/>
      <c r="N37" s="2"/>
      <c r="O37" s="23"/>
      <c r="P37" s="24"/>
      <c r="Q37" s="24"/>
      <c r="R37" s="24"/>
      <c r="S37" s="24"/>
      <c r="T37" s="24"/>
      <c r="U37" s="24"/>
      <c r="V37" s="24"/>
      <c r="W37" s="24"/>
      <c r="X37" s="24"/>
    </row>
    <row r="38" spans="1:25" ht="46.5" customHeight="1" x14ac:dyDescent="0.3">
      <c r="A38" s="689"/>
      <c r="B38" s="119" t="s">
        <v>322</v>
      </c>
      <c r="C38" s="115" t="s">
        <v>91</v>
      </c>
      <c r="D38" s="115"/>
      <c r="E38" s="172"/>
      <c r="F38" s="174"/>
      <c r="G38" s="116" t="s">
        <v>21</v>
      </c>
      <c r="H38" s="10"/>
      <c r="I38" s="174"/>
      <c r="J38" s="18" t="s">
        <v>259</v>
      </c>
      <c r="K38" s="115" t="s">
        <v>104</v>
      </c>
      <c r="L38" s="2"/>
      <c r="M38" s="2"/>
      <c r="N38" s="2"/>
      <c r="O38" s="23"/>
      <c r="P38" s="24"/>
      <c r="Q38" s="24"/>
      <c r="R38" s="24"/>
      <c r="S38" s="24"/>
      <c r="T38" s="24"/>
      <c r="U38" s="24"/>
      <c r="V38" s="24"/>
      <c r="W38" s="24"/>
      <c r="X38" s="24"/>
    </row>
    <row r="39" spans="1:25" ht="45.75" customHeight="1" x14ac:dyDescent="0.3">
      <c r="A39" s="689"/>
      <c r="B39" s="119" t="s">
        <v>323</v>
      </c>
      <c r="C39" s="115" t="s">
        <v>92</v>
      </c>
      <c r="D39" s="115"/>
      <c r="E39" s="172"/>
      <c r="F39" s="174"/>
      <c r="G39" s="116" t="s">
        <v>21</v>
      </c>
      <c r="H39" s="10"/>
      <c r="I39" s="174"/>
      <c r="J39" s="18" t="s">
        <v>259</v>
      </c>
      <c r="K39" s="115" t="s">
        <v>104</v>
      </c>
      <c r="L39" s="2"/>
      <c r="M39" s="2"/>
      <c r="N39" s="2"/>
      <c r="O39" s="23"/>
      <c r="P39" s="24"/>
      <c r="Q39" s="24"/>
      <c r="R39" s="24"/>
      <c r="S39" s="24"/>
      <c r="T39" s="24"/>
      <c r="U39" s="24"/>
      <c r="V39" s="24"/>
      <c r="W39" s="24"/>
      <c r="X39" s="24"/>
    </row>
    <row r="40" spans="1:25" ht="37.5" x14ac:dyDescent="0.3">
      <c r="A40" s="689"/>
      <c r="B40" s="119" t="s">
        <v>324</v>
      </c>
      <c r="C40" s="115" t="s">
        <v>93</v>
      </c>
      <c r="D40" s="115" t="s">
        <v>256</v>
      </c>
      <c r="E40" s="172"/>
      <c r="F40" s="174"/>
      <c r="G40" s="116" t="s">
        <v>21</v>
      </c>
      <c r="H40" s="10"/>
      <c r="I40" s="174"/>
      <c r="J40" s="18" t="s">
        <v>259</v>
      </c>
      <c r="K40" s="115" t="s">
        <v>104</v>
      </c>
      <c r="L40" s="2"/>
      <c r="M40" s="2"/>
      <c r="N40" s="2"/>
      <c r="O40" s="23"/>
      <c r="P40" s="24"/>
      <c r="Q40" s="24"/>
      <c r="R40" s="24"/>
      <c r="S40" s="24"/>
      <c r="T40" s="24"/>
      <c r="U40" s="24"/>
      <c r="V40" s="24"/>
      <c r="W40" s="24"/>
      <c r="X40" s="24"/>
    </row>
    <row r="41" spans="1:25" ht="39.75" customHeight="1" x14ac:dyDescent="0.3">
      <c r="A41" s="689"/>
      <c r="B41" s="119" t="s">
        <v>325</v>
      </c>
      <c r="C41" s="115" t="s">
        <v>94</v>
      </c>
      <c r="D41" s="2"/>
      <c r="E41" s="172"/>
      <c r="F41" s="174"/>
      <c r="G41" s="116" t="s">
        <v>21</v>
      </c>
      <c r="H41" s="10"/>
      <c r="I41" s="174"/>
      <c r="J41" s="18" t="s">
        <v>259</v>
      </c>
      <c r="K41" s="115" t="s">
        <v>104</v>
      </c>
      <c r="L41" s="2"/>
      <c r="M41" s="2"/>
      <c r="N41" s="2"/>
      <c r="O41" s="23"/>
      <c r="P41" s="24"/>
      <c r="Q41" s="24"/>
      <c r="R41" s="24"/>
      <c r="S41" s="24"/>
      <c r="T41" s="24"/>
      <c r="U41" s="24"/>
      <c r="V41" s="24"/>
      <c r="W41" s="24"/>
      <c r="X41" s="24"/>
    </row>
  </sheetData>
  <protectedRanges>
    <protectedRange password="DAF8" sqref="J5:J7" name="ช่วง1_1_1_12"/>
    <protectedRange password="DAF8" sqref="J17:J19" name="ช่วง1_1_1_11"/>
  </protectedRanges>
  <mergeCells count="93">
    <mergeCell ref="A34:A41"/>
    <mergeCell ref="A20:A22"/>
    <mergeCell ref="A11:A13"/>
    <mergeCell ref="A14:A16"/>
    <mergeCell ref="A17:A19"/>
    <mergeCell ref="A23:A25"/>
    <mergeCell ref="A26:A28"/>
    <mergeCell ref="A2:A3"/>
    <mergeCell ref="A1:X1"/>
    <mergeCell ref="A4:X4"/>
    <mergeCell ref="A5:A7"/>
    <mergeCell ref="A8:A10"/>
    <mergeCell ref="B8:B10"/>
    <mergeCell ref="C8:C10"/>
    <mergeCell ref="D8:D10"/>
    <mergeCell ref="E8:E10"/>
    <mergeCell ref="F8:F10"/>
    <mergeCell ref="E5:E7"/>
    <mergeCell ref="F5:F7"/>
    <mergeCell ref="G8:G10"/>
    <mergeCell ref="G5:G7"/>
    <mergeCell ref="J2:J3"/>
    <mergeCell ref="K2:K3"/>
    <mergeCell ref="I26:I28"/>
    <mergeCell ref="J26:J28"/>
    <mergeCell ref="G23:G25"/>
    <mergeCell ref="H23:H25"/>
    <mergeCell ref="B26:B28"/>
    <mergeCell ref="C26:C28"/>
    <mergeCell ref="D26:D28"/>
    <mergeCell ref="E26:E28"/>
    <mergeCell ref="F26:F28"/>
    <mergeCell ref="G26:G28"/>
    <mergeCell ref="H26:H28"/>
    <mergeCell ref="B23:B25"/>
    <mergeCell ref="C23:C25"/>
    <mergeCell ref="D23:D25"/>
    <mergeCell ref="E23:E25"/>
    <mergeCell ref="F23:F25"/>
    <mergeCell ref="H20:H22"/>
    <mergeCell ref="I20:I22"/>
    <mergeCell ref="J20:J22"/>
    <mergeCell ref="I23:I25"/>
    <mergeCell ref="J23:J25"/>
    <mergeCell ref="G20:G22"/>
    <mergeCell ref="B17:B19"/>
    <mergeCell ref="C17:C19"/>
    <mergeCell ref="D17:D19"/>
    <mergeCell ref="E17:E19"/>
    <mergeCell ref="F17:F19"/>
    <mergeCell ref="G17:G19"/>
    <mergeCell ref="B20:B22"/>
    <mergeCell ref="C20:C22"/>
    <mergeCell ref="D20:D22"/>
    <mergeCell ref="E20:E22"/>
    <mergeCell ref="F20:F22"/>
    <mergeCell ref="H17:H19"/>
    <mergeCell ref="I17:I19"/>
    <mergeCell ref="J17:J19"/>
    <mergeCell ref="I5:I7"/>
    <mergeCell ref="J5:J7"/>
    <mergeCell ref="I11:I13"/>
    <mergeCell ref="J11:J13"/>
    <mergeCell ref="H8:H10"/>
    <mergeCell ref="H5:H7"/>
    <mergeCell ref="I8:I10"/>
    <mergeCell ref="J8:J10"/>
    <mergeCell ref="F14:F16"/>
    <mergeCell ref="G14:G16"/>
    <mergeCell ref="H14:H16"/>
    <mergeCell ref="I14:I16"/>
    <mergeCell ref="J14:J16"/>
    <mergeCell ref="B14:B16"/>
    <mergeCell ref="C14:C16"/>
    <mergeCell ref="D14:D16"/>
    <mergeCell ref="E14:E16"/>
    <mergeCell ref="B11:B13"/>
    <mergeCell ref="C11:C13"/>
    <mergeCell ref="D11:D13"/>
    <mergeCell ref="E11:E13"/>
    <mergeCell ref="F11:F13"/>
    <mergeCell ref="G11:G13"/>
    <mergeCell ref="H11:H13"/>
    <mergeCell ref="B5:B7"/>
    <mergeCell ref="C5:C7"/>
    <mergeCell ref="D5:D7"/>
    <mergeCell ref="L2:N2"/>
    <mergeCell ref="O2:X2"/>
    <mergeCell ref="B2:B3"/>
    <mergeCell ref="C2:C3"/>
    <mergeCell ref="D2:D3"/>
    <mergeCell ref="E2:E3"/>
    <mergeCell ref="F2:I2"/>
  </mergeCells>
  <pageMargins left="0.59055118110236227" right="0" top="0" bottom="0" header="0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view="pageBreakPreview" topLeftCell="A10" zoomScale="86" zoomScaleNormal="80" zoomScaleSheetLayoutView="86" workbookViewId="0">
      <selection activeCell="S12" sqref="S12"/>
    </sheetView>
  </sheetViews>
  <sheetFormatPr defaultRowHeight="21.75" x14ac:dyDescent="0.5"/>
  <cols>
    <col min="1" max="1" width="5.25" style="101" customWidth="1"/>
    <col min="2" max="2" width="36.875" style="16" customWidth="1"/>
    <col min="3" max="3" width="17.25" style="1" customWidth="1"/>
    <col min="4" max="4" width="13.375" style="33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32" customWidth="1"/>
    <col min="10" max="10" width="26.25" style="1" customWidth="1"/>
    <col min="11" max="11" width="5.375" style="1" customWidth="1"/>
    <col min="12" max="12" width="6" style="1" bestFit="1" customWidth="1"/>
    <col min="13" max="13" width="5.625" style="1" customWidth="1"/>
    <col min="14" max="14" width="7.125" style="55" bestFit="1" customWidth="1"/>
    <col min="15" max="18" width="6" style="55" bestFit="1" customWidth="1"/>
    <col min="19" max="21" width="4.625" style="55" bestFit="1" customWidth="1"/>
    <col min="22" max="23" width="3.625" style="55" customWidth="1"/>
    <col min="24" max="16384" width="9" style="1"/>
  </cols>
  <sheetData>
    <row r="1" spans="1:24" ht="48.75" customHeight="1" x14ac:dyDescent="0.3">
      <c r="A1" s="709" t="s">
        <v>891</v>
      </c>
      <c r="B1" s="709"/>
      <c r="C1" s="709"/>
      <c r="D1" s="709"/>
      <c r="E1" s="709"/>
      <c r="F1" s="709"/>
      <c r="G1" s="709"/>
      <c r="H1" s="709"/>
      <c r="I1" s="709"/>
      <c r="J1" s="709"/>
      <c r="K1" s="709"/>
      <c r="L1" s="709"/>
      <c r="M1" s="709"/>
      <c r="N1" s="709"/>
      <c r="O1" s="709"/>
      <c r="P1" s="709"/>
      <c r="Q1" s="709"/>
      <c r="R1" s="709"/>
      <c r="S1" s="709"/>
      <c r="T1" s="709"/>
      <c r="U1" s="709"/>
      <c r="V1" s="709"/>
      <c r="W1" s="709"/>
    </row>
    <row r="2" spans="1:24" ht="18.75" customHeight="1" x14ac:dyDescent="0.3">
      <c r="A2" s="611" t="s">
        <v>0</v>
      </c>
      <c r="B2" s="613" t="s">
        <v>1</v>
      </c>
      <c r="C2" s="615" t="s">
        <v>2</v>
      </c>
      <c r="D2" s="617" t="s">
        <v>3</v>
      </c>
      <c r="E2" s="651" t="s">
        <v>480</v>
      </c>
      <c r="F2" s="651"/>
      <c r="G2" s="651"/>
      <c r="H2" s="652"/>
      <c r="I2" s="621" t="s">
        <v>4</v>
      </c>
      <c r="J2" s="623" t="s">
        <v>5</v>
      </c>
      <c r="K2" s="625" t="s">
        <v>206</v>
      </c>
      <c r="L2" s="626"/>
      <c r="M2" s="627"/>
      <c r="N2" s="628" t="s">
        <v>6</v>
      </c>
      <c r="O2" s="629"/>
      <c r="P2" s="629"/>
      <c r="Q2" s="629"/>
      <c r="R2" s="629"/>
      <c r="S2" s="629"/>
      <c r="T2" s="629"/>
      <c r="U2" s="629"/>
      <c r="V2" s="629"/>
      <c r="W2" s="630"/>
    </row>
    <row r="3" spans="1:24" ht="49.5" x14ac:dyDescent="0.3">
      <c r="A3" s="612"/>
      <c r="B3" s="614"/>
      <c r="C3" s="616"/>
      <c r="D3" s="618"/>
      <c r="E3" s="102" t="s">
        <v>7</v>
      </c>
      <c r="F3" s="102" t="s">
        <v>8</v>
      </c>
      <c r="G3" s="102" t="s">
        <v>9</v>
      </c>
      <c r="H3" s="102" t="s">
        <v>10</v>
      </c>
      <c r="I3" s="622"/>
      <c r="J3" s="624"/>
      <c r="K3" s="105">
        <v>2556</v>
      </c>
      <c r="L3" s="105">
        <v>2557</v>
      </c>
      <c r="M3" s="105">
        <v>2558</v>
      </c>
      <c r="N3" s="106" t="s">
        <v>11</v>
      </c>
      <c r="O3" s="107" t="s">
        <v>12</v>
      </c>
      <c r="P3" s="107" t="s">
        <v>13</v>
      </c>
      <c r="Q3" s="107" t="s">
        <v>14</v>
      </c>
      <c r="R3" s="107" t="s">
        <v>15</v>
      </c>
      <c r="S3" s="107" t="s">
        <v>16</v>
      </c>
      <c r="T3" s="107" t="s">
        <v>17</v>
      </c>
      <c r="U3" s="107" t="s">
        <v>18</v>
      </c>
      <c r="V3" s="107" t="s">
        <v>19</v>
      </c>
      <c r="W3" s="107" t="s">
        <v>20</v>
      </c>
    </row>
    <row r="4" spans="1:24" s="103" customFormat="1" ht="21.75" customHeight="1" x14ac:dyDescent="0.2">
      <c r="A4" s="706" t="s">
        <v>485</v>
      </c>
      <c r="B4" s="707"/>
      <c r="C4" s="707"/>
      <c r="D4" s="707"/>
      <c r="E4" s="707"/>
      <c r="F4" s="707"/>
      <c r="G4" s="707"/>
      <c r="H4" s="707"/>
      <c r="I4" s="707"/>
      <c r="J4" s="707"/>
      <c r="K4" s="707"/>
      <c r="L4" s="707"/>
      <c r="M4" s="707"/>
      <c r="N4" s="707"/>
      <c r="O4" s="707"/>
      <c r="P4" s="707"/>
      <c r="Q4" s="707"/>
      <c r="R4" s="707"/>
      <c r="S4" s="707"/>
      <c r="T4" s="707"/>
      <c r="U4" s="707"/>
      <c r="V4" s="707"/>
      <c r="W4" s="708"/>
      <c r="X4" s="104"/>
    </row>
    <row r="5" spans="1:24" ht="75.75" customHeight="1" x14ac:dyDescent="0.3">
      <c r="A5" s="555" t="s">
        <v>411</v>
      </c>
      <c r="B5" s="648" t="s">
        <v>110</v>
      </c>
      <c r="C5" s="533" t="s">
        <v>28</v>
      </c>
      <c r="D5" s="541" t="s">
        <v>243</v>
      </c>
      <c r="E5" s="728"/>
      <c r="F5" s="595" t="s">
        <v>21</v>
      </c>
      <c r="G5" s="73"/>
      <c r="H5" s="728"/>
      <c r="I5" s="533" t="s">
        <v>274</v>
      </c>
      <c r="J5" s="79" t="s">
        <v>244</v>
      </c>
      <c r="K5" s="278">
        <v>1</v>
      </c>
      <c r="L5" s="278">
        <v>1</v>
      </c>
      <c r="M5" s="278">
        <v>1</v>
      </c>
      <c r="N5" s="279">
        <v>0</v>
      </c>
      <c r="O5" s="279">
        <v>0</v>
      </c>
      <c r="P5" s="279">
        <v>0</v>
      </c>
      <c r="Q5" s="279">
        <v>0</v>
      </c>
      <c r="R5" s="279">
        <v>0</v>
      </c>
      <c r="S5" s="279">
        <v>0</v>
      </c>
      <c r="T5" s="279">
        <v>0</v>
      </c>
      <c r="U5" s="279">
        <v>0</v>
      </c>
      <c r="V5" s="24"/>
      <c r="W5" s="24"/>
    </row>
    <row r="6" spans="1:24" ht="56.25" x14ac:dyDescent="0.3">
      <c r="A6" s="562"/>
      <c r="B6" s="649"/>
      <c r="C6" s="534"/>
      <c r="D6" s="542"/>
      <c r="E6" s="729"/>
      <c r="F6" s="596"/>
      <c r="G6" s="74"/>
      <c r="H6" s="729"/>
      <c r="I6" s="534"/>
      <c r="J6" s="79" t="s">
        <v>245</v>
      </c>
      <c r="K6" s="278">
        <v>7</v>
      </c>
      <c r="L6" s="278">
        <v>7</v>
      </c>
      <c r="M6" s="278">
        <v>7</v>
      </c>
      <c r="N6" s="279">
        <v>7</v>
      </c>
      <c r="O6" s="278">
        <v>7</v>
      </c>
      <c r="P6" s="278">
        <v>7</v>
      </c>
      <c r="Q6" s="279">
        <v>7</v>
      </c>
      <c r="R6" s="278">
        <v>7</v>
      </c>
      <c r="S6" s="278">
        <v>7</v>
      </c>
      <c r="T6" s="279">
        <v>7</v>
      </c>
      <c r="U6" s="278">
        <v>7</v>
      </c>
      <c r="V6" s="24"/>
      <c r="W6" s="24"/>
    </row>
    <row r="7" spans="1:24" ht="21.75" customHeight="1" x14ac:dyDescent="0.3">
      <c r="A7" s="563"/>
      <c r="B7" s="650"/>
      <c r="C7" s="535"/>
      <c r="D7" s="543"/>
      <c r="E7" s="730"/>
      <c r="F7" s="597"/>
      <c r="G7" s="75"/>
      <c r="H7" s="730"/>
      <c r="I7" s="535"/>
      <c r="J7" s="85" t="s">
        <v>25</v>
      </c>
      <c r="K7" s="278">
        <v>14.28</v>
      </c>
      <c r="L7" s="278">
        <v>14.28</v>
      </c>
      <c r="M7" s="278">
        <v>14.28</v>
      </c>
      <c r="N7" s="279">
        <v>0</v>
      </c>
      <c r="O7" s="279">
        <v>0</v>
      </c>
      <c r="P7" s="279">
        <v>0</v>
      </c>
      <c r="Q7" s="279">
        <v>0</v>
      </c>
      <c r="R7" s="279">
        <v>0</v>
      </c>
      <c r="S7" s="279">
        <v>0</v>
      </c>
      <c r="T7" s="279">
        <v>0</v>
      </c>
      <c r="U7" s="279">
        <v>0</v>
      </c>
      <c r="V7" s="24"/>
      <c r="W7" s="24"/>
    </row>
    <row r="8" spans="1:24" ht="77.25" customHeight="1" x14ac:dyDescent="0.3">
      <c r="A8" s="555" t="s">
        <v>413</v>
      </c>
      <c r="B8" s="648" t="s">
        <v>346</v>
      </c>
      <c r="C8" s="533" t="s">
        <v>126</v>
      </c>
      <c r="D8" s="533" t="s">
        <v>243</v>
      </c>
      <c r="E8" s="713"/>
      <c r="F8" s="595" t="s">
        <v>21</v>
      </c>
      <c r="G8" s="713"/>
      <c r="H8" s="537"/>
      <c r="I8" s="533" t="s">
        <v>274</v>
      </c>
      <c r="J8" s="13" t="s">
        <v>127</v>
      </c>
      <c r="K8" s="278">
        <v>1</v>
      </c>
      <c r="L8" s="278">
        <v>1</v>
      </c>
      <c r="M8" s="278">
        <v>1</v>
      </c>
      <c r="N8" s="279">
        <v>0</v>
      </c>
      <c r="O8" s="279">
        <v>0</v>
      </c>
      <c r="P8" s="279">
        <v>0</v>
      </c>
      <c r="Q8" s="279">
        <v>0</v>
      </c>
      <c r="R8" s="279">
        <v>0</v>
      </c>
      <c r="S8" s="279">
        <v>0</v>
      </c>
      <c r="T8" s="279">
        <v>0</v>
      </c>
      <c r="U8" s="279">
        <v>0</v>
      </c>
      <c r="V8" s="24"/>
      <c r="W8" s="24"/>
    </row>
    <row r="9" spans="1:24" ht="62.25" customHeight="1" x14ac:dyDescent="0.3">
      <c r="A9" s="548"/>
      <c r="B9" s="649"/>
      <c r="C9" s="534"/>
      <c r="D9" s="534"/>
      <c r="E9" s="714"/>
      <c r="F9" s="596"/>
      <c r="G9" s="714"/>
      <c r="H9" s="538"/>
      <c r="I9" s="534"/>
      <c r="J9" s="13" t="s">
        <v>128</v>
      </c>
      <c r="K9" s="278">
        <v>7</v>
      </c>
      <c r="L9" s="278">
        <v>7</v>
      </c>
      <c r="M9" s="278">
        <v>7</v>
      </c>
      <c r="N9" s="279">
        <v>7</v>
      </c>
      <c r="O9" s="278">
        <v>7</v>
      </c>
      <c r="P9" s="278">
        <v>7</v>
      </c>
      <c r="Q9" s="279">
        <v>7</v>
      </c>
      <c r="R9" s="278">
        <v>7</v>
      </c>
      <c r="S9" s="278">
        <v>7</v>
      </c>
      <c r="T9" s="279">
        <v>7</v>
      </c>
      <c r="U9" s="278">
        <v>7</v>
      </c>
      <c r="V9" s="24"/>
      <c r="W9" s="24"/>
    </row>
    <row r="10" spans="1:24" ht="22.5" customHeight="1" x14ac:dyDescent="0.3">
      <c r="A10" s="548"/>
      <c r="B10" s="649"/>
      <c r="C10" s="535"/>
      <c r="D10" s="535"/>
      <c r="E10" s="715"/>
      <c r="F10" s="596"/>
      <c r="G10" s="715"/>
      <c r="H10" s="539"/>
      <c r="I10" s="534"/>
      <c r="J10" s="3" t="s">
        <v>25</v>
      </c>
      <c r="K10" s="278">
        <v>14.28</v>
      </c>
      <c r="L10" s="278">
        <v>14.28</v>
      </c>
      <c r="M10" s="278">
        <v>14.28</v>
      </c>
      <c r="N10" s="279">
        <v>0</v>
      </c>
      <c r="O10" s="279">
        <v>0</v>
      </c>
      <c r="P10" s="279">
        <v>0</v>
      </c>
      <c r="Q10" s="279">
        <v>0</v>
      </c>
      <c r="R10" s="279">
        <v>0</v>
      </c>
      <c r="S10" s="279">
        <v>0</v>
      </c>
      <c r="T10" s="279">
        <v>0</v>
      </c>
      <c r="U10" s="279">
        <v>0</v>
      </c>
      <c r="V10" s="24"/>
      <c r="W10" s="24"/>
    </row>
    <row r="11" spans="1:24" ht="60" customHeight="1" x14ac:dyDescent="0.3">
      <c r="A11" s="548"/>
      <c r="B11" s="649"/>
      <c r="C11" s="533" t="s">
        <v>129</v>
      </c>
      <c r="D11" s="533" t="s">
        <v>243</v>
      </c>
      <c r="E11" s="713"/>
      <c r="F11" s="596"/>
      <c r="G11" s="713"/>
      <c r="H11" s="713"/>
      <c r="I11" s="534"/>
      <c r="J11" s="13" t="s">
        <v>130</v>
      </c>
      <c r="K11" s="280"/>
      <c r="L11" s="280"/>
      <c r="M11" s="280"/>
      <c r="N11" s="279">
        <v>40</v>
      </c>
      <c r="O11" s="159">
        <v>40</v>
      </c>
      <c r="P11" s="159">
        <v>40</v>
      </c>
      <c r="Q11" s="159">
        <v>40</v>
      </c>
      <c r="R11" s="159">
        <v>40</v>
      </c>
      <c r="S11" s="159">
        <v>40</v>
      </c>
      <c r="T11" s="159">
        <v>40</v>
      </c>
      <c r="U11" s="159">
        <v>40</v>
      </c>
      <c r="V11" s="24"/>
      <c r="W11" s="24"/>
    </row>
    <row r="12" spans="1:24" ht="45" customHeight="1" x14ac:dyDescent="0.3">
      <c r="A12" s="548"/>
      <c r="B12" s="649"/>
      <c r="C12" s="534"/>
      <c r="D12" s="534"/>
      <c r="E12" s="714"/>
      <c r="F12" s="596"/>
      <c r="G12" s="714"/>
      <c r="H12" s="714"/>
      <c r="I12" s="534"/>
      <c r="J12" s="13" t="s">
        <v>131</v>
      </c>
      <c r="K12" s="280"/>
      <c r="L12" s="280"/>
      <c r="M12" s="280"/>
      <c r="N12" s="279">
        <v>48.57</v>
      </c>
      <c r="O12" s="159">
        <v>60</v>
      </c>
      <c r="P12" s="159">
        <v>50</v>
      </c>
      <c r="Q12" s="159">
        <v>40</v>
      </c>
      <c r="R12" s="159">
        <v>40</v>
      </c>
      <c r="S12" s="159">
        <v>50</v>
      </c>
      <c r="T12" s="159">
        <v>50</v>
      </c>
      <c r="U12" s="159">
        <v>50</v>
      </c>
      <c r="V12" s="24"/>
      <c r="W12" s="24"/>
    </row>
    <row r="13" spans="1:24" ht="34.5" customHeight="1" x14ac:dyDescent="0.3">
      <c r="A13" s="549"/>
      <c r="B13" s="650"/>
      <c r="C13" s="535"/>
      <c r="D13" s="535"/>
      <c r="E13" s="715"/>
      <c r="F13" s="597"/>
      <c r="G13" s="715"/>
      <c r="H13" s="715"/>
      <c r="I13" s="535"/>
      <c r="J13" s="3" t="s">
        <v>350</v>
      </c>
      <c r="K13" s="278"/>
      <c r="L13" s="278"/>
      <c r="M13" s="278"/>
      <c r="N13" s="279">
        <v>88.57</v>
      </c>
      <c r="O13" s="159">
        <v>100</v>
      </c>
      <c r="P13" s="159">
        <v>90</v>
      </c>
      <c r="Q13" s="159">
        <v>80</v>
      </c>
      <c r="R13" s="159">
        <v>80</v>
      </c>
      <c r="S13" s="159">
        <v>90</v>
      </c>
      <c r="T13" s="159">
        <v>90</v>
      </c>
      <c r="U13" s="159">
        <v>90</v>
      </c>
      <c r="V13" s="24"/>
      <c r="W13" s="24"/>
    </row>
    <row r="14" spans="1:24" ht="57" customHeight="1" x14ac:dyDescent="0.3">
      <c r="A14" s="555" t="s">
        <v>298</v>
      </c>
      <c r="B14" s="589" t="s">
        <v>159</v>
      </c>
      <c r="C14" s="589" t="s">
        <v>160</v>
      </c>
      <c r="D14" s="533" t="s">
        <v>246</v>
      </c>
      <c r="E14" s="713"/>
      <c r="F14" s="731" t="s">
        <v>21</v>
      </c>
      <c r="G14" s="544"/>
      <c r="H14" s="713"/>
      <c r="I14" s="544" t="s">
        <v>24</v>
      </c>
      <c r="J14" s="78" t="s">
        <v>247</v>
      </c>
      <c r="K14" s="278"/>
      <c r="L14" s="278"/>
      <c r="M14" s="278"/>
      <c r="N14" s="267">
        <v>13838</v>
      </c>
      <c r="O14" s="137">
        <v>3152</v>
      </c>
      <c r="P14" s="137">
        <v>4126</v>
      </c>
      <c r="Q14" s="137">
        <v>2164</v>
      </c>
      <c r="R14" s="137">
        <v>2605</v>
      </c>
      <c r="S14" s="137">
        <v>141</v>
      </c>
      <c r="T14" s="137">
        <v>916</v>
      </c>
      <c r="U14" s="137">
        <v>734</v>
      </c>
      <c r="V14" s="24"/>
      <c r="W14" s="24"/>
    </row>
    <row r="15" spans="1:24" ht="39.75" customHeight="1" x14ac:dyDescent="0.3">
      <c r="A15" s="562"/>
      <c r="B15" s="590"/>
      <c r="C15" s="590"/>
      <c r="D15" s="534"/>
      <c r="E15" s="714"/>
      <c r="F15" s="732"/>
      <c r="G15" s="545"/>
      <c r="H15" s="714"/>
      <c r="I15" s="545"/>
      <c r="J15" s="78" t="s">
        <v>248</v>
      </c>
      <c r="K15" s="278"/>
      <c r="L15" s="278"/>
      <c r="M15" s="278"/>
      <c r="N15" s="267">
        <v>13838</v>
      </c>
      <c r="O15" s="137">
        <v>3152</v>
      </c>
      <c r="P15" s="137">
        <v>4126</v>
      </c>
      <c r="Q15" s="137">
        <v>2164</v>
      </c>
      <c r="R15" s="137">
        <v>2605</v>
      </c>
      <c r="S15" s="137">
        <v>141</v>
      </c>
      <c r="T15" s="137">
        <v>916</v>
      </c>
      <c r="U15" s="137">
        <v>734</v>
      </c>
      <c r="V15" s="24"/>
      <c r="W15" s="24"/>
    </row>
    <row r="16" spans="1:24" ht="21.75" customHeight="1" x14ac:dyDescent="0.3">
      <c r="A16" s="563"/>
      <c r="B16" s="591"/>
      <c r="C16" s="591"/>
      <c r="D16" s="535"/>
      <c r="E16" s="715"/>
      <c r="F16" s="733"/>
      <c r="G16" s="546"/>
      <c r="H16" s="715"/>
      <c r="I16" s="546"/>
      <c r="J16" s="69" t="s">
        <v>104</v>
      </c>
      <c r="K16" s="278"/>
      <c r="L16" s="278"/>
      <c r="M16" s="278"/>
      <c r="N16" s="279">
        <v>100</v>
      </c>
      <c r="O16" s="279">
        <v>100</v>
      </c>
      <c r="P16" s="279">
        <v>100</v>
      </c>
      <c r="Q16" s="279">
        <v>100</v>
      </c>
      <c r="R16" s="279">
        <v>100</v>
      </c>
      <c r="S16" s="279">
        <v>100</v>
      </c>
      <c r="T16" s="279">
        <v>100</v>
      </c>
      <c r="U16" s="279">
        <v>100</v>
      </c>
      <c r="V16" s="24"/>
      <c r="W16" s="24"/>
    </row>
    <row r="17" spans="1:23" ht="39.75" customHeight="1" x14ac:dyDescent="0.3">
      <c r="A17" s="555" t="s">
        <v>199</v>
      </c>
      <c r="B17" s="589" t="s">
        <v>162</v>
      </c>
      <c r="C17" s="589" t="s">
        <v>29</v>
      </c>
      <c r="D17" s="533" t="s">
        <v>246</v>
      </c>
      <c r="E17" s="585"/>
      <c r="F17" s="731" t="s">
        <v>21</v>
      </c>
      <c r="G17" s="544"/>
      <c r="H17" s="585"/>
      <c r="I17" s="544" t="s">
        <v>24</v>
      </c>
      <c r="J17" s="78" t="s">
        <v>249</v>
      </c>
      <c r="K17" s="278"/>
      <c r="L17" s="278"/>
      <c r="M17" s="278"/>
      <c r="N17" s="279">
        <v>0</v>
      </c>
      <c r="O17" s="159">
        <v>0</v>
      </c>
      <c r="P17" s="159">
        <v>0</v>
      </c>
      <c r="Q17" s="159">
        <v>0</v>
      </c>
      <c r="R17" s="159">
        <v>0</v>
      </c>
      <c r="S17" s="159">
        <v>0</v>
      </c>
      <c r="T17" s="159">
        <v>0</v>
      </c>
      <c r="U17" s="159">
        <v>0</v>
      </c>
      <c r="V17" s="24"/>
      <c r="W17" s="24"/>
    </row>
    <row r="18" spans="1:23" ht="23.25" customHeight="1" x14ac:dyDescent="0.3">
      <c r="A18" s="562"/>
      <c r="B18" s="590"/>
      <c r="C18" s="590"/>
      <c r="D18" s="534"/>
      <c r="E18" s="586"/>
      <c r="F18" s="732"/>
      <c r="G18" s="545"/>
      <c r="H18" s="586"/>
      <c r="I18" s="545"/>
      <c r="J18" s="78" t="s">
        <v>368</v>
      </c>
      <c r="K18" s="278"/>
      <c r="L18" s="278"/>
      <c r="M18" s="278"/>
      <c r="N18" s="279">
        <v>0</v>
      </c>
      <c r="O18" s="159">
        <v>0</v>
      </c>
      <c r="P18" s="159">
        <v>0</v>
      </c>
      <c r="Q18" s="159">
        <v>0</v>
      </c>
      <c r="R18" s="159">
        <v>0</v>
      </c>
      <c r="S18" s="159">
        <v>0</v>
      </c>
      <c r="T18" s="159">
        <v>0</v>
      </c>
      <c r="U18" s="159">
        <v>0</v>
      </c>
      <c r="V18" s="24"/>
      <c r="W18" s="24"/>
    </row>
    <row r="19" spans="1:23" ht="21.75" customHeight="1" x14ac:dyDescent="0.3">
      <c r="A19" s="563"/>
      <c r="B19" s="591"/>
      <c r="C19" s="591"/>
      <c r="D19" s="535"/>
      <c r="E19" s="587"/>
      <c r="F19" s="733"/>
      <c r="G19" s="546"/>
      <c r="H19" s="587"/>
      <c r="I19" s="546"/>
      <c r="J19" s="69" t="s">
        <v>25</v>
      </c>
      <c r="K19" s="278"/>
      <c r="L19" s="278"/>
      <c r="M19" s="278"/>
      <c r="N19" s="279">
        <v>0</v>
      </c>
      <c r="O19" s="159">
        <v>0</v>
      </c>
      <c r="P19" s="159">
        <v>0</v>
      </c>
      <c r="Q19" s="159">
        <v>0</v>
      </c>
      <c r="R19" s="159">
        <v>0</v>
      </c>
      <c r="S19" s="159">
        <v>0</v>
      </c>
      <c r="T19" s="159">
        <v>0</v>
      </c>
      <c r="U19" s="159">
        <v>0</v>
      </c>
      <c r="V19" s="24"/>
      <c r="W19" s="24"/>
    </row>
    <row r="20" spans="1:23" ht="61.5" customHeight="1" x14ac:dyDescent="0.3">
      <c r="A20" s="547" t="s">
        <v>339</v>
      </c>
      <c r="B20" s="648" t="s">
        <v>184</v>
      </c>
      <c r="C20" s="589" t="s">
        <v>185</v>
      </c>
      <c r="D20" s="533" t="s">
        <v>246</v>
      </c>
      <c r="E20" s="713"/>
      <c r="F20" s="595" t="s">
        <v>21</v>
      </c>
      <c r="G20" s="73"/>
      <c r="H20" s="73"/>
      <c r="I20" s="533" t="s">
        <v>268</v>
      </c>
      <c r="J20" s="13" t="s">
        <v>186</v>
      </c>
      <c r="K20" s="280"/>
      <c r="L20" s="280"/>
      <c r="M20" s="280"/>
      <c r="N20" s="267">
        <v>13838</v>
      </c>
      <c r="O20" s="137">
        <v>3152</v>
      </c>
      <c r="P20" s="137">
        <v>4126</v>
      </c>
      <c r="Q20" s="137">
        <v>2164</v>
      </c>
      <c r="R20" s="137">
        <v>2605</v>
      </c>
      <c r="S20" s="137">
        <v>141</v>
      </c>
      <c r="T20" s="281">
        <v>916</v>
      </c>
      <c r="U20" s="159">
        <v>734</v>
      </c>
      <c r="V20" s="24"/>
      <c r="W20" s="24"/>
    </row>
    <row r="21" spans="1:23" ht="39.75" customHeight="1" x14ac:dyDescent="0.3">
      <c r="A21" s="548"/>
      <c r="B21" s="649"/>
      <c r="C21" s="590"/>
      <c r="D21" s="534"/>
      <c r="E21" s="714"/>
      <c r="F21" s="596"/>
      <c r="G21" s="74"/>
      <c r="H21" s="74"/>
      <c r="I21" s="534"/>
      <c r="J21" s="13" t="s">
        <v>187</v>
      </c>
      <c r="K21" s="280"/>
      <c r="L21" s="280"/>
      <c r="M21" s="280"/>
      <c r="N21" s="267">
        <v>13838</v>
      </c>
      <c r="O21" s="137">
        <v>3152</v>
      </c>
      <c r="P21" s="137">
        <v>4126</v>
      </c>
      <c r="Q21" s="137">
        <v>2164</v>
      </c>
      <c r="R21" s="137">
        <v>2605</v>
      </c>
      <c r="S21" s="137">
        <v>141</v>
      </c>
      <c r="T21" s="281">
        <v>916</v>
      </c>
      <c r="U21" s="159">
        <v>734</v>
      </c>
      <c r="V21" s="24"/>
      <c r="W21" s="24"/>
    </row>
    <row r="22" spans="1:23" ht="24.75" customHeight="1" x14ac:dyDescent="0.3">
      <c r="A22" s="549"/>
      <c r="B22" s="650"/>
      <c r="C22" s="591"/>
      <c r="D22" s="535"/>
      <c r="E22" s="715"/>
      <c r="F22" s="597"/>
      <c r="G22" s="75"/>
      <c r="H22" s="75"/>
      <c r="I22" s="535"/>
      <c r="J22" s="3" t="s">
        <v>25</v>
      </c>
      <c r="K22" s="278"/>
      <c r="L22" s="278"/>
      <c r="M22" s="278"/>
      <c r="N22" s="279">
        <v>100</v>
      </c>
      <c r="O22" s="159">
        <v>100</v>
      </c>
      <c r="P22" s="159">
        <v>100</v>
      </c>
      <c r="Q22" s="159">
        <v>100</v>
      </c>
      <c r="R22" s="159">
        <v>100</v>
      </c>
      <c r="S22" s="159">
        <v>100</v>
      </c>
      <c r="T22" s="278">
        <v>100</v>
      </c>
      <c r="U22" s="159">
        <v>100</v>
      </c>
      <c r="V22" s="24"/>
      <c r="W22" s="24"/>
    </row>
  </sheetData>
  <mergeCells count="58">
    <mergeCell ref="I5:I7"/>
    <mergeCell ref="A8:A13"/>
    <mergeCell ref="B8:B13"/>
    <mergeCell ref="F8:F13"/>
    <mergeCell ref="I8:I13"/>
    <mergeCell ref="E11:E13"/>
    <mergeCell ref="G11:G13"/>
    <mergeCell ref="H11:H13"/>
    <mergeCell ref="H17:H19"/>
    <mergeCell ref="I17:I19"/>
    <mergeCell ref="C8:C10"/>
    <mergeCell ref="D8:D10"/>
    <mergeCell ref="E8:E10"/>
    <mergeCell ref="G8:G10"/>
    <mergeCell ref="H8:H10"/>
    <mergeCell ref="G14:G16"/>
    <mergeCell ref="H14:H16"/>
    <mergeCell ref="I14:I16"/>
    <mergeCell ref="F17:F19"/>
    <mergeCell ref="G17:G19"/>
    <mergeCell ref="F14:F16"/>
    <mergeCell ref="I20:I22"/>
    <mergeCell ref="A5:A7"/>
    <mergeCell ref="B5:B7"/>
    <mergeCell ref="C5:C7"/>
    <mergeCell ref="D5:D7"/>
    <mergeCell ref="E5:E7"/>
    <mergeCell ref="F5:F7"/>
    <mergeCell ref="H5:H7"/>
    <mergeCell ref="A20:A22"/>
    <mergeCell ref="B20:B22"/>
    <mergeCell ref="C20:C22"/>
    <mergeCell ref="D20:D22"/>
    <mergeCell ref="E20:E22"/>
    <mergeCell ref="F20:F22"/>
    <mergeCell ref="C11:C13"/>
    <mergeCell ref="D11:D13"/>
    <mergeCell ref="A17:A19"/>
    <mergeCell ref="B17:B19"/>
    <mergeCell ref="C17:C19"/>
    <mergeCell ref="D17:D19"/>
    <mergeCell ref="E17:E19"/>
    <mergeCell ref="A14:A16"/>
    <mergeCell ref="B14:B16"/>
    <mergeCell ref="C14:C16"/>
    <mergeCell ref="D14:D16"/>
    <mergeCell ref="E14:E16"/>
    <mergeCell ref="A4:W4"/>
    <mergeCell ref="A1:W1"/>
    <mergeCell ref="A2:A3"/>
    <mergeCell ref="B2:B3"/>
    <mergeCell ref="C2:C3"/>
    <mergeCell ref="D2:D3"/>
    <mergeCell ref="E2:H2"/>
    <mergeCell ref="I2:I3"/>
    <mergeCell ref="J2:J3"/>
    <mergeCell ref="K2:M2"/>
    <mergeCell ref="N2:W2"/>
  </mergeCells>
  <pageMargins left="0.59055118110236227" right="0" top="0" bottom="0" header="0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view="pageBreakPreview" zoomScale="86" zoomScaleNormal="80" zoomScaleSheetLayoutView="86" workbookViewId="0">
      <selection sqref="A1:W1"/>
    </sheetView>
  </sheetViews>
  <sheetFormatPr defaultRowHeight="21.75" x14ac:dyDescent="0.5"/>
  <cols>
    <col min="1" max="1" width="5.25" style="101" customWidth="1"/>
    <col min="2" max="2" width="17.75" style="16" customWidth="1"/>
    <col min="3" max="3" width="12.375" style="1" customWidth="1"/>
    <col min="4" max="4" width="13.375" style="33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32" customWidth="1"/>
    <col min="10" max="10" width="26.25" style="1" customWidth="1"/>
    <col min="11" max="11" width="5.375" style="1" customWidth="1"/>
    <col min="12" max="12" width="5.625" style="1" bestFit="1" customWidth="1"/>
    <col min="13" max="13" width="5.625" style="1" customWidth="1"/>
    <col min="14" max="14" width="10.625" style="55" customWidth="1"/>
    <col min="15" max="15" width="9.875" style="55" customWidth="1"/>
    <col min="16" max="16" width="9.75" style="55" bestFit="1" customWidth="1"/>
    <col min="17" max="17" width="9.75" style="55" customWidth="1"/>
    <col min="18" max="18" width="10" style="55" customWidth="1"/>
    <col min="19" max="21" width="9.75" style="55" bestFit="1" customWidth="1"/>
    <col min="22" max="22" width="4.5" style="55" customWidth="1"/>
    <col min="23" max="23" width="5.125" style="55" customWidth="1"/>
    <col min="24" max="16384" width="9" style="1"/>
  </cols>
  <sheetData>
    <row r="1" spans="1:24" ht="48.75" customHeight="1" x14ac:dyDescent="0.3">
      <c r="A1" s="709" t="s">
        <v>890</v>
      </c>
      <c r="B1" s="709"/>
      <c r="C1" s="709"/>
      <c r="D1" s="709"/>
      <c r="E1" s="709"/>
      <c r="F1" s="709"/>
      <c r="G1" s="709"/>
      <c r="H1" s="709"/>
      <c r="I1" s="709"/>
      <c r="J1" s="709"/>
      <c r="K1" s="709"/>
      <c r="L1" s="709"/>
      <c r="M1" s="709"/>
      <c r="N1" s="709"/>
      <c r="O1" s="709"/>
      <c r="P1" s="709"/>
      <c r="Q1" s="709"/>
      <c r="R1" s="709"/>
      <c r="S1" s="709"/>
      <c r="T1" s="709"/>
      <c r="U1" s="709"/>
      <c r="V1" s="709"/>
      <c r="W1" s="709"/>
    </row>
    <row r="2" spans="1:24" ht="18.75" customHeight="1" x14ac:dyDescent="0.3">
      <c r="A2" s="743" t="s">
        <v>0</v>
      </c>
      <c r="B2" s="744" t="s">
        <v>1</v>
      </c>
      <c r="C2" s="745" t="s">
        <v>2</v>
      </c>
      <c r="D2" s="746" t="s">
        <v>3</v>
      </c>
      <c r="E2" s="747" t="s">
        <v>480</v>
      </c>
      <c r="F2" s="747"/>
      <c r="G2" s="747"/>
      <c r="H2" s="747"/>
      <c r="I2" s="748" t="s">
        <v>4</v>
      </c>
      <c r="J2" s="623" t="s">
        <v>5</v>
      </c>
      <c r="K2" s="623" t="s">
        <v>206</v>
      </c>
      <c r="L2" s="623"/>
      <c r="M2" s="623"/>
      <c r="N2" s="749" t="s">
        <v>6</v>
      </c>
      <c r="O2" s="749"/>
      <c r="P2" s="749"/>
      <c r="Q2" s="749"/>
      <c r="R2" s="749"/>
      <c r="S2" s="749"/>
      <c r="T2" s="749"/>
      <c r="U2" s="749"/>
      <c r="V2" s="749"/>
      <c r="W2" s="749"/>
    </row>
    <row r="3" spans="1:24" ht="49.5" x14ac:dyDescent="0.3">
      <c r="A3" s="743"/>
      <c r="B3" s="744"/>
      <c r="C3" s="745"/>
      <c r="D3" s="746"/>
      <c r="E3" s="250" t="s">
        <v>7</v>
      </c>
      <c r="F3" s="250" t="s">
        <v>8</v>
      </c>
      <c r="G3" s="250" t="s">
        <v>9</v>
      </c>
      <c r="H3" s="250" t="s">
        <v>10</v>
      </c>
      <c r="I3" s="748"/>
      <c r="J3" s="623"/>
      <c r="K3" s="243">
        <v>2556</v>
      </c>
      <c r="L3" s="243">
        <v>2557</v>
      </c>
      <c r="M3" s="243">
        <v>2558</v>
      </c>
      <c r="N3" s="251" t="s">
        <v>11</v>
      </c>
      <c r="O3" s="252" t="s">
        <v>12</v>
      </c>
      <c r="P3" s="252" t="s">
        <v>13</v>
      </c>
      <c r="Q3" s="252" t="s">
        <v>14</v>
      </c>
      <c r="R3" s="252" t="s">
        <v>15</v>
      </c>
      <c r="S3" s="252" t="s">
        <v>16</v>
      </c>
      <c r="T3" s="252" t="s">
        <v>17</v>
      </c>
      <c r="U3" s="252" t="s">
        <v>18</v>
      </c>
      <c r="V3" s="252" t="s">
        <v>19</v>
      </c>
      <c r="W3" s="252" t="s">
        <v>20</v>
      </c>
    </row>
    <row r="4" spans="1:24" s="103" customFormat="1" ht="21.75" customHeight="1" x14ac:dyDescent="0.2">
      <c r="A4" s="609" t="s">
        <v>269</v>
      </c>
      <c r="B4" s="609"/>
      <c r="C4" s="609"/>
      <c r="D4" s="609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104"/>
    </row>
    <row r="5" spans="1:24" ht="93.75" x14ac:dyDescent="0.3">
      <c r="A5" s="239" t="s">
        <v>354</v>
      </c>
      <c r="B5" s="248" t="s">
        <v>194</v>
      </c>
      <c r="C5" s="242" t="s">
        <v>103</v>
      </c>
      <c r="D5" s="238" t="s">
        <v>269</v>
      </c>
      <c r="E5" s="253"/>
      <c r="F5" s="254" t="s">
        <v>223</v>
      </c>
      <c r="G5" s="249"/>
      <c r="H5" s="249"/>
      <c r="I5" s="240" t="s">
        <v>259</v>
      </c>
      <c r="J5" s="232" t="s">
        <v>104</v>
      </c>
      <c r="K5" s="245"/>
      <c r="L5" s="245"/>
      <c r="M5" s="245"/>
      <c r="N5" s="233"/>
      <c r="O5" s="237"/>
      <c r="P5" s="237"/>
      <c r="Q5" s="237"/>
      <c r="R5" s="237"/>
      <c r="S5" s="237"/>
      <c r="T5" s="237"/>
      <c r="U5" s="237"/>
      <c r="V5" s="237"/>
      <c r="W5" s="237"/>
    </row>
    <row r="6" spans="1:24" ht="61.5" customHeight="1" x14ac:dyDescent="0.3">
      <c r="A6" s="667" t="s">
        <v>412</v>
      </c>
      <c r="B6" s="756" t="s">
        <v>115</v>
      </c>
      <c r="C6" s="571" t="s">
        <v>39</v>
      </c>
      <c r="D6" s="757"/>
      <c r="E6" s="758"/>
      <c r="F6" s="759" t="s">
        <v>21</v>
      </c>
      <c r="G6" s="758"/>
      <c r="H6" s="758"/>
      <c r="I6" s="755" t="s">
        <v>315</v>
      </c>
      <c r="J6" s="241" t="s">
        <v>351</v>
      </c>
      <c r="K6" s="240"/>
      <c r="L6" s="240"/>
      <c r="M6" s="240"/>
      <c r="N6" s="246">
        <f>O6+P6+Q6+R6+S6+T6+U6</f>
        <v>5302953.3299999991</v>
      </c>
      <c r="O6" s="262">
        <v>1055164</v>
      </c>
      <c r="P6" s="262">
        <v>1440930.06</v>
      </c>
      <c r="Q6" s="262">
        <v>1574302</v>
      </c>
      <c r="R6" s="262">
        <v>343697.37</v>
      </c>
      <c r="S6" s="262">
        <v>301624.84999999998</v>
      </c>
      <c r="T6" s="262">
        <v>292919.05</v>
      </c>
      <c r="U6" s="262">
        <v>294316</v>
      </c>
      <c r="V6" s="232" t="s">
        <v>250</v>
      </c>
      <c r="W6" s="232" t="s">
        <v>250</v>
      </c>
    </row>
    <row r="7" spans="1:24" ht="60.75" customHeight="1" x14ac:dyDescent="0.3">
      <c r="A7" s="668"/>
      <c r="B7" s="690"/>
      <c r="C7" s="571"/>
      <c r="D7" s="757"/>
      <c r="E7" s="758"/>
      <c r="F7" s="759"/>
      <c r="G7" s="758"/>
      <c r="H7" s="758"/>
      <c r="I7" s="755"/>
      <c r="J7" s="240" t="s">
        <v>352</v>
      </c>
      <c r="K7" s="240"/>
      <c r="L7" s="240"/>
      <c r="M7" s="240"/>
      <c r="N7" s="246">
        <f>O7+P7+Q7+R7+S7+T7+U7</f>
        <v>72964872.689999983</v>
      </c>
      <c r="O7" s="262">
        <v>33929445.399999999</v>
      </c>
      <c r="P7" s="262">
        <v>5019047.6500000004</v>
      </c>
      <c r="Q7" s="262">
        <v>17811759.91</v>
      </c>
      <c r="R7" s="262">
        <v>6705783.8700000001</v>
      </c>
      <c r="S7" s="262">
        <v>2525952.9300000002</v>
      </c>
      <c r="T7" s="262">
        <v>4254198.2699999996</v>
      </c>
      <c r="U7" s="262">
        <v>2718684.66</v>
      </c>
      <c r="V7" s="232" t="s">
        <v>250</v>
      </c>
      <c r="W7" s="232" t="s">
        <v>250</v>
      </c>
    </row>
    <row r="8" spans="1:24" ht="23.25" customHeight="1" x14ac:dyDescent="0.3">
      <c r="A8" s="669"/>
      <c r="B8" s="690"/>
      <c r="C8" s="571"/>
      <c r="D8" s="757"/>
      <c r="E8" s="758"/>
      <c r="F8" s="759"/>
      <c r="G8" s="758"/>
      <c r="H8" s="758"/>
      <c r="I8" s="755"/>
      <c r="J8" s="238" t="s">
        <v>25</v>
      </c>
      <c r="K8" s="238"/>
      <c r="L8" s="238"/>
      <c r="M8" s="238"/>
      <c r="N8" s="236">
        <f>N6*100/N7</f>
        <v>7.2678168747449652</v>
      </c>
      <c r="O8" s="236">
        <f>O6*100/O7</f>
        <v>3.1098769448203241</v>
      </c>
      <c r="P8" s="236">
        <f t="shared" ref="P8:U8" si="0">P6*100/P7</f>
        <v>28.709232517447806</v>
      </c>
      <c r="Q8" s="236">
        <f t="shared" si="0"/>
        <v>8.8385538989673034</v>
      </c>
      <c r="R8" s="236">
        <f t="shared" si="0"/>
        <v>5.1253869295969423</v>
      </c>
      <c r="S8" s="236">
        <f t="shared" si="0"/>
        <v>11.941032091995472</v>
      </c>
      <c r="T8" s="236">
        <f t="shared" si="0"/>
        <v>6.8854113374457278</v>
      </c>
      <c r="U8" s="236">
        <f t="shared" si="0"/>
        <v>10.825676266551634</v>
      </c>
      <c r="V8" s="230" t="s">
        <v>250</v>
      </c>
      <c r="W8" s="230" t="s">
        <v>250</v>
      </c>
    </row>
    <row r="9" spans="1:24" s="20" customFormat="1" ht="37.5" x14ac:dyDescent="0.3">
      <c r="A9" s="536" t="s">
        <v>449</v>
      </c>
      <c r="B9" s="568" t="s">
        <v>422</v>
      </c>
      <c r="C9" s="571" t="s">
        <v>29</v>
      </c>
      <c r="D9" s="604" t="s">
        <v>269</v>
      </c>
      <c r="E9" s="750"/>
      <c r="F9" s="751" t="s">
        <v>223</v>
      </c>
      <c r="G9" s="750"/>
      <c r="H9" s="750"/>
      <c r="I9" s="568" t="s">
        <v>259</v>
      </c>
      <c r="J9" s="231" t="s">
        <v>423</v>
      </c>
      <c r="K9" s="234"/>
      <c r="L9" s="234"/>
      <c r="M9" s="234"/>
      <c r="N9" s="256">
        <f>O9+P9+Q9+R9+S9+T9+U9+V9+W9</f>
        <v>45</v>
      </c>
      <c r="O9" s="228">
        <v>11</v>
      </c>
      <c r="P9" s="228">
        <v>4</v>
      </c>
      <c r="Q9" s="257">
        <v>13</v>
      </c>
      <c r="R9" s="228">
        <v>4</v>
      </c>
      <c r="S9" s="228">
        <v>4</v>
      </c>
      <c r="T9" s="228">
        <v>2</v>
      </c>
      <c r="U9" s="228">
        <v>1</v>
      </c>
      <c r="V9" s="257">
        <v>3</v>
      </c>
      <c r="W9" s="228">
        <v>3</v>
      </c>
    </row>
    <row r="10" spans="1:24" s="20" customFormat="1" ht="37.5" x14ac:dyDescent="0.3">
      <c r="A10" s="551"/>
      <c r="B10" s="568"/>
      <c r="C10" s="571"/>
      <c r="D10" s="604"/>
      <c r="E10" s="750"/>
      <c r="F10" s="751"/>
      <c r="G10" s="750"/>
      <c r="H10" s="750"/>
      <c r="I10" s="568"/>
      <c r="J10" s="231" t="s">
        <v>424</v>
      </c>
      <c r="K10" s="234"/>
      <c r="L10" s="234"/>
      <c r="M10" s="234"/>
      <c r="N10" s="256">
        <f>O10+P10+Q10+R10+S10+T10+U10+V10+W10</f>
        <v>58</v>
      </c>
      <c r="O10" s="228">
        <v>15</v>
      </c>
      <c r="P10" s="228">
        <v>5</v>
      </c>
      <c r="Q10" s="257">
        <v>16</v>
      </c>
      <c r="R10" s="228">
        <v>7</v>
      </c>
      <c r="S10" s="228">
        <v>4</v>
      </c>
      <c r="T10" s="228">
        <v>2</v>
      </c>
      <c r="U10" s="228">
        <v>2</v>
      </c>
      <c r="V10" s="257">
        <v>3</v>
      </c>
      <c r="W10" s="228">
        <v>4</v>
      </c>
    </row>
    <row r="11" spans="1:24" s="20" customFormat="1" ht="18.75" x14ac:dyDescent="0.3">
      <c r="A11" s="551"/>
      <c r="B11" s="568"/>
      <c r="C11" s="571"/>
      <c r="D11" s="604"/>
      <c r="E11" s="750"/>
      <c r="F11" s="751"/>
      <c r="G11" s="750"/>
      <c r="H11" s="750"/>
      <c r="I11" s="568"/>
      <c r="J11" s="231" t="s">
        <v>25</v>
      </c>
      <c r="K11" s="234"/>
      <c r="L11" s="234"/>
      <c r="M11" s="234"/>
      <c r="N11" s="258">
        <f>N9*100/N10</f>
        <v>77.58620689655173</v>
      </c>
      <c r="O11" s="258">
        <f t="shared" ref="O11:W11" si="1">O9*100/O10</f>
        <v>73.333333333333329</v>
      </c>
      <c r="P11" s="258">
        <f t="shared" si="1"/>
        <v>80</v>
      </c>
      <c r="Q11" s="258">
        <f t="shared" si="1"/>
        <v>81.25</v>
      </c>
      <c r="R11" s="258">
        <f t="shared" si="1"/>
        <v>57.142857142857146</v>
      </c>
      <c r="S11" s="258">
        <f t="shared" si="1"/>
        <v>100</v>
      </c>
      <c r="T11" s="258">
        <f t="shared" si="1"/>
        <v>100</v>
      </c>
      <c r="U11" s="258">
        <f t="shared" si="1"/>
        <v>50</v>
      </c>
      <c r="V11" s="258">
        <f t="shared" si="1"/>
        <v>100</v>
      </c>
      <c r="W11" s="258">
        <f t="shared" si="1"/>
        <v>75</v>
      </c>
    </row>
    <row r="12" spans="1:24" s="20" customFormat="1" ht="37.5" x14ac:dyDescent="0.3">
      <c r="A12" s="536" t="s">
        <v>450</v>
      </c>
      <c r="B12" s="568" t="s">
        <v>425</v>
      </c>
      <c r="C12" s="571" t="s">
        <v>29</v>
      </c>
      <c r="D12" s="604" t="s">
        <v>269</v>
      </c>
      <c r="E12" s="750"/>
      <c r="F12" s="751" t="s">
        <v>223</v>
      </c>
      <c r="G12" s="750"/>
      <c r="H12" s="750"/>
      <c r="I12" s="568" t="s">
        <v>259</v>
      </c>
      <c r="J12" s="231" t="s">
        <v>426</v>
      </c>
      <c r="K12" s="234"/>
      <c r="L12" s="234"/>
      <c r="M12" s="234"/>
      <c r="N12" s="752" t="s">
        <v>878</v>
      </c>
      <c r="O12" s="753"/>
      <c r="P12" s="753"/>
      <c r="Q12" s="753"/>
      <c r="R12" s="753"/>
      <c r="S12" s="753"/>
      <c r="T12" s="753"/>
      <c r="U12" s="753"/>
      <c r="V12" s="753"/>
      <c r="W12" s="754"/>
    </row>
    <row r="13" spans="1:24" s="20" customFormat="1" ht="37.5" x14ac:dyDescent="0.3">
      <c r="A13" s="551"/>
      <c r="B13" s="568"/>
      <c r="C13" s="571"/>
      <c r="D13" s="604"/>
      <c r="E13" s="750"/>
      <c r="F13" s="751"/>
      <c r="G13" s="750"/>
      <c r="H13" s="750"/>
      <c r="I13" s="568"/>
      <c r="J13" s="231" t="s">
        <v>427</v>
      </c>
      <c r="K13" s="234"/>
      <c r="L13" s="234"/>
      <c r="M13" s="234"/>
      <c r="N13" s="258">
        <v>55</v>
      </c>
      <c r="O13" s="259">
        <v>15</v>
      </c>
      <c r="P13" s="259">
        <v>13</v>
      </c>
      <c r="Q13" s="259">
        <v>5</v>
      </c>
      <c r="R13" s="259">
        <v>7</v>
      </c>
      <c r="S13" s="259">
        <v>4</v>
      </c>
      <c r="T13" s="259">
        <v>2</v>
      </c>
      <c r="U13" s="259">
        <v>2</v>
      </c>
      <c r="V13" s="259">
        <v>3</v>
      </c>
      <c r="W13" s="259">
        <v>4</v>
      </c>
    </row>
    <row r="14" spans="1:24" s="20" customFormat="1" ht="18.75" x14ac:dyDescent="0.3">
      <c r="A14" s="551"/>
      <c r="B14" s="568"/>
      <c r="C14" s="571"/>
      <c r="D14" s="604"/>
      <c r="E14" s="750"/>
      <c r="F14" s="751"/>
      <c r="G14" s="750"/>
      <c r="H14" s="750"/>
      <c r="I14" s="568"/>
      <c r="J14" s="231" t="s">
        <v>25</v>
      </c>
      <c r="K14" s="234"/>
      <c r="L14" s="234"/>
      <c r="M14" s="234"/>
      <c r="N14" s="260"/>
      <c r="O14" s="261"/>
      <c r="P14" s="261"/>
      <c r="Q14" s="261"/>
      <c r="R14" s="261"/>
      <c r="S14" s="261"/>
      <c r="T14" s="261"/>
      <c r="U14" s="261"/>
      <c r="V14" s="261"/>
      <c r="W14" s="261"/>
    </row>
    <row r="15" spans="1:24" s="20" customFormat="1" ht="56.25" x14ac:dyDescent="0.3">
      <c r="A15" s="536" t="s">
        <v>451</v>
      </c>
      <c r="B15" s="568" t="s">
        <v>428</v>
      </c>
      <c r="C15" s="571" t="s">
        <v>38</v>
      </c>
      <c r="D15" s="604" t="s">
        <v>269</v>
      </c>
      <c r="E15" s="750"/>
      <c r="F15" s="751" t="s">
        <v>223</v>
      </c>
      <c r="G15" s="750"/>
      <c r="H15" s="750"/>
      <c r="I15" s="568" t="s">
        <v>259</v>
      </c>
      <c r="J15" s="231" t="s">
        <v>429</v>
      </c>
      <c r="K15" s="234"/>
      <c r="L15" s="234"/>
      <c r="M15" s="234"/>
      <c r="N15" s="247">
        <v>47</v>
      </c>
      <c r="O15" s="255">
        <v>12</v>
      </c>
      <c r="P15" s="255">
        <v>4</v>
      </c>
      <c r="Q15" s="255">
        <v>12</v>
      </c>
      <c r="R15" s="255">
        <v>7</v>
      </c>
      <c r="S15" s="255">
        <v>4</v>
      </c>
      <c r="T15" s="255">
        <v>2</v>
      </c>
      <c r="U15" s="255">
        <v>2</v>
      </c>
      <c r="V15" s="255">
        <v>2</v>
      </c>
      <c r="W15" s="255">
        <v>2</v>
      </c>
    </row>
    <row r="16" spans="1:24" s="20" customFormat="1" ht="41.25" customHeight="1" x14ac:dyDescent="0.3">
      <c r="A16" s="551"/>
      <c r="B16" s="568"/>
      <c r="C16" s="571"/>
      <c r="D16" s="604"/>
      <c r="E16" s="750"/>
      <c r="F16" s="751"/>
      <c r="G16" s="750"/>
      <c r="H16" s="750"/>
      <c r="I16" s="568"/>
      <c r="J16" s="231" t="s">
        <v>430</v>
      </c>
      <c r="K16" s="234"/>
      <c r="L16" s="234"/>
      <c r="M16" s="234"/>
      <c r="N16" s="247">
        <v>80</v>
      </c>
      <c r="O16" s="255">
        <v>15</v>
      </c>
      <c r="P16" s="255">
        <v>10</v>
      </c>
      <c r="Q16" s="255">
        <v>20</v>
      </c>
      <c r="R16" s="255">
        <v>10</v>
      </c>
      <c r="S16" s="255">
        <v>5</v>
      </c>
      <c r="T16" s="255">
        <v>5</v>
      </c>
      <c r="U16" s="255">
        <v>5</v>
      </c>
      <c r="V16" s="255">
        <v>5</v>
      </c>
      <c r="W16" s="255">
        <v>5</v>
      </c>
    </row>
    <row r="17" spans="1:23" s="20" customFormat="1" ht="18.75" x14ac:dyDescent="0.3">
      <c r="A17" s="551"/>
      <c r="B17" s="568"/>
      <c r="C17" s="571"/>
      <c r="D17" s="604"/>
      <c r="E17" s="750"/>
      <c r="F17" s="751"/>
      <c r="G17" s="750"/>
      <c r="H17" s="750"/>
      <c r="I17" s="568"/>
      <c r="J17" s="231" t="s">
        <v>25</v>
      </c>
      <c r="K17" s="234"/>
      <c r="L17" s="234"/>
      <c r="M17" s="234"/>
      <c r="N17" s="229">
        <f>N15*100/N16</f>
        <v>58.75</v>
      </c>
      <c r="O17" s="229">
        <f t="shared" ref="O17:V17" si="2">O15*100/O16</f>
        <v>80</v>
      </c>
      <c r="P17" s="229">
        <f t="shared" si="2"/>
        <v>40</v>
      </c>
      <c r="Q17" s="229">
        <f t="shared" si="2"/>
        <v>60</v>
      </c>
      <c r="R17" s="229">
        <f t="shared" si="2"/>
        <v>70</v>
      </c>
      <c r="S17" s="229">
        <f t="shared" si="2"/>
        <v>80</v>
      </c>
      <c r="T17" s="229">
        <f t="shared" si="2"/>
        <v>40</v>
      </c>
      <c r="U17" s="229">
        <f t="shared" si="2"/>
        <v>40</v>
      </c>
      <c r="V17" s="229">
        <f t="shared" si="2"/>
        <v>40</v>
      </c>
      <c r="W17" s="229">
        <f>W15*100/W16</f>
        <v>40</v>
      </c>
    </row>
    <row r="18" spans="1:23" s="20" customFormat="1" ht="37.5" x14ac:dyDescent="0.3">
      <c r="A18" s="536" t="s">
        <v>452</v>
      </c>
      <c r="B18" s="568" t="s">
        <v>431</v>
      </c>
      <c r="C18" s="571" t="s">
        <v>29</v>
      </c>
      <c r="D18" s="604" t="s">
        <v>269</v>
      </c>
      <c r="E18" s="750"/>
      <c r="F18" s="751" t="s">
        <v>223</v>
      </c>
      <c r="G18" s="750"/>
      <c r="H18" s="750"/>
      <c r="I18" s="568" t="s">
        <v>259</v>
      </c>
      <c r="J18" s="231" t="s">
        <v>432</v>
      </c>
      <c r="K18" s="234"/>
      <c r="L18" s="234"/>
      <c r="M18" s="234"/>
      <c r="N18" s="244">
        <v>2</v>
      </c>
      <c r="O18" s="245" t="s">
        <v>250</v>
      </c>
      <c r="P18" s="245" t="s">
        <v>250</v>
      </c>
      <c r="Q18" s="245">
        <v>1</v>
      </c>
      <c r="R18" s="245" t="s">
        <v>250</v>
      </c>
      <c r="S18" s="245" t="s">
        <v>250</v>
      </c>
      <c r="T18" s="245" t="s">
        <v>250</v>
      </c>
      <c r="U18" s="245" t="s">
        <v>250</v>
      </c>
      <c r="V18" s="245" t="s">
        <v>250</v>
      </c>
      <c r="W18" s="245">
        <v>1</v>
      </c>
    </row>
    <row r="19" spans="1:23" s="20" customFormat="1" ht="23.25" customHeight="1" x14ac:dyDescent="0.3">
      <c r="A19" s="551"/>
      <c r="B19" s="571"/>
      <c r="C19" s="571"/>
      <c r="D19" s="604"/>
      <c r="E19" s="750"/>
      <c r="F19" s="751"/>
      <c r="G19" s="750"/>
      <c r="H19" s="750"/>
      <c r="I19" s="568"/>
      <c r="J19" s="231" t="s">
        <v>433</v>
      </c>
      <c r="K19" s="234"/>
      <c r="L19" s="234"/>
      <c r="M19" s="234"/>
      <c r="N19" s="244">
        <v>2</v>
      </c>
      <c r="O19" s="245" t="s">
        <v>250</v>
      </c>
      <c r="P19" s="245" t="s">
        <v>250</v>
      </c>
      <c r="Q19" s="245">
        <v>1</v>
      </c>
      <c r="R19" s="245" t="s">
        <v>250</v>
      </c>
      <c r="S19" s="245" t="s">
        <v>250</v>
      </c>
      <c r="T19" s="245" t="s">
        <v>250</v>
      </c>
      <c r="U19" s="245" t="s">
        <v>250</v>
      </c>
      <c r="V19" s="245" t="s">
        <v>250</v>
      </c>
      <c r="W19" s="245">
        <v>1</v>
      </c>
    </row>
    <row r="20" spans="1:23" s="20" customFormat="1" ht="18.75" x14ac:dyDescent="0.3">
      <c r="A20" s="551"/>
      <c r="B20" s="571"/>
      <c r="C20" s="571"/>
      <c r="D20" s="604"/>
      <c r="E20" s="750"/>
      <c r="F20" s="751"/>
      <c r="G20" s="750"/>
      <c r="H20" s="750"/>
      <c r="I20" s="568"/>
      <c r="J20" s="231" t="s">
        <v>25</v>
      </c>
      <c r="K20" s="234"/>
      <c r="L20" s="234"/>
      <c r="M20" s="234"/>
      <c r="N20" s="229">
        <f>N18*100/N19</f>
        <v>100</v>
      </c>
      <c r="O20" s="245" t="s">
        <v>250</v>
      </c>
      <c r="P20" s="245" t="s">
        <v>250</v>
      </c>
      <c r="Q20" s="229">
        <f>Q18*100/Q19</f>
        <v>100</v>
      </c>
      <c r="R20" s="245" t="s">
        <v>250</v>
      </c>
      <c r="S20" s="245" t="s">
        <v>250</v>
      </c>
      <c r="T20" s="245" t="s">
        <v>250</v>
      </c>
      <c r="U20" s="245" t="s">
        <v>250</v>
      </c>
      <c r="V20" s="245" t="s">
        <v>250</v>
      </c>
      <c r="W20" s="229">
        <f>W18*100/W19</f>
        <v>100</v>
      </c>
    </row>
    <row r="21" spans="1:23" s="20" customFormat="1" ht="37.5" x14ac:dyDescent="0.3">
      <c r="A21" s="536" t="s">
        <v>453</v>
      </c>
      <c r="B21" s="568" t="s">
        <v>434</v>
      </c>
      <c r="C21" s="571" t="s">
        <v>29</v>
      </c>
      <c r="D21" s="604" t="s">
        <v>269</v>
      </c>
      <c r="E21" s="750"/>
      <c r="F21" s="751" t="s">
        <v>223</v>
      </c>
      <c r="G21" s="750"/>
      <c r="H21" s="750"/>
      <c r="I21" s="568" t="s">
        <v>259</v>
      </c>
      <c r="J21" s="231" t="s">
        <v>435</v>
      </c>
      <c r="K21" s="234"/>
      <c r="L21" s="234"/>
      <c r="M21" s="234"/>
      <c r="N21" s="244">
        <v>2</v>
      </c>
      <c r="O21" s="245" t="s">
        <v>250</v>
      </c>
      <c r="P21" s="245" t="s">
        <v>250</v>
      </c>
      <c r="Q21" s="245">
        <v>0</v>
      </c>
      <c r="R21" s="245" t="s">
        <v>250</v>
      </c>
      <c r="S21" s="245" t="s">
        <v>250</v>
      </c>
      <c r="T21" s="245" t="s">
        <v>250</v>
      </c>
      <c r="U21" s="245" t="s">
        <v>250</v>
      </c>
      <c r="V21" s="245" t="s">
        <v>250</v>
      </c>
      <c r="W21" s="245">
        <v>2</v>
      </c>
    </row>
    <row r="22" spans="1:23" s="20" customFormat="1" ht="23.25" customHeight="1" x14ac:dyDescent="0.3">
      <c r="A22" s="551"/>
      <c r="B22" s="568"/>
      <c r="C22" s="571"/>
      <c r="D22" s="604"/>
      <c r="E22" s="750"/>
      <c r="F22" s="751"/>
      <c r="G22" s="750"/>
      <c r="H22" s="750"/>
      <c r="I22" s="568"/>
      <c r="J22" s="231" t="s">
        <v>436</v>
      </c>
      <c r="K22" s="234"/>
      <c r="L22" s="234"/>
      <c r="M22" s="234"/>
      <c r="N22" s="244">
        <v>3</v>
      </c>
      <c r="O22" s="245" t="s">
        <v>250</v>
      </c>
      <c r="P22" s="245" t="s">
        <v>250</v>
      </c>
      <c r="Q22" s="245">
        <v>1</v>
      </c>
      <c r="R22" s="245" t="s">
        <v>250</v>
      </c>
      <c r="S22" s="245" t="s">
        <v>250</v>
      </c>
      <c r="T22" s="245" t="s">
        <v>250</v>
      </c>
      <c r="U22" s="245" t="s">
        <v>250</v>
      </c>
      <c r="V22" s="245" t="s">
        <v>250</v>
      </c>
      <c r="W22" s="245">
        <v>2</v>
      </c>
    </row>
    <row r="23" spans="1:23" s="20" customFormat="1" ht="18.75" x14ac:dyDescent="0.3">
      <c r="A23" s="551"/>
      <c r="B23" s="568"/>
      <c r="C23" s="571"/>
      <c r="D23" s="604"/>
      <c r="E23" s="750"/>
      <c r="F23" s="751"/>
      <c r="G23" s="750"/>
      <c r="H23" s="750"/>
      <c r="I23" s="568"/>
      <c r="J23" s="231" t="s">
        <v>25</v>
      </c>
      <c r="K23" s="234"/>
      <c r="L23" s="234"/>
      <c r="M23" s="234"/>
      <c r="N23" s="229">
        <f>N21*100/N22</f>
        <v>66.666666666666671</v>
      </c>
      <c r="O23" s="245" t="s">
        <v>250</v>
      </c>
      <c r="P23" s="245" t="s">
        <v>250</v>
      </c>
      <c r="Q23" s="229">
        <f>Q21*100/Q22</f>
        <v>0</v>
      </c>
      <c r="R23" s="245" t="s">
        <v>250</v>
      </c>
      <c r="S23" s="245" t="s">
        <v>250</v>
      </c>
      <c r="T23" s="245" t="s">
        <v>250</v>
      </c>
      <c r="U23" s="245" t="s">
        <v>250</v>
      </c>
      <c r="V23" s="245" t="s">
        <v>250</v>
      </c>
      <c r="W23" s="229">
        <f>W21*100/W22</f>
        <v>100</v>
      </c>
    </row>
    <row r="24" spans="1:23" s="20" customFormat="1" ht="62.25" customHeight="1" x14ac:dyDescent="0.3">
      <c r="A24" s="536" t="s">
        <v>454</v>
      </c>
      <c r="B24" s="568" t="s">
        <v>437</v>
      </c>
      <c r="C24" s="571" t="s">
        <v>29</v>
      </c>
      <c r="D24" s="604" t="s">
        <v>269</v>
      </c>
      <c r="E24" s="750"/>
      <c r="F24" s="751" t="s">
        <v>223</v>
      </c>
      <c r="G24" s="750"/>
      <c r="H24" s="750"/>
      <c r="I24" s="568" t="s">
        <v>259</v>
      </c>
      <c r="J24" s="231" t="s">
        <v>438</v>
      </c>
      <c r="K24" s="234"/>
      <c r="L24" s="234"/>
      <c r="M24" s="234"/>
      <c r="N24" s="244">
        <v>0</v>
      </c>
      <c r="O24" s="245" t="s">
        <v>250</v>
      </c>
      <c r="P24" s="245" t="s">
        <v>250</v>
      </c>
      <c r="Q24" s="245">
        <v>0</v>
      </c>
      <c r="R24" s="245" t="s">
        <v>250</v>
      </c>
      <c r="S24" s="245" t="s">
        <v>250</v>
      </c>
      <c r="T24" s="245" t="s">
        <v>250</v>
      </c>
      <c r="U24" s="245" t="s">
        <v>250</v>
      </c>
      <c r="V24" s="245" t="s">
        <v>250</v>
      </c>
      <c r="W24" s="245">
        <v>0</v>
      </c>
    </row>
    <row r="25" spans="1:23" s="20" customFormat="1" ht="21" customHeight="1" x14ac:dyDescent="0.3">
      <c r="A25" s="551"/>
      <c r="B25" s="568"/>
      <c r="C25" s="571"/>
      <c r="D25" s="604"/>
      <c r="E25" s="750"/>
      <c r="F25" s="751"/>
      <c r="G25" s="750"/>
      <c r="H25" s="750"/>
      <c r="I25" s="568"/>
      <c r="J25" s="231" t="s">
        <v>439</v>
      </c>
      <c r="K25" s="234"/>
      <c r="L25" s="234"/>
      <c r="M25" s="234"/>
      <c r="N25" s="244">
        <v>108</v>
      </c>
      <c r="O25" s="245" t="s">
        <v>250</v>
      </c>
      <c r="P25" s="245" t="s">
        <v>250</v>
      </c>
      <c r="Q25" s="245">
        <v>60</v>
      </c>
      <c r="R25" s="245" t="s">
        <v>250</v>
      </c>
      <c r="S25" s="245" t="s">
        <v>250</v>
      </c>
      <c r="T25" s="245" t="s">
        <v>250</v>
      </c>
      <c r="U25" s="245" t="s">
        <v>250</v>
      </c>
      <c r="V25" s="245" t="s">
        <v>250</v>
      </c>
      <c r="W25" s="245">
        <v>48</v>
      </c>
    </row>
    <row r="26" spans="1:23" s="20" customFormat="1" ht="18.75" customHeight="1" x14ac:dyDescent="0.3">
      <c r="A26" s="551"/>
      <c r="B26" s="568"/>
      <c r="C26" s="571"/>
      <c r="D26" s="604"/>
      <c r="E26" s="750"/>
      <c r="F26" s="751"/>
      <c r="G26" s="750"/>
      <c r="H26" s="750"/>
      <c r="I26" s="568"/>
      <c r="J26" s="231" t="s">
        <v>25</v>
      </c>
      <c r="K26" s="234"/>
      <c r="L26" s="234"/>
      <c r="M26" s="234"/>
      <c r="N26" s="244">
        <v>0</v>
      </c>
      <c r="O26" s="245" t="s">
        <v>250</v>
      </c>
      <c r="P26" s="245" t="s">
        <v>250</v>
      </c>
      <c r="Q26" s="245">
        <v>0</v>
      </c>
      <c r="R26" s="245" t="s">
        <v>250</v>
      </c>
      <c r="S26" s="245" t="s">
        <v>250</v>
      </c>
      <c r="T26" s="245" t="s">
        <v>250</v>
      </c>
      <c r="U26" s="245" t="s">
        <v>250</v>
      </c>
      <c r="V26" s="245" t="s">
        <v>250</v>
      </c>
      <c r="W26" s="245">
        <v>0</v>
      </c>
    </row>
    <row r="27" spans="1:23" s="20" customFormat="1" ht="37.5" x14ac:dyDescent="0.3">
      <c r="A27" s="536" t="s">
        <v>455</v>
      </c>
      <c r="B27" s="568" t="s">
        <v>440</v>
      </c>
      <c r="C27" s="571" t="s">
        <v>29</v>
      </c>
      <c r="D27" s="604" t="s">
        <v>269</v>
      </c>
      <c r="E27" s="750"/>
      <c r="F27" s="751" t="s">
        <v>223</v>
      </c>
      <c r="G27" s="750"/>
      <c r="H27" s="750"/>
      <c r="I27" s="568" t="s">
        <v>259</v>
      </c>
      <c r="J27" s="231" t="s">
        <v>441</v>
      </c>
      <c r="K27" s="234"/>
      <c r="L27" s="234"/>
      <c r="M27" s="234"/>
      <c r="N27" s="734" t="s">
        <v>879</v>
      </c>
      <c r="O27" s="735"/>
      <c r="P27" s="735"/>
      <c r="Q27" s="735"/>
      <c r="R27" s="735"/>
      <c r="S27" s="735"/>
      <c r="T27" s="735"/>
      <c r="U27" s="735"/>
      <c r="V27" s="735"/>
      <c r="W27" s="736"/>
    </row>
    <row r="28" spans="1:23" s="20" customFormat="1" ht="37.5" x14ac:dyDescent="0.3">
      <c r="A28" s="551"/>
      <c r="B28" s="568"/>
      <c r="C28" s="571"/>
      <c r="D28" s="604"/>
      <c r="E28" s="750"/>
      <c r="F28" s="751"/>
      <c r="G28" s="750"/>
      <c r="H28" s="750"/>
      <c r="I28" s="568"/>
      <c r="J28" s="231" t="s">
        <v>442</v>
      </c>
      <c r="K28" s="234"/>
      <c r="L28" s="234"/>
      <c r="M28" s="234"/>
      <c r="N28" s="737"/>
      <c r="O28" s="738"/>
      <c r="P28" s="738"/>
      <c r="Q28" s="738"/>
      <c r="R28" s="738"/>
      <c r="S28" s="738"/>
      <c r="T28" s="738"/>
      <c r="U28" s="738"/>
      <c r="V28" s="738"/>
      <c r="W28" s="739"/>
    </row>
    <row r="29" spans="1:23" s="20" customFormat="1" ht="18.75" x14ac:dyDescent="0.3">
      <c r="A29" s="551"/>
      <c r="B29" s="568"/>
      <c r="C29" s="571"/>
      <c r="D29" s="604"/>
      <c r="E29" s="750"/>
      <c r="F29" s="751"/>
      <c r="G29" s="750"/>
      <c r="H29" s="750"/>
      <c r="I29" s="568"/>
      <c r="J29" s="231" t="s">
        <v>25</v>
      </c>
      <c r="K29" s="234"/>
      <c r="L29" s="234"/>
      <c r="M29" s="234"/>
      <c r="N29" s="740"/>
      <c r="O29" s="741"/>
      <c r="P29" s="741"/>
      <c r="Q29" s="741"/>
      <c r="R29" s="741"/>
      <c r="S29" s="741"/>
      <c r="T29" s="741"/>
      <c r="U29" s="741"/>
      <c r="V29" s="741"/>
      <c r="W29" s="742"/>
    </row>
    <row r="30" spans="1:23" s="20" customFormat="1" ht="65.25" customHeight="1" x14ac:dyDescent="0.3">
      <c r="A30" s="536" t="s">
        <v>456</v>
      </c>
      <c r="B30" s="568" t="s">
        <v>443</v>
      </c>
      <c r="C30" s="571" t="s">
        <v>29</v>
      </c>
      <c r="D30" s="604" t="s">
        <v>269</v>
      </c>
      <c r="E30" s="750"/>
      <c r="F30" s="751" t="s">
        <v>223</v>
      </c>
      <c r="G30" s="750"/>
      <c r="H30" s="750"/>
      <c r="I30" s="568" t="s">
        <v>259</v>
      </c>
      <c r="J30" s="231" t="s">
        <v>444</v>
      </c>
      <c r="K30" s="234"/>
      <c r="L30" s="234"/>
      <c r="M30" s="234"/>
      <c r="N30" s="258">
        <v>2</v>
      </c>
      <c r="O30" s="235"/>
      <c r="P30" s="235"/>
      <c r="Q30" s="235"/>
      <c r="R30" s="235"/>
      <c r="S30" s="235"/>
      <c r="T30" s="235"/>
      <c r="U30" s="235"/>
      <c r="V30" s="235"/>
      <c r="W30" s="235"/>
    </row>
    <row r="31" spans="1:23" s="20" customFormat="1" ht="37.5" x14ac:dyDescent="0.3">
      <c r="A31" s="551"/>
      <c r="B31" s="568"/>
      <c r="C31" s="571"/>
      <c r="D31" s="604"/>
      <c r="E31" s="750"/>
      <c r="F31" s="751"/>
      <c r="G31" s="750"/>
      <c r="H31" s="750"/>
      <c r="I31" s="568"/>
      <c r="J31" s="231" t="s">
        <v>445</v>
      </c>
      <c r="K31" s="234"/>
      <c r="L31" s="234"/>
      <c r="M31" s="234"/>
      <c r="N31" s="258">
        <v>9</v>
      </c>
      <c r="O31" s="235"/>
      <c r="P31" s="235"/>
      <c r="Q31" s="235"/>
      <c r="R31" s="235"/>
      <c r="S31" s="235"/>
      <c r="T31" s="235"/>
      <c r="U31" s="235"/>
      <c r="V31" s="235"/>
      <c r="W31" s="235"/>
    </row>
    <row r="32" spans="1:23" s="20" customFormat="1" ht="18.75" x14ac:dyDescent="0.3">
      <c r="A32" s="551"/>
      <c r="B32" s="568"/>
      <c r="C32" s="571"/>
      <c r="D32" s="604"/>
      <c r="E32" s="750"/>
      <c r="F32" s="751"/>
      <c r="G32" s="750"/>
      <c r="H32" s="750"/>
      <c r="I32" s="568"/>
      <c r="J32" s="231" t="s">
        <v>25</v>
      </c>
      <c r="K32" s="234"/>
      <c r="L32" s="234"/>
      <c r="M32" s="234"/>
      <c r="N32" s="258">
        <f>N30*100/N31</f>
        <v>22.222222222222221</v>
      </c>
      <c r="O32" s="235"/>
      <c r="P32" s="235"/>
      <c r="Q32" s="235"/>
      <c r="R32" s="235"/>
      <c r="S32" s="235"/>
      <c r="T32" s="235"/>
      <c r="U32" s="235"/>
      <c r="V32" s="235"/>
      <c r="W32" s="235"/>
    </row>
    <row r="33" spans="1:23" s="20" customFormat="1" ht="44.25" customHeight="1" x14ac:dyDescent="0.3">
      <c r="A33" s="536" t="s">
        <v>457</v>
      </c>
      <c r="B33" s="568" t="s">
        <v>446</v>
      </c>
      <c r="C33" s="571" t="s">
        <v>29</v>
      </c>
      <c r="D33" s="604" t="s">
        <v>269</v>
      </c>
      <c r="E33" s="750"/>
      <c r="F33" s="751" t="s">
        <v>223</v>
      </c>
      <c r="G33" s="750"/>
      <c r="H33" s="750"/>
      <c r="I33" s="568" t="s">
        <v>259</v>
      </c>
      <c r="J33" s="231" t="s">
        <v>447</v>
      </c>
      <c r="K33" s="234"/>
      <c r="L33" s="234"/>
      <c r="M33" s="234"/>
      <c r="N33" s="258">
        <v>0</v>
      </c>
      <c r="O33" s="258">
        <v>0</v>
      </c>
      <c r="P33" s="258">
        <v>0</v>
      </c>
      <c r="Q33" s="258">
        <v>0</v>
      </c>
      <c r="R33" s="258">
        <v>0</v>
      </c>
      <c r="S33" s="258">
        <v>0</v>
      </c>
      <c r="T33" s="258">
        <v>0</v>
      </c>
      <c r="U33" s="258">
        <v>0</v>
      </c>
      <c r="V33" s="258">
        <v>0</v>
      </c>
      <c r="W33" s="258">
        <v>0</v>
      </c>
    </row>
    <row r="34" spans="1:23" s="20" customFormat="1" ht="37.5" x14ac:dyDescent="0.3">
      <c r="A34" s="551"/>
      <c r="B34" s="568"/>
      <c r="C34" s="571"/>
      <c r="D34" s="604"/>
      <c r="E34" s="750"/>
      <c r="F34" s="751"/>
      <c r="G34" s="750"/>
      <c r="H34" s="750"/>
      <c r="I34" s="568"/>
      <c r="J34" s="231" t="s">
        <v>448</v>
      </c>
      <c r="K34" s="234"/>
      <c r="L34" s="234"/>
      <c r="M34" s="234"/>
      <c r="N34" s="258">
        <v>0</v>
      </c>
      <c r="O34" s="258">
        <v>0</v>
      </c>
      <c r="P34" s="258">
        <v>0</v>
      </c>
      <c r="Q34" s="258">
        <v>0</v>
      </c>
      <c r="R34" s="258">
        <v>0</v>
      </c>
      <c r="S34" s="258">
        <v>0</v>
      </c>
      <c r="T34" s="258">
        <v>0</v>
      </c>
      <c r="U34" s="258">
        <v>0</v>
      </c>
      <c r="V34" s="258">
        <v>0</v>
      </c>
      <c r="W34" s="258">
        <v>0</v>
      </c>
    </row>
    <row r="35" spans="1:23" s="20" customFormat="1" ht="18.75" x14ac:dyDescent="0.3">
      <c r="A35" s="551"/>
      <c r="B35" s="568"/>
      <c r="C35" s="571"/>
      <c r="D35" s="604"/>
      <c r="E35" s="750"/>
      <c r="F35" s="751"/>
      <c r="G35" s="750"/>
      <c r="H35" s="750"/>
      <c r="I35" s="568"/>
      <c r="J35" s="231" t="s">
        <v>25</v>
      </c>
      <c r="K35" s="234"/>
      <c r="L35" s="234"/>
      <c r="M35" s="234"/>
      <c r="N35" s="258">
        <v>0</v>
      </c>
      <c r="O35" s="258">
        <v>0</v>
      </c>
      <c r="P35" s="258">
        <v>0</v>
      </c>
      <c r="Q35" s="258">
        <v>0</v>
      </c>
      <c r="R35" s="258">
        <v>0</v>
      </c>
      <c r="S35" s="258">
        <v>0</v>
      </c>
      <c r="T35" s="258">
        <v>0</v>
      </c>
      <c r="U35" s="258">
        <v>0</v>
      </c>
      <c r="V35" s="258">
        <v>0</v>
      </c>
      <c r="W35" s="258">
        <v>0</v>
      </c>
    </row>
  </sheetData>
  <protectedRanges>
    <protectedRange password="DAF8" sqref="I6:I8" name="ช่วง1_1_1_15"/>
  </protectedRanges>
  <mergeCells count="103">
    <mergeCell ref="H33:H35"/>
    <mergeCell ref="I33:I35"/>
    <mergeCell ref="I6:I8"/>
    <mergeCell ref="B6:B8"/>
    <mergeCell ref="C6:C8"/>
    <mergeCell ref="D6:D8"/>
    <mergeCell ref="E6:E8"/>
    <mergeCell ref="F6:F8"/>
    <mergeCell ref="G6:G8"/>
    <mergeCell ref="H6:H8"/>
    <mergeCell ref="G33:G35"/>
    <mergeCell ref="F30:F32"/>
    <mergeCell ref="I27:I29"/>
    <mergeCell ref="G30:G32"/>
    <mergeCell ref="H30:H32"/>
    <mergeCell ref="I30:I32"/>
    <mergeCell ref="F33:F35"/>
    <mergeCell ref="G24:G26"/>
    <mergeCell ref="H24:H26"/>
    <mergeCell ref="I24:I26"/>
    <mergeCell ref="G21:G23"/>
    <mergeCell ref="H21:H23"/>
    <mergeCell ref="I18:I20"/>
    <mergeCell ref="I21:I23"/>
    <mergeCell ref="A33:A35"/>
    <mergeCell ref="B33:B35"/>
    <mergeCell ref="C33:C35"/>
    <mergeCell ref="D33:D35"/>
    <mergeCell ref="E33:E35"/>
    <mergeCell ref="A30:A32"/>
    <mergeCell ref="B30:B32"/>
    <mergeCell ref="C30:C32"/>
    <mergeCell ref="D30:D32"/>
    <mergeCell ref="E30:E32"/>
    <mergeCell ref="A27:A29"/>
    <mergeCell ref="B27:B29"/>
    <mergeCell ref="C27:C29"/>
    <mergeCell ref="D27:D29"/>
    <mergeCell ref="E27:E29"/>
    <mergeCell ref="F27:F29"/>
    <mergeCell ref="G27:G29"/>
    <mergeCell ref="H27:H29"/>
    <mergeCell ref="H15:H17"/>
    <mergeCell ref="A24:A26"/>
    <mergeCell ref="B24:B26"/>
    <mergeCell ref="C24:C26"/>
    <mergeCell ref="D24:D26"/>
    <mergeCell ref="E24:E26"/>
    <mergeCell ref="F24:F26"/>
    <mergeCell ref="A21:A23"/>
    <mergeCell ref="B21:B23"/>
    <mergeCell ref="F21:F23"/>
    <mergeCell ref="H18:H20"/>
    <mergeCell ref="E21:E23"/>
    <mergeCell ref="C18:C20"/>
    <mergeCell ref="D18:D20"/>
    <mergeCell ref="E18:E20"/>
    <mergeCell ref="A6:A8"/>
    <mergeCell ref="N12:W12"/>
    <mergeCell ref="A18:A20"/>
    <mergeCell ref="B18:B20"/>
    <mergeCell ref="F18:F20"/>
    <mergeCell ref="C21:C23"/>
    <mergeCell ref="D21:D23"/>
    <mergeCell ref="A12:A14"/>
    <mergeCell ref="B12:B14"/>
    <mergeCell ref="C12:C14"/>
    <mergeCell ref="D12:D14"/>
    <mergeCell ref="E12:E14"/>
    <mergeCell ref="F12:F14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N27:W29"/>
    <mergeCell ref="A4:W4"/>
    <mergeCell ref="A1:W1"/>
    <mergeCell ref="A2:A3"/>
    <mergeCell ref="B2:B3"/>
    <mergeCell ref="C2:C3"/>
    <mergeCell ref="D2:D3"/>
    <mergeCell ref="E2:H2"/>
    <mergeCell ref="I2:I3"/>
    <mergeCell ref="J2:J3"/>
    <mergeCell ref="K2:M2"/>
    <mergeCell ref="N2:W2"/>
    <mergeCell ref="G12:G14"/>
    <mergeCell ref="H12:H14"/>
    <mergeCell ref="I12:I14"/>
    <mergeCell ref="A15:A17"/>
    <mergeCell ref="B15:B17"/>
    <mergeCell ref="C15:C17"/>
    <mergeCell ref="D15:D17"/>
    <mergeCell ref="E15:E17"/>
    <mergeCell ref="F15:F17"/>
    <mergeCell ref="G15:G17"/>
    <mergeCell ref="I15:I17"/>
    <mergeCell ref="G18:G20"/>
  </mergeCells>
  <pageMargins left="0.59055118110236227" right="0" top="0" bottom="0" header="0" footer="0.31496062992125984"/>
  <pageSetup paperSize="9" scale="65" orientation="landscape" r:id="rId1"/>
  <rowBreaks count="1" manualBreakCount="1">
    <brk id="17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view="pageBreakPreview" zoomScale="86" zoomScaleNormal="80" zoomScaleSheetLayoutView="86" workbookViewId="0">
      <selection activeCell="R14" sqref="R14"/>
    </sheetView>
  </sheetViews>
  <sheetFormatPr defaultRowHeight="21.75" x14ac:dyDescent="0.5"/>
  <cols>
    <col min="1" max="1" width="5.25" style="101" customWidth="1"/>
    <col min="2" max="2" width="36.875" style="16" customWidth="1"/>
    <col min="3" max="3" width="17.25" style="1" customWidth="1"/>
    <col min="4" max="4" width="13.375" style="33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32" customWidth="1"/>
    <col min="10" max="10" width="26.25" style="1" customWidth="1"/>
    <col min="11" max="11" width="5.375" style="1" customWidth="1"/>
    <col min="12" max="12" width="5" style="1" customWidth="1"/>
    <col min="13" max="13" width="5.625" style="1" customWidth="1"/>
    <col min="14" max="14" width="4.25" style="55" customWidth="1"/>
    <col min="15" max="15" width="4.125" style="55" customWidth="1"/>
    <col min="16" max="17" width="4.25" style="55" customWidth="1"/>
    <col min="18" max="21" width="4.5" style="55" bestFit="1" customWidth="1"/>
    <col min="22" max="23" width="3.625" style="55" customWidth="1"/>
    <col min="24" max="16384" width="9" style="1"/>
  </cols>
  <sheetData>
    <row r="1" spans="1:24" ht="48.75" customHeight="1" x14ac:dyDescent="0.3">
      <c r="A1" s="709" t="s">
        <v>889</v>
      </c>
      <c r="B1" s="709"/>
      <c r="C1" s="709"/>
      <c r="D1" s="709"/>
      <c r="E1" s="709"/>
      <c r="F1" s="709"/>
      <c r="G1" s="709"/>
      <c r="H1" s="709"/>
      <c r="I1" s="709"/>
      <c r="J1" s="709"/>
      <c r="K1" s="709"/>
      <c r="L1" s="709"/>
      <c r="M1" s="709"/>
      <c r="N1" s="709"/>
      <c r="O1" s="709"/>
      <c r="P1" s="709"/>
      <c r="Q1" s="709"/>
      <c r="R1" s="709"/>
      <c r="S1" s="709"/>
      <c r="T1" s="709"/>
      <c r="U1" s="709"/>
      <c r="V1" s="709"/>
      <c r="W1" s="709"/>
    </row>
    <row r="2" spans="1:24" ht="18.75" customHeight="1" x14ac:dyDescent="0.3">
      <c r="A2" s="611" t="s">
        <v>0</v>
      </c>
      <c r="B2" s="613" t="s">
        <v>1</v>
      </c>
      <c r="C2" s="615" t="s">
        <v>2</v>
      </c>
      <c r="D2" s="617" t="s">
        <v>3</v>
      </c>
      <c r="E2" s="651" t="s">
        <v>480</v>
      </c>
      <c r="F2" s="651"/>
      <c r="G2" s="651"/>
      <c r="H2" s="652"/>
      <c r="I2" s="621" t="s">
        <v>4</v>
      </c>
      <c r="J2" s="623" t="s">
        <v>5</v>
      </c>
      <c r="K2" s="625" t="s">
        <v>206</v>
      </c>
      <c r="L2" s="626"/>
      <c r="M2" s="627"/>
      <c r="N2" s="628" t="s">
        <v>6</v>
      </c>
      <c r="O2" s="629"/>
      <c r="P2" s="629"/>
      <c r="Q2" s="629"/>
      <c r="R2" s="629"/>
      <c r="S2" s="629"/>
      <c r="T2" s="629"/>
      <c r="U2" s="629"/>
      <c r="V2" s="629"/>
      <c r="W2" s="630"/>
    </row>
    <row r="3" spans="1:24" ht="49.5" x14ac:dyDescent="0.3">
      <c r="A3" s="612"/>
      <c r="B3" s="614"/>
      <c r="C3" s="616"/>
      <c r="D3" s="618"/>
      <c r="E3" s="102" t="s">
        <v>7</v>
      </c>
      <c r="F3" s="102" t="s">
        <v>8</v>
      </c>
      <c r="G3" s="102" t="s">
        <v>9</v>
      </c>
      <c r="H3" s="102" t="s">
        <v>10</v>
      </c>
      <c r="I3" s="622"/>
      <c r="J3" s="624"/>
      <c r="K3" s="105">
        <v>2556</v>
      </c>
      <c r="L3" s="105">
        <v>2557</v>
      </c>
      <c r="M3" s="105">
        <v>2558</v>
      </c>
      <c r="N3" s="106" t="s">
        <v>11</v>
      </c>
      <c r="O3" s="107" t="s">
        <v>12</v>
      </c>
      <c r="P3" s="107" t="s">
        <v>13</v>
      </c>
      <c r="Q3" s="107" t="s">
        <v>14</v>
      </c>
      <c r="R3" s="107" t="s">
        <v>15</v>
      </c>
      <c r="S3" s="107" t="s">
        <v>16</v>
      </c>
      <c r="T3" s="107" t="s">
        <v>17</v>
      </c>
      <c r="U3" s="107" t="s">
        <v>18</v>
      </c>
      <c r="V3" s="107" t="s">
        <v>19</v>
      </c>
      <c r="W3" s="107" t="s">
        <v>20</v>
      </c>
    </row>
    <row r="4" spans="1:24" s="103" customFormat="1" ht="21.75" customHeight="1" x14ac:dyDescent="0.2">
      <c r="A4" s="706" t="s">
        <v>486</v>
      </c>
      <c r="B4" s="707"/>
      <c r="C4" s="707"/>
      <c r="D4" s="707"/>
      <c r="E4" s="707"/>
      <c r="F4" s="707"/>
      <c r="G4" s="707"/>
      <c r="H4" s="707"/>
      <c r="I4" s="707"/>
      <c r="J4" s="707"/>
      <c r="K4" s="707"/>
      <c r="L4" s="707"/>
      <c r="M4" s="707"/>
      <c r="N4" s="707"/>
      <c r="O4" s="707"/>
      <c r="P4" s="707"/>
      <c r="Q4" s="707"/>
      <c r="R4" s="707"/>
      <c r="S4" s="707"/>
      <c r="T4" s="707"/>
      <c r="U4" s="707"/>
      <c r="V4" s="707"/>
      <c r="W4" s="708"/>
      <c r="X4" s="104"/>
    </row>
    <row r="5" spans="1:24" ht="75" customHeight="1" x14ac:dyDescent="0.3">
      <c r="A5" s="555" t="s">
        <v>355</v>
      </c>
      <c r="B5" s="648" t="s">
        <v>196</v>
      </c>
      <c r="C5" s="533" t="s">
        <v>197</v>
      </c>
      <c r="D5" s="589" t="s">
        <v>252</v>
      </c>
      <c r="E5" s="713"/>
      <c r="F5" s="595" t="s">
        <v>21</v>
      </c>
      <c r="G5" s="713"/>
      <c r="H5" s="713"/>
      <c r="I5" s="533" t="s">
        <v>283</v>
      </c>
      <c r="J5" s="78" t="s">
        <v>467</v>
      </c>
      <c r="K5" s="330" t="s">
        <v>229</v>
      </c>
      <c r="L5" s="330" t="s">
        <v>229</v>
      </c>
      <c r="M5" s="330" t="s">
        <v>229</v>
      </c>
      <c r="N5" s="331">
        <v>1</v>
      </c>
      <c r="O5" s="326"/>
      <c r="P5" s="326"/>
      <c r="Q5" s="326"/>
      <c r="R5" s="326"/>
      <c r="S5" s="326"/>
      <c r="T5" s="326"/>
      <c r="U5" s="326"/>
      <c r="V5" s="326"/>
      <c r="W5" s="326"/>
    </row>
    <row r="6" spans="1:24" ht="37.5" x14ac:dyDescent="0.3">
      <c r="A6" s="562"/>
      <c r="B6" s="649"/>
      <c r="C6" s="534"/>
      <c r="D6" s="590"/>
      <c r="E6" s="714"/>
      <c r="F6" s="596"/>
      <c r="G6" s="714"/>
      <c r="H6" s="714"/>
      <c r="I6" s="534"/>
      <c r="J6" s="78" t="s">
        <v>466</v>
      </c>
      <c r="K6" s="330" t="s">
        <v>229</v>
      </c>
      <c r="L6" s="330" t="s">
        <v>229</v>
      </c>
      <c r="M6" s="330" t="s">
        <v>229</v>
      </c>
      <c r="N6" s="331">
        <v>1</v>
      </c>
      <c r="O6" s="326"/>
      <c r="P6" s="326"/>
      <c r="Q6" s="326"/>
      <c r="R6" s="326"/>
      <c r="S6" s="326"/>
      <c r="T6" s="326"/>
      <c r="U6" s="326"/>
      <c r="V6" s="326"/>
      <c r="W6" s="326"/>
    </row>
    <row r="7" spans="1:24" ht="21.75" customHeight="1" x14ac:dyDescent="0.3">
      <c r="A7" s="563"/>
      <c r="B7" s="650"/>
      <c r="C7" s="535"/>
      <c r="D7" s="591"/>
      <c r="E7" s="715"/>
      <c r="F7" s="597"/>
      <c r="G7" s="715"/>
      <c r="H7" s="715"/>
      <c r="I7" s="535"/>
      <c r="J7" s="69" t="s">
        <v>25</v>
      </c>
      <c r="K7" s="329">
        <v>0</v>
      </c>
      <c r="L7" s="329">
        <v>0</v>
      </c>
      <c r="M7" s="329">
        <v>0</v>
      </c>
      <c r="N7" s="331">
        <v>100</v>
      </c>
      <c r="O7" s="326"/>
      <c r="P7" s="326"/>
      <c r="Q7" s="326"/>
      <c r="R7" s="326"/>
      <c r="S7" s="326"/>
      <c r="T7" s="326"/>
      <c r="U7" s="326"/>
      <c r="V7" s="326"/>
      <c r="W7" s="326"/>
    </row>
    <row r="8" spans="1:24" ht="39" customHeight="1" x14ac:dyDescent="0.3">
      <c r="A8" s="685" t="s">
        <v>461</v>
      </c>
      <c r="B8" s="589" t="s">
        <v>200</v>
      </c>
      <c r="C8" s="589" t="s">
        <v>29</v>
      </c>
      <c r="D8" s="589" t="s">
        <v>252</v>
      </c>
      <c r="E8" s="713"/>
      <c r="F8" s="596" t="s">
        <v>21</v>
      </c>
      <c r="G8" s="538"/>
      <c r="H8" s="713"/>
      <c r="I8" s="533" t="s">
        <v>283</v>
      </c>
      <c r="J8" s="78" t="s">
        <v>253</v>
      </c>
      <c r="K8" s="330">
        <v>7</v>
      </c>
      <c r="L8" s="330">
        <v>7</v>
      </c>
      <c r="M8" s="330">
        <v>7</v>
      </c>
      <c r="N8" s="331">
        <v>10</v>
      </c>
      <c r="O8" s="322">
        <v>1</v>
      </c>
      <c r="P8" s="322">
        <v>2</v>
      </c>
      <c r="Q8" s="322">
        <v>1</v>
      </c>
      <c r="R8" s="322">
        <v>1</v>
      </c>
      <c r="S8" s="322">
        <v>1</v>
      </c>
      <c r="T8" s="322">
        <v>1</v>
      </c>
      <c r="U8" s="327">
        <v>1</v>
      </c>
      <c r="V8" s="322">
        <v>1</v>
      </c>
      <c r="W8" s="322">
        <v>1</v>
      </c>
    </row>
    <row r="9" spans="1:24" ht="19.5" customHeight="1" x14ac:dyDescent="0.3">
      <c r="A9" s="686"/>
      <c r="B9" s="590"/>
      <c r="C9" s="590"/>
      <c r="D9" s="590"/>
      <c r="E9" s="714"/>
      <c r="F9" s="596"/>
      <c r="G9" s="538"/>
      <c r="H9" s="714"/>
      <c r="I9" s="534"/>
      <c r="J9" s="78" t="s">
        <v>254</v>
      </c>
      <c r="K9" s="330">
        <v>7</v>
      </c>
      <c r="L9" s="330">
        <v>7</v>
      </c>
      <c r="M9" s="330">
        <v>7</v>
      </c>
      <c r="N9" s="331">
        <v>10</v>
      </c>
      <c r="O9" s="322">
        <v>1</v>
      </c>
      <c r="P9" s="322">
        <v>2</v>
      </c>
      <c r="Q9" s="322">
        <v>1</v>
      </c>
      <c r="R9" s="322">
        <v>1</v>
      </c>
      <c r="S9" s="322">
        <v>1</v>
      </c>
      <c r="T9" s="322">
        <v>1</v>
      </c>
      <c r="U9" s="327">
        <v>1</v>
      </c>
      <c r="V9" s="322">
        <v>1</v>
      </c>
      <c r="W9" s="322">
        <v>1</v>
      </c>
    </row>
    <row r="10" spans="1:24" ht="24" customHeight="1" x14ac:dyDescent="0.3">
      <c r="A10" s="687"/>
      <c r="B10" s="591"/>
      <c r="C10" s="591"/>
      <c r="D10" s="591"/>
      <c r="E10" s="715"/>
      <c r="F10" s="597"/>
      <c r="G10" s="539"/>
      <c r="H10" s="715"/>
      <c r="I10" s="535"/>
      <c r="J10" s="69" t="s">
        <v>25</v>
      </c>
      <c r="K10" s="329">
        <v>100</v>
      </c>
      <c r="L10" s="329">
        <v>100</v>
      </c>
      <c r="M10" s="329">
        <v>100</v>
      </c>
      <c r="N10" s="331">
        <v>100</v>
      </c>
      <c r="O10" s="322">
        <v>100</v>
      </c>
      <c r="P10" s="322">
        <v>100</v>
      </c>
      <c r="Q10" s="322">
        <v>100</v>
      </c>
      <c r="R10" s="322">
        <v>100</v>
      </c>
      <c r="S10" s="322">
        <v>100</v>
      </c>
      <c r="T10" s="322">
        <v>100</v>
      </c>
      <c r="U10" s="327">
        <v>100</v>
      </c>
      <c r="V10" s="322">
        <v>100</v>
      </c>
      <c r="W10" s="322">
        <v>100</v>
      </c>
    </row>
    <row r="11" spans="1:24" ht="75" x14ac:dyDescent="0.3">
      <c r="A11" s="685" t="s">
        <v>462</v>
      </c>
      <c r="B11" s="568" t="s">
        <v>458</v>
      </c>
      <c r="C11" s="568" t="s">
        <v>106</v>
      </c>
      <c r="D11" s="533" t="s">
        <v>252</v>
      </c>
      <c r="E11" s="564"/>
      <c r="F11" s="596" t="s">
        <v>21</v>
      </c>
      <c r="G11" s="564"/>
      <c r="H11" s="564"/>
      <c r="I11" s="533" t="s">
        <v>283</v>
      </c>
      <c r="J11" s="78" t="s">
        <v>459</v>
      </c>
      <c r="K11" s="330" t="s">
        <v>229</v>
      </c>
      <c r="L11" s="330" t="s">
        <v>229</v>
      </c>
      <c r="M11" s="330">
        <v>4</v>
      </c>
      <c r="N11" s="325">
        <v>0</v>
      </c>
      <c r="O11" s="325">
        <v>1</v>
      </c>
      <c r="P11" s="325">
        <v>0</v>
      </c>
      <c r="Q11" s="325">
        <v>0</v>
      </c>
      <c r="R11" s="325">
        <v>1</v>
      </c>
      <c r="S11" s="325">
        <v>1</v>
      </c>
      <c r="T11" s="325">
        <v>1</v>
      </c>
      <c r="U11" s="324">
        <v>0</v>
      </c>
      <c r="V11" s="325">
        <v>0</v>
      </c>
      <c r="W11" s="325">
        <v>0</v>
      </c>
    </row>
    <row r="12" spans="1:24" ht="18.75" x14ac:dyDescent="0.3">
      <c r="A12" s="686"/>
      <c r="B12" s="568"/>
      <c r="C12" s="568"/>
      <c r="D12" s="534"/>
      <c r="E12" s="565"/>
      <c r="F12" s="596"/>
      <c r="G12" s="565"/>
      <c r="H12" s="565"/>
      <c r="I12" s="534"/>
      <c r="J12" s="78" t="s">
        <v>460</v>
      </c>
      <c r="K12" s="325">
        <v>16</v>
      </c>
      <c r="L12" s="325">
        <v>16</v>
      </c>
      <c r="M12" s="325">
        <v>16</v>
      </c>
      <c r="N12" s="325">
        <v>0</v>
      </c>
      <c r="O12" s="325">
        <v>1</v>
      </c>
      <c r="P12" s="325">
        <v>0</v>
      </c>
      <c r="Q12" s="325">
        <v>0</v>
      </c>
      <c r="R12" s="325">
        <v>1</v>
      </c>
      <c r="S12" s="325">
        <v>1</v>
      </c>
      <c r="T12" s="325">
        <v>1</v>
      </c>
      <c r="U12" s="324">
        <v>0</v>
      </c>
      <c r="V12" s="325">
        <v>0</v>
      </c>
      <c r="W12" s="325">
        <v>0</v>
      </c>
    </row>
    <row r="13" spans="1:24" ht="18.75" x14ac:dyDescent="0.3">
      <c r="A13" s="687"/>
      <c r="B13" s="568"/>
      <c r="C13" s="568"/>
      <c r="D13" s="535"/>
      <c r="E13" s="566"/>
      <c r="F13" s="597"/>
      <c r="G13" s="566"/>
      <c r="H13" s="566"/>
      <c r="I13" s="535"/>
      <c r="J13" s="78" t="s">
        <v>25</v>
      </c>
      <c r="K13" s="325">
        <v>0</v>
      </c>
      <c r="L13" s="325">
        <v>0</v>
      </c>
      <c r="M13" s="325">
        <v>25</v>
      </c>
      <c r="N13" s="325"/>
      <c r="O13" s="325"/>
      <c r="P13" s="325"/>
      <c r="Q13" s="325"/>
      <c r="R13" s="325"/>
      <c r="S13" s="325"/>
      <c r="T13" s="325"/>
      <c r="U13" s="324"/>
      <c r="V13" s="325"/>
      <c r="W13" s="325"/>
    </row>
    <row r="14" spans="1:24" ht="56.25" x14ac:dyDescent="0.3">
      <c r="A14" s="89" t="s">
        <v>341</v>
      </c>
      <c r="B14" s="40" t="s">
        <v>294</v>
      </c>
      <c r="C14" s="5"/>
      <c r="D14" s="69" t="s">
        <v>198</v>
      </c>
      <c r="E14" s="5"/>
      <c r="F14" s="71" t="s">
        <v>21</v>
      </c>
      <c r="G14" s="67"/>
      <c r="H14" s="67"/>
      <c r="I14" s="18" t="s">
        <v>295</v>
      </c>
      <c r="J14" s="6" t="s">
        <v>104</v>
      </c>
      <c r="K14" s="330" t="s">
        <v>229</v>
      </c>
      <c r="L14" s="330" t="s">
        <v>229</v>
      </c>
      <c r="M14" s="330" t="s">
        <v>229</v>
      </c>
      <c r="N14" s="322"/>
      <c r="O14" s="322"/>
      <c r="P14" s="322"/>
      <c r="Q14" s="322"/>
      <c r="R14" s="322"/>
      <c r="S14" s="322"/>
      <c r="T14" s="322"/>
      <c r="U14" s="328"/>
      <c r="V14" s="322"/>
      <c r="W14" s="322"/>
    </row>
    <row r="15" spans="1:24" ht="40.5" customHeight="1" x14ac:dyDescent="0.3">
      <c r="A15" s="551" t="s">
        <v>342</v>
      </c>
      <c r="B15" s="690" t="s">
        <v>204</v>
      </c>
      <c r="C15" s="604" t="s">
        <v>205</v>
      </c>
      <c r="D15" s="604" t="s">
        <v>198</v>
      </c>
      <c r="E15" s="758"/>
      <c r="F15" s="759" t="s">
        <v>21</v>
      </c>
      <c r="G15" s="20"/>
      <c r="H15" s="564"/>
      <c r="I15" s="533" t="s">
        <v>283</v>
      </c>
      <c r="J15" s="78" t="s">
        <v>265</v>
      </c>
      <c r="K15" s="330" t="s">
        <v>229</v>
      </c>
      <c r="L15" s="330">
        <v>125</v>
      </c>
      <c r="M15" s="330">
        <v>125</v>
      </c>
      <c r="N15" s="760" t="s">
        <v>898</v>
      </c>
      <c r="O15" s="761"/>
      <c r="P15" s="761"/>
      <c r="Q15" s="761"/>
      <c r="R15" s="761"/>
      <c r="S15" s="761"/>
      <c r="T15" s="761"/>
      <c r="U15" s="761"/>
      <c r="V15" s="761"/>
      <c r="W15" s="762"/>
    </row>
    <row r="16" spans="1:24" ht="22.5" customHeight="1" x14ac:dyDescent="0.3">
      <c r="A16" s="551"/>
      <c r="B16" s="690"/>
      <c r="C16" s="604"/>
      <c r="D16" s="604"/>
      <c r="E16" s="758"/>
      <c r="F16" s="759"/>
      <c r="G16" s="66"/>
      <c r="H16" s="565"/>
      <c r="I16" s="534"/>
      <c r="J16" s="78" t="s">
        <v>266</v>
      </c>
      <c r="K16" s="330"/>
      <c r="L16" s="330">
        <v>125</v>
      </c>
      <c r="M16" s="330">
        <v>125</v>
      </c>
      <c r="N16" s="323"/>
      <c r="O16" s="322"/>
      <c r="P16" s="322"/>
      <c r="Q16" s="322"/>
      <c r="R16" s="322"/>
      <c r="S16" s="322"/>
      <c r="T16" s="323"/>
      <c r="U16" s="327"/>
      <c r="V16" s="322"/>
      <c r="W16" s="322"/>
    </row>
    <row r="17" spans="1:23" ht="26.25" customHeight="1" x14ac:dyDescent="0.3">
      <c r="A17" s="551"/>
      <c r="B17" s="690"/>
      <c r="C17" s="604"/>
      <c r="D17" s="604"/>
      <c r="E17" s="758"/>
      <c r="F17" s="759"/>
      <c r="G17" s="66"/>
      <c r="H17" s="565"/>
      <c r="I17" s="535"/>
      <c r="J17" s="69" t="s">
        <v>25</v>
      </c>
      <c r="K17" s="329"/>
      <c r="L17" s="329">
        <v>100</v>
      </c>
      <c r="M17" s="329">
        <v>100</v>
      </c>
      <c r="N17" s="322"/>
      <c r="O17" s="322"/>
      <c r="P17" s="322"/>
      <c r="Q17" s="322"/>
      <c r="R17" s="322"/>
      <c r="S17" s="322"/>
      <c r="T17" s="322"/>
      <c r="U17" s="327"/>
      <c r="V17" s="322"/>
      <c r="W17" s="322"/>
    </row>
  </sheetData>
  <mergeCells count="47">
    <mergeCell ref="F15:F17"/>
    <mergeCell ref="H15:H17"/>
    <mergeCell ref="G5:G7"/>
    <mergeCell ref="A15:A17"/>
    <mergeCell ref="B15:B17"/>
    <mergeCell ref="C15:C17"/>
    <mergeCell ref="D15:D17"/>
    <mergeCell ref="E15:E17"/>
    <mergeCell ref="F5:F7"/>
    <mergeCell ref="A5:A7"/>
    <mergeCell ref="B5:B7"/>
    <mergeCell ref="C5:C7"/>
    <mergeCell ref="D5:D7"/>
    <mergeCell ref="E5:E7"/>
    <mergeCell ref="H5:H7"/>
    <mergeCell ref="G8:G10"/>
    <mergeCell ref="H8:H10"/>
    <mergeCell ref="I8:I10"/>
    <mergeCell ref="N15:W15"/>
    <mergeCell ref="I15:I17"/>
    <mergeCell ref="I5:I7"/>
    <mergeCell ref="H11:H13"/>
    <mergeCell ref="I11:I13"/>
    <mergeCell ref="F11:F13"/>
    <mergeCell ref="G11:G13"/>
    <mergeCell ref="A8:A10"/>
    <mergeCell ref="B8:B10"/>
    <mergeCell ref="C8:C10"/>
    <mergeCell ref="D8:D10"/>
    <mergeCell ref="E8:E10"/>
    <mergeCell ref="F8:F10"/>
    <mergeCell ref="A11:A13"/>
    <mergeCell ref="B11:B13"/>
    <mergeCell ref="C11:C13"/>
    <mergeCell ref="D11:D13"/>
    <mergeCell ref="E11:E13"/>
    <mergeCell ref="A4:W4"/>
    <mergeCell ref="A1:W1"/>
    <mergeCell ref="A2:A3"/>
    <mergeCell ref="B2:B3"/>
    <mergeCell ref="C2:C3"/>
    <mergeCell ref="D2:D3"/>
    <mergeCell ref="E2:H2"/>
    <mergeCell ref="I2:I3"/>
    <mergeCell ref="J2:J3"/>
    <mergeCell ref="K2:M2"/>
    <mergeCell ref="N2:W2"/>
  </mergeCells>
  <pageMargins left="0.59055118110236227" right="0" top="0" bottom="0" header="0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view="pageBreakPreview" zoomScale="86" zoomScaleNormal="80" zoomScaleSheetLayoutView="8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12" sqref="K12:W17"/>
    </sheetView>
  </sheetViews>
  <sheetFormatPr defaultRowHeight="21.75" x14ac:dyDescent="0.5"/>
  <cols>
    <col min="1" max="1" width="5.25" style="101" customWidth="1"/>
    <col min="2" max="2" width="36.875" style="16" customWidth="1"/>
    <col min="3" max="3" width="17.25" style="1" customWidth="1"/>
    <col min="4" max="4" width="13.375" style="33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32" customWidth="1"/>
    <col min="10" max="10" width="26.25" style="1" customWidth="1"/>
    <col min="11" max="11" width="5.375" style="1" customWidth="1"/>
    <col min="12" max="12" width="5" style="1" customWidth="1"/>
    <col min="13" max="13" width="5.625" style="1" customWidth="1"/>
    <col min="14" max="14" width="4.25" style="55" customWidth="1"/>
    <col min="15" max="15" width="4.125" style="55" customWidth="1"/>
    <col min="16" max="17" width="4.25" style="55" customWidth="1"/>
    <col min="18" max="18" width="3.5" style="55" customWidth="1"/>
    <col min="19" max="19" width="3.625" style="55" customWidth="1"/>
    <col min="20" max="20" width="3.5" style="55" customWidth="1"/>
    <col min="21" max="23" width="3.625" style="55" customWidth="1"/>
    <col min="24" max="16384" width="9" style="1"/>
  </cols>
  <sheetData>
    <row r="1" spans="1:24" ht="48.75" customHeight="1" x14ac:dyDescent="0.3">
      <c r="A1" s="709" t="s">
        <v>888</v>
      </c>
      <c r="B1" s="709"/>
      <c r="C1" s="709"/>
      <c r="D1" s="709"/>
      <c r="E1" s="709"/>
      <c r="F1" s="709"/>
      <c r="G1" s="709"/>
      <c r="H1" s="709"/>
      <c r="I1" s="709"/>
      <c r="J1" s="709"/>
      <c r="K1" s="709"/>
      <c r="L1" s="709"/>
      <c r="M1" s="709"/>
      <c r="N1" s="709"/>
      <c r="O1" s="709"/>
      <c r="P1" s="709"/>
      <c r="Q1" s="709"/>
      <c r="R1" s="709"/>
      <c r="S1" s="709"/>
      <c r="T1" s="709"/>
      <c r="U1" s="709"/>
      <c r="V1" s="709"/>
      <c r="W1" s="709"/>
    </row>
    <row r="2" spans="1:24" ht="18.75" customHeight="1" x14ac:dyDescent="0.3">
      <c r="A2" s="611" t="s">
        <v>0</v>
      </c>
      <c r="B2" s="613" t="s">
        <v>1</v>
      </c>
      <c r="C2" s="615" t="s">
        <v>2</v>
      </c>
      <c r="D2" s="617" t="s">
        <v>3</v>
      </c>
      <c r="E2" s="651" t="s">
        <v>480</v>
      </c>
      <c r="F2" s="651"/>
      <c r="G2" s="651"/>
      <c r="H2" s="652"/>
      <c r="I2" s="621" t="s">
        <v>4</v>
      </c>
      <c r="J2" s="623" t="s">
        <v>5</v>
      </c>
      <c r="K2" s="625" t="s">
        <v>206</v>
      </c>
      <c r="L2" s="626"/>
      <c r="M2" s="627"/>
      <c r="N2" s="628" t="s">
        <v>6</v>
      </c>
      <c r="O2" s="629"/>
      <c r="P2" s="629"/>
      <c r="Q2" s="629"/>
      <c r="R2" s="629"/>
      <c r="S2" s="629"/>
      <c r="T2" s="629"/>
      <c r="U2" s="629"/>
      <c r="V2" s="629"/>
      <c r="W2" s="630"/>
    </row>
    <row r="3" spans="1:24" ht="49.5" x14ac:dyDescent="0.3">
      <c r="A3" s="612"/>
      <c r="B3" s="614"/>
      <c r="C3" s="616"/>
      <c r="D3" s="618"/>
      <c r="E3" s="102" t="s">
        <v>7</v>
      </c>
      <c r="F3" s="102" t="s">
        <v>8</v>
      </c>
      <c r="G3" s="102" t="s">
        <v>9</v>
      </c>
      <c r="H3" s="102" t="s">
        <v>10</v>
      </c>
      <c r="I3" s="622"/>
      <c r="J3" s="624"/>
      <c r="K3" s="105">
        <v>2556</v>
      </c>
      <c r="L3" s="105">
        <v>2557</v>
      </c>
      <c r="M3" s="105">
        <v>2558</v>
      </c>
      <c r="N3" s="106" t="s">
        <v>11</v>
      </c>
      <c r="O3" s="107" t="s">
        <v>12</v>
      </c>
      <c r="P3" s="107" t="s">
        <v>13</v>
      </c>
      <c r="Q3" s="107" t="s">
        <v>14</v>
      </c>
      <c r="R3" s="107" t="s">
        <v>15</v>
      </c>
      <c r="S3" s="107" t="s">
        <v>16</v>
      </c>
      <c r="T3" s="107" t="s">
        <v>17</v>
      </c>
      <c r="U3" s="107" t="s">
        <v>18</v>
      </c>
      <c r="V3" s="107" t="s">
        <v>19</v>
      </c>
      <c r="W3" s="107" t="s">
        <v>20</v>
      </c>
    </row>
    <row r="4" spans="1:24" s="103" customFormat="1" ht="21.75" customHeight="1" x14ac:dyDescent="0.2">
      <c r="A4" s="706" t="s">
        <v>488</v>
      </c>
      <c r="B4" s="707"/>
      <c r="C4" s="707"/>
      <c r="D4" s="707"/>
      <c r="E4" s="707"/>
      <c r="F4" s="707"/>
      <c r="G4" s="707"/>
      <c r="H4" s="707"/>
      <c r="I4" s="707"/>
      <c r="J4" s="707"/>
      <c r="K4" s="707"/>
      <c r="L4" s="707"/>
      <c r="M4" s="707"/>
      <c r="N4" s="707"/>
      <c r="O4" s="707"/>
      <c r="P4" s="707"/>
      <c r="Q4" s="707"/>
      <c r="R4" s="707"/>
      <c r="S4" s="707"/>
      <c r="T4" s="707"/>
      <c r="U4" s="707"/>
      <c r="V4" s="707"/>
      <c r="W4" s="708"/>
      <c r="X4" s="104"/>
    </row>
    <row r="5" spans="1:24" ht="56.25" customHeight="1" x14ac:dyDescent="0.3">
      <c r="A5" s="80" t="s">
        <v>410</v>
      </c>
      <c r="B5" s="77" t="s">
        <v>318</v>
      </c>
      <c r="C5" s="68" t="s">
        <v>82</v>
      </c>
      <c r="D5" s="68" t="s">
        <v>212</v>
      </c>
      <c r="E5" s="72" t="s">
        <v>21</v>
      </c>
      <c r="F5" s="72" t="s">
        <v>21</v>
      </c>
      <c r="G5" s="81"/>
      <c r="H5" s="81"/>
      <c r="I5" s="90" t="s">
        <v>283</v>
      </c>
      <c r="J5" s="79" t="s">
        <v>104</v>
      </c>
      <c r="K5" s="78"/>
      <c r="L5" s="78"/>
      <c r="M5" s="78"/>
      <c r="N5" s="45"/>
      <c r="O5" s="763" t="s">
        <v>377</v>
      </c>
      <c r="P5" s="763"/>
      <c r="Q5" s="763"/>
      <c r="R5" s="763"/>
      <c r="S5" s="763"/>
      <c r="T5" s="763"/>
      <c r="U5" s="763"/>
      <c r="V5" s="763"/>
      <c r="W5" s="763"/>
    </row>
    <row r="6" spans="1:24" ht="25.5" customHeight="1" x14ac:dyDescent="0.3">
      <c r="A6" s="555" t="s">
        <v>114</v>
      </c>
      <c r="B6" s="589" t="s">
        <v>300</v>
      </c>
      <c r="C6" s="544" t="s">
        <v>38</v>
      </c>
      <c r="D6" s="533" t="s">
        <v>212</v>
      </c>
      <c r="E6" s="713"/>
      <c r="F6" s="595" t="s">
        <v>21</v>
      </c>
      <c r="G6" s="764"/>
      <c r="H6" s="764"/>
      <c r="I6" s="533" t="s">
        <v>213</v>
      </c>
      <c r="J6" s="78" t="s">
        <v>263</v>
      </c>
      <c r="K6" s="276" t="s">
        <v>251</v>
      </c>
      <c r="L6" s="276" t="s">
        <v>251</v>
      </c>
      <c r="M6" s="282">
        <v>550</v>
      </c>
      <c r="N6" s="283">
        <v>388</v>
      </c>
      <c r="O6" s="284" t="s">
        <v>250</v>
      </c>
      <c r="P6" s="284" t="s">
        <v>250</v>
      </c>
      <c r="Q6" s="284" t="s">
        <v>250</v>
      </c>
      <c r="R6" s="284" t="s">
        <v>250</v>
      </c>
      <c r="S6" s="284" t="s">
        <v>250</v>
      </c>
      <c r="T6" s="284" t="s">
        <v>250</v>
      </c>
      <c r="U6" s="284" t="s">
        <v>250</v>
      </c>
      <c r="V6" s="284" t="s">
        <v>250</v>
      </c>
      <c r="W6" s="284" t="s">
        <v>250</v>
      </c>
    </row>
    <row r="7" spans="1:24" ht="21.75" customHeight="1" x14ac:dyDescent="0.3">
      <c r="A7" s="562"/>
      <c r="B7" s="590"/>
      <c r="C7" s="545"/>
      <c r="D7" s="545"/>
      <c r="E7" s="714"/>
      <c r="F7" s="596"/>
      <c r="G7" s="765"/>
      <c r="H7" s="765"/>
      <c r="I7" s="545"/>
      <c r="J7" s="78" t="s">
        <v>264</v>
      </c>
      <c r="K7" s="276" t="s">
        <v>251</v>
      </c>
      <c r="L7" s="276" t="s">
        <v>251</v>
      </c>
      <c r="M7" s="276">
        <v>715</v>
      </c>
      <c r="N7" s="283">
        <v>708</v>
      </c>
      <c r="O7" s="284" t="s">
        <v>250</v>
      </c>
      <c r="P7" s="284" t="s">
        <v>250</v>
      </c>
      <c r="Q7" s="284" t="s">
        <v>250</v>
      </c>
      <c r="R7" s="284" t="s">
        <v>250</v>
      </c>
      <c r="S7" s="284" t="s">
        <v>250</v>
      </c>
      <c r="T7" s="284" t="s">
        <v>250</v>
      </c>
      <c r="U7" s="284" t="s">
        <v>250</v>
      </c>
      <c r="V7" s="284" t="s">
        <v>250</v>
      </c>
      <c r="W7" s="284" t="s">
        <v>250</v>
      </c>
    </row>
    <row r="8" spans="1:24" ht="21.75" customHeight="1" x14ac:dyDescent="0.3">
      <c r="A8" s="563"/>
      <c r="B8" s="591"/>
      <c r="C8" s="546"/>
      <c r="D8" s="546"/>
      <c r="E8" s="715"/>
      <c r="F8" s="597"/>
      <c r="G8" s="766"/>
      <c r="H8" s="766"/>
      <c r="I8" s="546"/>
      <c r="J8" s="69" t="s">
        <v>25</v>
      </c>
      <c r="K8" s="276" t="s">
        <v>251</v>
      </c>
      <c r="L8" s="276" t="s">
        <v>251</v>
      </c>
      <c r="M8" s="285">
        <f>M6*100/M7</f>
        <v>76.92307692307692</v>
      </c>
      <c r="N8" s="286">
        <v>54.802259890000002</v>
      </c>
      <c r="O8" s="284" t="s">
        <v>250</v>
      </c>
      <c r="P8" s="284" t="s">
        <v>250</v>
      </c>
      <c r="Q8" s="284" t="s">
        <v>250</v>
      </c>
      <c r="R8" s="284" t="s">
        <v>250</v>
      </c>
      <c r="S8" s="284" t="s">
        <v>250</v>
      </c>
      <c r="T8" s="284" t="s">
        <v>250</v>
      </c>
      <c r="U8" s="284" t="s">
        <v>250</v>
      </c>
      <c r="V8" s="284" t="s">
        <v>250</v>
      </c>
      <c r="W8" s="284" t="s">
        <v>250</v>
      </c>
    </row>
    <row r="9" spans="1:24" ht="40.5" customHeight="1" x14ac:dyDescent="0.45">
      <c r="A9" s="80" t="s">
        <v>116</v>
      </c>
      <c r="B9" s="710" t="s">
        <v>105</v>
      </c>
      <c r="C9" s="533" t="s">
        <v>106</v>
      </c>
      <c r="D9" s="533" t="s">
        <v>107</v>
      </c>
      <c r="E9" s="537"/>
      <c r="F9" s="595" t="s">
        <v>223</v>
      </c>
      <c r="G9" s="73"/>
      <c r="H9" s="73"/>
      <c r="I9" s="544" t="s">
        <v>478</v>
      </c>
      <c r="J9" s="78" t="s">
        <v>287</v>
      </c>
      <c r="K9" s="5"/>
      <c r="L9" s="5"/>
      <c r="M9" s="5"/>
      <c r="N9" s="79"/>
      <c r="O9" s="24"/>
      <c r="P9" s="24"/>
      <c r="Q9" s="24"/>
      <c r="R9" s="61"/>
      <c r="S9" s="24"/>
      <c r="T9" s="79"/>
      <c r="U9" s="47"/>
      <c r="V9" s="24"/>
      <c r="W9" s="24"/>
    </row>
    <row r="10" spans="1:24" ht="37.5" x14ac:dyDescent="0.45">
      <c r="A10" s="98"/>
      <c r="B10" s="711"/>
      <c r="C10" s="534"/>
      <c r="D10" s="534"/>
      <c r="E10" s="538"/>
      <c r="F10" s="596"/>
      <c r="G10" s="74"/>
      <c r="H10" s="74"/>
      <c r="I10" s="545"/>
      <c r="J10" s="78" t="s">
        <v>288</v>
      </c>
      <c r="K10" s="78"/>
      <c r="L10" s="78"/>
      <c r="M10" s="78"/>
      <c r="N10" s="79"/>
      <c r="O10" s="24"/>
      <c r="P10" s="24"/>
      <c r="Q10" s="24"/>
      <c r="R10" s="61"/>
      <c r="S10" s="24"/>
      <c r="T10" s="79"/>
      <c r="U10" s="47"/>
      <c r="V10" s="24"/>
      <c r="W10" s="24"/>
    </row>
    <row r="11" spans="1:24" ht="22.5" customHeight="1" x14ac:dyDescent="0.45">
      <c r="A11" s="99"/>
      <c r="B11" s="712"/>
      <c r="C11" s="535"/>
      <c r="D11" s="535"/>
      <c r="E11" s="539"/>
      <c r="F11" s="597"/>
      <c r="G11" s="75"/>
      <c r="H11" s="75"/>
      <c r="I11" s="546"/>
      <c r="J11" s="69" t="s">
        <v>25</v>
      </c>
      <c r="K11" s="19">
        <v>30</v>
      </c>
      <c r="L11" s="19">
        <v>35</v>
      </c>
      <c r="M11" s="19">
        <v>35</v>
      </c>
      <c r="N11" s="79"/>
      <c r="O11" s="24"/>
      <c r="P11" s="24"/>
      <c r="Q11" s="24"/>
      <c r="R11" s="61"/>
      <c r="S11" s="24"/>
      <c r="T11" s="79"/>
      <c r="U11" s="47"/>
      <c r="V11" s="24"/>
      <c r="W11" s="24"/>
    </row>
    <row r="12" spans="1:24" ht="63.75" customHeight="1" x14ac:dyDescent="0.3">
      <c r="A12" s="547" t="s">
        <v>334</v>
      </c>
      <c r="B12" s="648" t="s">
        <v>345</v>
      </c>
      <c r="C12" s="533" t="s">
        <v>120</v>
      </c>
      <c r="D12" s="533" t="s">
        <v>214</v>
      </c>
      <c r="E12" s="713"/>
      <c r="F12" s="595" t="s">
        <v>21</v>
      </c>
      <c r="G12" s="73"/>
      <c r="H12" s="537"/>
      <c r="I12" s="533" t="s">
        <v>474</v>
      </c>
      <c r="J12" s="13" t="s">
        <v>121</v>
      </c>
      <c r="K12" s="287"/>
      <c r="L12" s="287"/>
      <c r="M12" s="287">
        <v>18</v>
      </c>
      <c r="N12" s="283">
        <v>18</v>
      </c>
      <c r="O12" s="146">
        <v>1</v>
      </c>
      <c r="P12" s="146">
        <v>1</v>
      </c>
      <c r="Q12" s="146">
        <v>1</v>
      </c>
      <c r="R12" s="146">
        <v>1</v>
      </c>
      <c r="S12" s="146">
        <v>1</v>
      </c>
      <c r="T12" s="146">
        <v>1</v>
      </c>
      <c r="U12" s="146">
        <v>1</v>
      </c>
      <c r="V12" s="146">
        <v>1</v>
      </c>
      <c r="W12" s="146">
        <v>1</v>
      </c>
    </row>
    <row r="13" spans="1:24" ht="42" customHeight="1" x14ac:dyDescent="0.3">
      <c r="A13" s="548"/>
      <c r="B13" s="649"/>
      <c r="C13" s="534"/>
      <c r="D13" s="545"/>
      <c r="E13" s="714"/>
      <c r="F13" s="596"/>
      <c r="G13" s="74"/>
      <c r="H13" s="538"/>
      <c r="I13" s="545"/>
      <c r="J13" s="13" t="s">
        <v>122</v>
      </c>
      <c r="K13" s="287"/>
      <c r="L13" s="287"/>
      <c r="M13" s="287">
        <v>18</v>
      </c>
      <c r="N13" s="283">
        <v>18</v>
      </c>
      <c r="O13" s="146">
        <v>1</v>
      </c>
      <c r="P13" s="146">
        <v>1</v>
      </c>
      <c r="Q13" s="146">
        <v>1</v>
      </c>
      <c r="R13" s="146">
        <v>1</v>
      </c>
      <c r="S13" s="146">
        <v>1</v>
      </c>
      <c r="T13" s="146">
        <v>1</v>
      </c>
      <c r="U13" s="146">
        <v>1</v>
      </c>
      <c r="V13" s="146">
        <v>1</v>
      </c>
      <c r="W13" s="146">
        <v>1</v>
      </c>
    </row>
    <row r="14" spans="1:24" ht="39" customHeight="1" x14ac:dyDescent="0.3">
      <c r="A14" s="548"/>
      <c r="B14" s="649"/>
      <c r="C14" s="534"/>
      <c r="D14" s="545"/>
      <c r="E14" s="714"/>
      <c r="F14" s="597"/>
      <c r="G14" s="75"/>
      <c r="H14" s="538"/>
      <c r="I14" s="545"/>
      <c r="J14" s="69" t="s">
        <v>25</v>
      </c>
      <c r="K14" s="276" t="s">
        <v>251</v>
      </c>
      <c r="L14" s="276" t="s">
        <v>251</v>
      </c>
      <c r="M14" s="282" t="s">
        <v>29</v>
      </c>
      <c r="N14" s="288">
        <v>100</v>
      </c>
      <c r="O14" s="288">
        <v>100</v>
      </c>
      <c r="P14" s="288">
        <v>100</v>
      </c>
      <c r="Q14" s="288">
        <v>100</v>
      </c>
      <c r="R14" s="288">
        <v>100</v>
      </c>
      <c r="S14" s="288">
        <v>100</v>
      </c>
      <c r="T14" s="288">
        <v>100</v>
      </c>
      <c r="U14" s="288">
        <v>100</v>
      </c>
      <c r="V14" s="288">
        <v>100</v>
      </c>
      <c r="W14" s="288">
        <v>100</v>
      </c>
    </row>
    <row r="15" spans="1:24" ht="39" customHeight="1" x14ac:dyDescent="0.3">
      <c r="A15" s="548"/>
      <c r="B15" s="649"/>
      <c r="C15" s="534"/>
      <c r="D15" s="545"/>
      <c r="E15" s="714"/>
      <c r="F15" s="595" t="s">
        <v>21</v>
      </c>
      <c r="G15" s="73"/>
      <c r="H15" s="538"/>
      <c r="I15" s="545"/>
      <c r="J15" s="13" t="s">
        <v>123</v>
      </c>
      <c r="K15" s="287"/>
      <c r="L15" s="287"/>
      <c r="M15" s="282">
        <v>550</v>
      </c>
      <c r="N15" s="283">
        <v>388</v>
      </c>
      <c r="O15" s="146" t="s">
        <v>250</v>
      </c>
      <c r="P15" s="146" t="s">
        <v>250</v>
      </c>
      <c r="Q15" s="146" t="s">
        <v>250</v>
      </c>
      <c r="R15" s="146" t="s">
        <v>250</v>
      </c>
      <c r="S15" s="146" t="s">
        <v>250</v>
      </c>
      <c r="T15" s="146" t="s">
        <v>250</v>
      </c>
      <c r="U15" s="146" t="s">
        <v>250</v>
      </c>
      <c r="V15" s="146" t="s">
        <v>250</v>
      </c>
      <c r="W15" s="146" t="s">
        <v>250</v>
      </c>
    </row>
    <row r="16" spans="1:24" ht="39.75" customHeight="1" x14ac:dyDescent="0.3">
      <c r="A16" s="548"/>
      <c r="B16" s="649"/>
      <c r="C16" s="534"/>
      <c r="D16" s="545"/>
      <c r="E16" s="714"/>
      <c r="F16" s="596"/>
      <c r="G16" s="74"/>
      <c r="H16" s="538"/>
      <c r="I16" s="545"/>
      <c r="J16" s="13" t="s">
        <v>124</v>
      </c>
      <c r="K16" s="287"/>
      <c r="L16" s="287"/>
      <c r="M16" s="276">
        <v>715</v>
      </c>
      <c r="N16" s="283">
        <v>708</v>
      </c>
      <c r="O16" s="146" t="s">
        <v>250</v>
      </c>
      <c r="P16" s="146" t="s">
        <v>250</v>
      </c>
      <c r="Q16" s="146" t="s">
        <v>250</v>
      </c>
      <c r="R16" s="146" t="s">
        <v>250</v>
      </c>
      <c r="S16" s="146" t="s">
        <v>250</v>
      </c>
      <c r="T16" s="146" t="s">
        <v>250</v>
      </c>
      <c r="U16" s="146" t="s">
        <v>250</v>
      </c>
      <c r="V16" s="146" t="s">
        <v>250</v>
      </c>
      <c r="W16" s="146" t="s">
        <v>250</v>
      </c>
    </row>
    <row r="17" spans="1:23" ht="39.75" customHeight="1" x14ac:dyDescent="0.3">
      <c r="A17" s="549"/>
      <c r="B17" s="650"/>
      <c r="C17" s="535"/>
      <c r="D17" s="546"/>
      <c r="E17" s="715"/>
      <c r="F17" s="597"/>
      <c r="G17" s="75"/>
      <c r="H17" s="539"/>
      <c r="I17" s="546"/>
      <c r="J17" s="69" t="s">
        <v>25</v>
      </c>
      <c r="K17" s="276" t="s">
        <v>251</v>
      </c>
      <c r="L17" s="276" t="s">
        <v>251</v>
      </c>
      <c r="M17" s="285">
        <f>M15*100/M16</f>
        <v>76.92307692307692</v>
      </c>
      <c r="N17" s="286">
        <v>54.802259890000002</v>
      </c>
      <c r="O17" s="146" t="s">
        <v>250</v>
      </c>
      <c r="P17" s="146" t="s">
        <v>250</v>
      </c>
      <c r="Q17" s="146" t="s">
        <v>250</v>
      </c>
      <c r="R17" s="146" t="s">
        <v>250</v>
      </c>
      <c r="S17" s="146" t="s">
        <v>250</v>
      </c>
      <c r="T17" s="146" t="s">
        <v>250</v>
      </c>
      <c r="U17" s="146" t="s">
        <v>250</v>
      </c>
      <c r="V17" s="146" t="s">
        <v>250</v>
      </c>
      <c r="W17" s="146" t="s">
        <v>250</v>
      </c>
    </row>
  </sheetData>
  <protectedRanges>
    <protectedRange password="DAF8" sqref="I5" name="ช่วง1_1_1_16"/>
  </protectedRanges>
  <mergeCells count="36">
    <mergeCell ref="F9:F11"/>
    <mergeCell ref="I9:I11"/>
    <mergeCell ref="A12:A17"/>
    <mergeCell ref="B12:B17"/>
    <mergeCell ref="C12:C17"/>
    <mergeCell ref="D12:D17"/>
    <mergeCell ref="E12:E17"/>
    <mergeCell ref="F12:F14"/>
    <mergeCell ref="H12:H17"/>
    <mergeCell ref="I12:I17"/>
    <mergeCell ref="F15:F17"/>
    <mergeCell ref="B9:B11"/>
    <mergeCell ref="C9:C11"/>
    <mergeCell ref="D9:D11"/>
    <mergeCell ref="E9:E11"/>
    <mergeCell ref="O5:W5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A4:W4"/>
    <mergeCell ref="A1:W1"/>
    <mergeCell ref="A2:A3"/>
    <mergeCell ref="B2:B3"/>
    <mergeCell ref="C2:C3"/>
    <mergeCell ref="D2:D3"/>
    <mergeCell ref="E2:H2"/>
    <mergeCell ref="I2:I3"/>
    <mergeCell ref="J2:J3"/>
    <mergeCell ref="K2:M2"/>
    <mergeCell ref="N2:W2"/>
  </mergeCells>
  <pageMargins left="0.59055118110236227" right="0" top="0" bottom="0" header="0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13</vt:i4>
      </vt:variant>
      <vt:variant>
        <vt:lpstr>ช่วงที่มีชื่อ</vt:lpstr>
      </vt:variant>
      <vt:variant>
        <vt:i4>26</vt:i4>
      </vt:variant>
    </vt:vector>
  </HeadingPairs>
  <TitlesOfParts>
    <vt:vector size="39" baseType="lpstr">
      <vt:lpstr>ส่งเสริม</vt:lpstr>
      <vt:lpstr>NCD</vt:lpstr>
      <vt:lpstr>ควบคุมโรค</vt:lpstr>
      <vt:lpstr>แพทย์แผนไทย</vt:lpstr>
      <vt:lpstr>คณภาพ</vt:lpstr>
      <vt:lpstr>ประกัน</vt:lpstr>
      <vt:lpstr>คุ้มครอง</vt:lpstr>
      <vt:lpstr>สิ่งแวดล้อม</vt:lpstr>
      <vt:lpstr>ทรัพบุคคล</vt:lpstr>
      <vt:lpstr>นิติการ</vt:lpstr>
      <vt:lpstr>บริหาร</vt:lpstr>
      <vt:lpstr>ยุทธศาสตร์</vt:lpstr>
      <vt:lpstr>ทันตะ</vt:lpstr>
      <vt:lpstr>NCD!Print_Area</vt:lpstr>
      <vt:lpstr>คณภาพ!Print_Area</vt:lpstr>
      <vt:lpstr>ควบคุมโรค!Print_Area</vt:lpstr>
      <vt:lpstr>คุ้มครอง!Print_Area</vt:lpstr>
      <vt:lpstr>ทรัพบุคคล!Print_Area</vt:lpstr>
      <vt:lpstr>ทันตะ!Print_Area</vt:lpstr>
      <vt:lpstr>นิติการ!Print_Area</vt:lpstr>
      <vt:lpstr>บริหาร!Print_Area</vt:lpstr>
      <vt:lpstr>ประกัน!Print_Area</vt:lpstr>
      <vt:lpstr>แพทย์แผนไทย!Print_Area</vt:lpstr>
      <vt:lpstr>ยุทธศาสตร์!Print_Area</vt:lpstr>
      <vt:lpstr>ส่งเสริม!Print_Area</vt:lpstr>
      <vt:lpstr>สิ่งแวดล้อม!Print_Area</vt:lpstr>
      <vt:lpstr>NCD!Print_Titles</vt:lpstr>
      <vt:lpstr>คณภาพ!Print_Titles</vt:lpstr>
      <vt:lpstr>ควบคุมโรค!Print_Titles</vt:lpstr>
      <vt:lpstr>คุ้มครอง!Print_Titles</vt:lpstr>
      <vt:lpstr>ทรัพบุคคล!Print_Titles</vt:lpstr>
      <vt:lpstr>ทันตะ!Print_Titles</vt:lpstr>
      <vt:lpstr>นิติการ!Print_Titles</vt:lpstr>
      <vt:lpstr>บริหาร!Print_Titles</vt:lpstr>
      <vt:lpstr>ประกัน!Print_Titles</vt:lpstr>
      <vt:lpstr>แพทย์แผนไทย!Print_Titles</vt:lpstr>
      <vt:lpstr>ยุทธศาสตร์!Print_Titles</vt:lpstr>
      <vt:lpstr>ส่งเสริม!Print_Titles</vt:lpstr>
      <vt:lpstr>สิ่งแวดล้อม!Print_Titles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nascomp</dc:creator>
  <cp:lastModifiedBy>nascomp</cp:lastModifiedBy>
  <cp:lastPrinted>2016-05-16T03:36:23Z</cp:lastPrinted>
  <dcterms:created xsi:type="dcterms:W3CDTF">2015-11-12T08:27:45Z</dcterms:created>
  <dcterms:modified xsi:type="dcterms:W3CDTF">2016-05-24T08:34:42Z</dcterms:modified>
</cp:coreProperties>
</file>