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BFBC9096-EB11-4B9A-811D-4116369BC1D4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C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17" i="15"/>
  <c r="AN9" i="15"/>
  <c r="AN10" i="15"/>
  <c r="AN11" i="15"/>
  <c r="AN12" i="15"/>
  <c r="AN13" i="15"/>
  <c r="AN14" i="15"/>
  <c r="AN15" i="15"/>
  <c r="AN16" i="15"/>
  <c r="AN8" i="15"/>
  <c r="AQ17" i="15"/>
  <c r="D14" i="12"/>
  <c r="J14" i="21" l="1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J14" i="17" s="1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2" i="15" l="1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<sst xmlns="http://schemas.openxmlformats.org/spreadsheetml/2006/main" count="344" uniqueCount="63">
  <si>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</si>
  <si>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</si>
  <si>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</si>
  <si>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</si>
  <si>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</si>
  <si>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</si>
  <si>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</si>
  <si>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</si>
  <si>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</si>
  <si>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</si>
  <si>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</si>
  <si>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</si>
  <si>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</si>
  <si>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</si>
  <si>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</si>
  <si>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</si>
  <si>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</si>
  <si>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</si>
  <si>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</si>
  <si>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</si>
  <si>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</si>
  <si>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</si>
  <si>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</si>
  <si>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</si>
  <si>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</si>
  <si>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</si>
  <si>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</si>
  <si>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</si>
  <si>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</si>
  <si>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</si>
  <si>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</si>
  <si>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</si>
  <si>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</si>
  <si>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</si>
  <si>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</si>
  <si>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</si>
  <si>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</si>
  <si>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</si>
  <si>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</si>
  <si>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</si>
  <si>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</si>
  <si>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</si>
  <si>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</si>
  <si>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</si>
  <si>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</si>
  <si>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t>หน่วยบริการ …..............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</si>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</sst>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1" sqref="E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57</v>
      </c>
    </row>
    <row r="3" spans="1:1" x14ac:dyDescent="0.7">
      <c r="A3" s="3" t="s">
        <v>61</v>
      </c>
    </row>
    <row r="5" spans="1:1" x14ac:dyDescent="0.7">
      <c r="A5" s="19" t="s">
        <v>59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36F1-2CDC-487C-A024-E857DBE59C0F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7F0B-4522-41B1-BF87-8B37D118B31C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4506-5F44-4619-A9E2-D0C4DC07FF47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4B0F-6A1C-43D4-AB50-6D2B5BBFDE8A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29E-EEBB-4356-9015-2FE03531F345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5B5-9209-41BD-A514-7B5572F2FCE3}">
  <sheetPr>
    <tabColor rgb="FFFFC000"/>
  </sheetPr>
  <dimension ref="A1:J14"/>
  <sheetViews>
    <sheetView workbookViewId="0">
      <selection activeCell="J5" sqref="J5:J13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43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165923</v>
      </c>
      <c r="D5" s="26">
        <v>32753</v>
      </c>
      <c r="E5" s="26"/>
      <c r="F5" s="26"/>
      <c r="G5" s="26"/>
      <c r="H5" s="26">
        <v>106485.5</v>
      </c>
      <c r="I5" s="26">
        <v>7380</v>
      </c>
      <c r="J5" s="11">
        <f t="shared" ref="J5:J14" si="0">SUM(C5:I5)</f>
        <v>312541.5</v>
      </c>
    </row>
    <row r="6" spans="1:10" x14ac:dyDescent="0.7">
      <c r="A6" s="4">
        <v>10866</v>
      </c>
      <c r="B6" s="5" t="s">
        <v>4</v>
      </c>
      <c r="C6" s="26"/>
      <c r="D6" s="26"/>
      <c r="E6" s="26">
        <v>2400</v>
      </c>
      <c r="F6" s="26"/>
      <c r="G6" s="26"/>
      <c r="H6" s="26"/>
      <c r="I6" s="26"/>
      <c r="J6" s="11">
        <f t="shared" si="0"/>
        <v>2400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>
        <v>18650.25</v>
      </c>
      <c r="D8" s="26">
        <v>8855</v>
      </c>
      <c r="E8" s="26">
        <v>21190</v>
      </c>
      <c r="F8" s="26">
        <v>32839</v>
      </c>
      <c r="G8" s="26"/>
      <c r="H8" s="26"/>
      <c r="I8" s="26"/>
      <c r="J8" s="11">
        <f t="shared" si="0"/>
        <v>81534.25</v>
      </c>
    </row>
    <row r="9" spans="1:10" x14ac:dyDescent="0.7">
      <c r="A9" s="4">
        <v>10869</v>
      </c>
      <c r="B9" s="5" t="s">
        <v>7</v>
      </c>
      <c r="C9" s="26"/>
      <c r="D9" s="26">
        <v>461</v>
      </c>
      <c r="E9" s="26"/>
      <c r="F9" s="26"/>
      <c r="G9" s="26"/>
      <c r="H9" s="26"/>
      <c r="I9" s="26"/>
      <c r="J9" s="11">
        <f t="shared" si="0"/>
        <v>461</v>
      </c>
    </row>
    <row r="10" spans="1:10" x14ac:dyDescent="0.7">
      <c r="A10" s="4">
        <v>10870</v>
      </c>
      <c r="B10" s="5" t="s">
        <v>8</v>
      </c>
      <c r="C10" s="26"/>
      <c r="D10" s="26">
        <v>1398</v>
      </c>
      <c r="E10" s="26"/>
      <c r="F10" s="26"/>
      <c r="G10" s="26"/>
      <c r="H10" s="26"/>
      <c r="I10" s="26"/>
      <c r="J10" s="11">
        <f t="shared" si="0"/>
        <v>1398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184573.25</v>
      </c>
      <c r="D14" s="6">
        <f t="shared" ref="D14:I14" si="1">SUM(D5:D13)</f>
        <v>43467</v>
      </c>
      <c r="E14" s="6">
        <f t="shared" si="1"/>
        <v>23590</v>
      </c>
      <c r="F14" s="6">
        <f t="shared" si="1"/>
        <v>32839</v>
      </c>
      <c r="G14" s="6">
        <f t="shared" si="1"/>
        <v>0</v>
      </c>
      <c r="H14" s="6">
        <f t="shared" si="1"/>
        <v>106485.5</v>
      </c>
      <c r="I14" s="6">
        <f t="shared" si="1"/>
        <v>7380</v>
      </c>
      <c r="J14" s="11">
        <f t="shared" si="0"/>
        <v>398334.75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6836-9785-4C43-A0DF-146F8F6C3B3B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45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191917</v>
      </c>
      <c r="D5" s="26">
        <v>30446</v>
      </c>
      <c r="E5" s="26"/>
      <c r="F5" s="26"/>
      <c r="G5" s="26"/>
      <c r="H5" s="26">
        <v>78963.5</v>
      </c>
      <c r="I5" s="26">
        <v>5700</v>
      </c>
      <c r="J5" s="11">
        <f t="shared" ref="J5:J14" si="0">SUM(C5:I5)</f>
        <v>307026.5</v>
      </c>
    </row>
    <row r="6" spans="1:10" x14ac:dyDescent="0.7">
      <c r="A6" s="4">
        <v>10866</v>
      </c>
      <c r="B6" s="5" t="s">
        <v>4</v>
      </c>
      <c r="C6" s="26"/>
      <c r="D6" s="26">
        <v>446</v>
      </c>
      <c r="E6" s="26">
        <v>4000</v>
      </c>
      <c r="F6" s="26"/>
      <c r="G6" s="26"/>
      <c r="H6" s="26"/>
      <c r="I6" s="26"/>
      <c r="J6" s="11">
        <f t="shared" si="0"/>
        <v>4446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>
        <v>19778.75</v>
      </c>
      <c r="D8" s="26">
        <v>9864.5</v>
      </c>
      <c r="E8" s="26">
        <v>23171.75</v>
      </c>
      <c r="F8" s="26">
        <v>19481.5</v>
      </c>
      <c r="G8" s="26"/>
      <c r="H8" s="26"/>
      <c r="I8" s="26"/>
      <c r="J8" s="11">
        <f t="shared" si="0"/>
        <v>72296.5</v>
      </c>
    </row>
    <row r="9" spans="1:10" x14ac:dyDescent="0.7">
      <c r="A9" s="4">
        <v>10869</v>
      </c>
      <c r="B9" s="5" t="s">
        <v>7</v>
      </c>
      <c r="C9" s="26"/>
      <c r="D9" s="26">
        <v>700</v>
      </c>
      <c r="E9" s="26"/>
      <c r="F9" s="26"/>
      <c r="G9" s="26"/>
      <c r="H9" s="26"/>
      <c r="I9" s="26"/>
      <c r="J9" s="11">
        <f t="shared" si="0"/>
        <v>700</v>
      </c>
    </row>
    <row r="10" spans="1:10" x14ac:dyDescent="0.7">
      <c r="A10" s="4">
        <v>10870</v>
      </c>
      <c r="B10" s="5" t="s">
        <v>8</v>
      </c>
      <c r="C10" s="26"/>
      <c r="D10" s="26"/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598</v>
      </c>
      <c r="E11" s="26"/>
      <c r="F11" s="26"/>
      <c r="G11" s="26"/>
      <c r="H11" s="26"/>
      <c r="I11" s="26"/>
      <c r="J11" s="11">
        <f t="shared" si="0"/>
        <v>598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 t="shared" ref="C14:I14" si="1">SUM(C5:C13)</f>
        <v>211695.75</v>
      </c>
      <c r="D14" s="6">
        <f t="shared" si="1"/>
        <v>42054.5</v>
      </c>
      <c r="E14" s="6">
        <f t="shared" si="1"/>
        <v>27171.75</v>
      </c>
      <c r="F14" s="6">
        <f t="shared" si="1"/>
        <v>19481.5</v>
      </c>
      <c r="G14" s="6">
        <f t="shared" si="1"/>
        <v>0</v>
      </c>
      <c r="H14" s="6">
        <f t="shared" si="1"/>
        <v>78963.5</v>
      </c>
      <c r="I14" s="6">
        <f t="shared" si="1"/>
        <v>5700</v>
      </c>
      <c r="J14" s="11">
        <f t="shared" si="0"/>
        <v>385067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25D0-4D34-487F-88CA-75D761295CC3}">
  <sheetPr>
    <tabColor rgb="FFFFC000"/>
  </sheetPr>
  <dimension ref="A1:J14"/>
  <sheetViews>
    <sheetView workbookViewId="0">
      <selection activeCell="L12" sqref="L12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43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189203</v>
      </c>
      <c r="D5" s="26">
        <v>26125</v>
      </c>
      <c r="E5" s="26"/>
      <c r="F5" s="26"/>
      <c r="G5" s="26"/>
      <c r="H5" s="26">
        <v>59999.5</v>
      </c>
      <c r="I5" s="26">
        <v>3300</v>
      </c>
      <c r="J5" s="11">
        <f t="shared" ref="J5:J14" si="0">SUM(C5:I5)</f>
        <v>278627.5</v>
      </c>
    </row>
    <row r="6" spans="1:10" x14ac:dyDescent="0.7">
      <c r="A6" s="4">
        <v>10866</v>
      </c>
      <c r="B6" s="5" t="s">
        <v>4</v>
      </c>
      <c r="C6" s="26"/>
      <c r="D6" s="26">
        <v>1312</v>
      </c>
      <c r="E6" s="26">
        <v>4568</v>
      </c>
      <c r="F6" s="26"/>
      <c r="G6" s="26"/>
      <c r="H6" s="26"/>
      <c r="I6" s="26"/>
      <c r="J6" s="11">
        <f t="shared" si="0"/>
        <v>5880</v>
      </c>
    </row>
    <row r="7" spans="1:10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11">
        <f t="shared" si="0"/>
        <v>700</v>
      </c>
    </row>
    <row r="8" spans="1:10" x14ac:dyDescent="0.7">
      <c r="A8" s="4">
        <v>10868</v>
      </c>
      <c r="B8" s="5" t="s">
        <v>6</v>
      </c>
      <c r="C8" s="26">
        <v>12810.5</v>
      </c>
      <c r="D8" s="26">
        <v>8175.25</v>
      </c>
      <c r="E8" s="26">
        <v>20492.25</v>
      </c>
      <c r="F8" s="26">
        <v>24090.25</v>
      </c>
      <c r="G8" s="26"/>
      <c r="H8" s="26"/>
      <c r="I8" s="26"/>
      <c r="J8" s="11">
        <f t="shared" si="0"/>
        <v>65568.25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/>
      <c r="D10" s="26">
        <v>1680</v>
      </c>
      <c r="E10" s="26"/>
      <c r="F10" s="26"/>
      <c r="G10" s="26"/>
      <c r="H10" s="26"/>
      <c r="I10" s="26"/>
      <c r="J10" s="11">
        <f t="shared" si="0"/>
        <v>1680</v>
      </c>
    </row>
    <row r="11" spans="1:10" x14ac:dyDescent="0.7">
      <c r="A11" s="4">
        <v>13817</v>
      </c>
      <c r="B11" s="5" t="s">
        <v>9</v>
      </c>
      <c r="C11" s="26"/>
      <c r="D11" s="26">
        <v>883</v>
      </c>
      <c r="E11" s="26"/>
      <c r="F11" s="26"/>
      <c r="G11" s="26"/>
      <c r="H11" s="26"/>
      <c r="I11" s="26"/>
      <c r="J11" s="11">
        <f t="shared" si="0"/>
        <v>883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202013.5</v>
      </c>
      <c r="D14" s="7">
        <f t="shared" si="1"/>
        <v>38875.25</v>
      </c>
      <c r="E14" s="7">
        <f t="shared" si="1"/>
        <v>25060.25</v>
      </c>
      <c r="F14" s="7">
        <f t="shared" si="1"/>
        <v>24090.25</v>
      </c>
      <c r="G14" s="7">
        <f t="shared" si="1"/>
        <v>0</v>
      </c>
      <c r="H14" s="7">
        <f t="shared" si="1"/>
        <v>59999.5</v>
      </c>
      <c r="I14" s="7">
        <f t="shared" si="1"/>
        <v>3300</v>
      </c>
      <c r="J14" s="11">
        <f t="shared" si="0"/>
        <v>353338.75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Y17"/>
  <sheetViews>
    <sheetView tabSelected="1" topLeftCell="A2" zoomScale="80" zoomScaleNormal="80" workbookViewId="0">
      <selection activeCell="AO8" sqref="AO8:AO16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8" customHeight="1" x14ac:dyDescent="0.7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34"/>
      <c r="AS3" s="31"/>
      <c r="AT3" s="31"/>
      <c r="AU3" s="31"/>
      <c r="AV3" s="31"/>
      <c r="AW3" s="31"/>
      <c r="AX3" s="31"/>
      <c r="AY3" s="51" t="s">
        <v>41</v>
      </c>
    </row>
    <row r="4" spans="1:51" s="25" customFormat="1" ht="24.6" customHeight="1" x14ac:dyDescent="0.7">
      <c r="A4" s="56" t="s">
        <v>28</v>
      </c>
      <c r="B4" s="56"/>
      <c r="C4" s="78" t="s">
        <v>13</v>
      </c>
      <c r="D4" s="78"/>
      <c r="E4" s="78"/>
      <c r="F4" s="78"/>
      <c r="G4" s="78"/>
      <c r="H4" s="78"/>
      <c r="I4" s="78"/>
      <c r="J4" s="78"/>
      <c r="K4" s="78"/>
      <c r="L4" s="83" t="s">
        <v>13</v>
      </c>
      <c r="M4" s="83"/>
      <c r="N4" s="83"/>
      <c r="O4" s="83"/>
      <c r="P4" s="83"/>
      <c r="Q4" s="83"/>
      <c r="R4" s="83"/>
      <c r="S4" s="83"/>
      <c r="T4" s="84"/>
      <c r="U4" s="83" t="s">
        <v>13</v>
      </c>
      <c r="V4" s="83"/>
      <c r="W4" s="83"/>
      <c r="X4" s="83"/>
      <c r="Y4" s="83"/>
      <c r="Z4" s="83"/>
      <c r="AA4" s="83"/>
      <c r="AB4" s="83"/>
      <c r="AC4" s="84"/>
      <c r="AD4" s="83" t="s">
        <v>13</v>
      </c>
      <c r="AE4" s="83"/>
      <c r="AF4" s="83"/>
      <c r="AG4" s="83"/>
      <c r="AH4" s="83"/>
      <c r="AI4" s="83"/>
      <c r="AJ4" s="83"/>
      <c r="AK4" s="83"/>
      <c r="AL4" s="84"/>
      <c r="AM4" s="56" t="s">
        <v>32</v>
      </c>
      <c r="AN4" s="56"/>
      <c r="AO4" s="56"/>
      <c r="AP4" s="57" t="s">
        <v>30</v>
      </c>
      <c r="AQ4" s="67"/>
      <c r="AR4" s="68"/>
      <c r="AS4" s="56" t="s">
        <v>34</v>
      </c>
      <c r="AT4" s="56"/>
      <c r="AU4" s="56"/>
      <c r="AV4" s="56" t="s">
        <v>35</v>
      </c>
      <c r="AW4" s="56"/>
      <c r="AX4" s="57"/>
      <c r="AY4" s="52"/>
    </row>
    <row r="5" spans="1:51" s="2" customFormat="1" ht="25.2" customHeight="1" x14ac:dyDescent="0.7">
      <c r="A5" s="72" t="s">
        <v>1</v>
      </c>
      <c r="B5" s="75" t="s">
        <v>2</v>
      </c>
      <c r="C5" s="53">
        <v>242431</v>
      </c>
      <c r="D5" s="53"/>
      <c r="E5" s="53"/>
      <c r="F5" s="53">
        <v>242462</v>
      </c>
      <c r="G5" s="53"/>
      <c r="H5" s="53"/>
      <c r="I5" s="53">
        <v>242492</v>
      </c>
      <c r="J5" s="53"/>
      <c r="K5" s="53"/>
      <c r="L5" s="53">
        <v>242523</v>
      </c>
      <c r="M5" s="53"/>
      <c r="N5" s="53"/>
      <c r="O5" s="53">
        <v>242554</v>
      </c>
      <c r="P5" s="53"/>
      <c r="Q5" s="53"/>
      <c r="R5" s="53">
        <v>242583</v>
      </c>
      <c r="S5" s="53"/>
      <c r="T5" s="53"/>
      <c r="U5" s="53">
        <v>242614</v>
      </c>
      <c r="V5" s="53"/>
      <c r="W5" s="53"/>
      <c r="X5" s="53">
        <v>242644</v>
      </c>
      <c r="Y5" s="53"/>
      <c r="Z5" s="53"/>
      <c r="AA5" s="53">
        <v>242675</v>
      </c>
      <c r="AB5" s="53"/>
      <c r="AC5" s="53"/>
      <c r="AD5" s="53">
        <v>242705</v>
      </c>
      <c r="AE5" s="53"/>
      <c r="AF5" s="53"/>
      <c r="AG5" s="53">
        <v>242736</v>
      </c>
      <c r="AH5" s="53"/>
      <c r="AI5" s="53"/>
      <c r="AJ5" s="53">
        <v>242767</v>
      </c>
      <c r="AK5" s="53"/>
      <c r="AL5" s="53"/>
      <c r="AM5" s="58" t="s">
        <v>37</v>
      </c>
      <c r="AN5" s="69" t="s">
        <v>33</v>
      </c>
      <c r="AO5" s="64" t="s">
        <v>60</v>
      </c>
      <c r="AP5" s="58" t="s">
        <v>38</v>
      </c>
      <c r="AQ5" s="69" t="s">
        <v>33</v>
      </c>
      <c r="AR5" s="64" t="s">
        <v>36</v>
      </c>
      <c r="AS5" s="58" t="s">
        <v>39</v>
      </c>
      <c r="AT5" s="61" t="s">
        <v>14</v>
      </c>
      <c r="AU5" s="64" t="s">
        <v>36</v>
      </c>
      <c r="AV5" s="58" t="s">
        <v>40</v>
      </c>
      <c r="AW5" s="61" t="s">
        <v>14</v>
      </c>
      <c r="AX5" s="64" t="s">
        <v>36</v>
      </c>
      <c r="AY5" s="52"/>
    </row>
    <row r="6" spans="1:51" ht="31.2" customHeight="1" x14ac:dyDescent="0.7">
      <c r="A6" s="73"/>
      <c r="B6" s="76"/>
      <c r="C6" s="46" t="s">
        <v>23</v>
      </c>
      <c r="D6" s="54" t="s">
        <v>14</v>
      </c>
      <c r="E6" s="55" t="s">
        <v>12</v>
      </c>
      <c r="F6" s="46" t="s">
        <v>23</v>
      </c>
      <c r="G6" s="54" t="s">
        <v>14</v>
      </c>
      <c r="H6" s="55" t="s">
        <v>12</v>
      </c>
      <c r="I6" s="46" t="s">
        <v>23</v>
      </c>
      <c r="J6" s="54" t="s">
        <v>14</v>
      </c>
      <c r="K6" s="55" t="s">
        <v>12</v>
      </c>
      <c r="L6" s="46" t="s">
        <v>23</v>
      </c>
      <c r="M6" s="54" t="s">
        <v>14</v>
      </c>
      <c r="N6" s="55" t="s">
        <v>12</v>
      </c>
      <c r="O6" s="46" t="s">
        <v>23</v>
      </c>
      <c r="P6" s="54" t="s">
        <v>14</v>
      </c>
      <c r="Q6" s="55" t="s">
        <v>12</v>
      </c>
      <c r="R6" s="46" t="s">
        <v>23</v>
      </c>
      <c r="S6" s="54" t="s">
        <v>14</v>
      </c>
      <c r="T6" s="55" t="s">
        <v>12</v>
      </c>
      <c r="U6" s="46" t="s">
        <v>23</v>
      </c>
      <c r="V6" s="54" t="s">
        <v>14</v>
      </c>
      <c r="W6" s="55" t="s">
        <v>12</v>
      </c>
      <c r="X6" s="46" t="s">
        <v>23</v>
      </c>
      <c r="Y6" s="54" t="s">
        <v>14</v>
      </c>
      <c r="Z6" s="55" t="s">
        <v>12</v>
      </c>
      <c r="AA6" s="46" t="s">
        <v>23</v>
      </c>
      <c r="AB6" s="54" t="s">
        <v>14</v>
      </c>
      <c r="AC6" s="55" t="s">
        <v>31</v>
      </c>
      <c r="AD6" s="46" t="s">
        <v>23</v>
      </c>
      <c r="AE6" s="54" t="s">
        <v>14</v>
      </c>
      <c r="AF6" s="55" t="s">
        <v>12</v>
      </c>
      <c r="AG6" s="46" t="s">
        <v>23</v>
      </c>
      <c r="AH6" s="54" t="s">
        <v>14</v>
      </c>
      <c r="AI6" s="55" t="s">
        <v>12</v>
      </c>
      <c r="AJ6" s="46" t="s">
        <v>23</v>
      </c>
      <c r="AK6" s="54" t="s">
        <v>14</v>
      </c>
      <c r="AL6" s="55" t="s">
        <v>12</v>
      </c>
      <c r="AM6" s="79"/>
      <c r="AN6" s="70"/>
      <c r="AO6" s="65"/>
      <c r="AP6" s="79"/>
      <c r="AQ6" s="70"/>
      <c r="AR6" s="65"/>
      <c r="AS6" s="59"/>
      <c r="AT6" s="62"/>
      <c r="AU6" s="65"/>
      <c r="AV6" s="59"/>
      <c r="AW6" s="62"/>
      <c r="AX6" s="65"/>
      <c r="AY6" s="52"/>
    </row>
    <row r="7" spans="1:51" x14ac:dyDescent="0.7">
      <c r="A7" s="74"/>
      <c r="B7" s="77"/>
      <c r="C7" s="46"/>
      <c r="D7" s="54"/>
      <c r="E7" s="55"/>
      <c r="F7" s="46"/>
      <c r="G7" s="54"/>
      <c r="H7" s="55"/>
      <c r="I7" s="46"/>
      <c r="J7" s="54"/>
      <c r="K7" s="55"/>
      <c r="L7" s="46"/>
      <c r="M7" s="54"/>
      <c r="N7" s="55"/>
      <c r="O7" s="46"/>
      <c r="P7" s="54"/>
      <c r="Q7" s="55"/>
      <c r="R7" s="46"/>
      <c r="S7" s="54"/>
      <c r="T7" s="55"/>
      <c r="U7" s="46"/>
      <c r="V7" s="54"/>
      <c r="W7" s="55"/>
      <c r="X7" s="46"/>
      <c r="Y7" s="54"/>
      <c r="Z7" s="55"/>
      <c r="AA7" s="46"/>
      <c r="AB7" s="54"/>
      <c r="AC7" s="55"/>
      <c r="AD7" s="46"/>
      <c r="AE7" s="54"/>
      <c r="AF7" s="55"/>
      <c r="AG7" s="46"/>
      <c r="AH7" s="54"/>
      <c r="AI7" s="55"/>
      <c r="AJ7" s="46"/>
      <c r="AK7" s="54"/>
      <c r="AL7" s="55"/>
      <c r="AM7" s="80"/>
      <c r="AN7" s="71"/>
      <c r="AO7" s="66"/>
      <c r="AP7" s="80"/>
      <c r="AQ7" s="71"/>
      <c r="AR7" s="66"/>
      <c r="AS7" s="60"/>
      <c r="AT7" s="63"/>
      <c r="AU7" s="66"/>
      <c r="AV7" s="60"/>
      <c r="AW7" s="63"/>
      <c r="AX7" s="66"/>
      <c r="AY7" s="52"/>
    </row>
    <row r="8" spans="1:51" x14ac:dyDescent="0.7">
      <c r="A8" s="4">
        <v>10699</v>
      </c>
      <c r="B8" s="41" t="s">
        <v>3</v>
      </c>
      <c r="C8" s="26">
        <f>'ตุลาคม 63'!J5</f>
        <v>312541.5</v>
      </c>
      <c r="D8" s="13"/>
      <c r="E8" s="14">
        <f>C8-D8</f>
        <v>312541.5</v>
      </c>
      <c r="F8" s="26">
        <f>'พฤศจิกายน 63'!J5</f>
        <v>307026.5</v>
      </c>
      <c r="G8" s="13"/>
      <c r="H8" s="14">
        <f>F8-G8</f>
        <v>307026.5</v>
      </c>
      <c r="I8" s="26">
        <f>'ธันวาคม 63'!J5</f>
        <v>278627.5</v>
      </c>
      <c r="J8" s="13"/>
      <c r="K8" s="14">
        <f>I8-J8</f>
        <v>278627.5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898195.5</v>
      </c>
      <c r="AN8" s="30">
        <f>D8+G8+J8</f>
        <v>0</v>
      </c>
      <c r="AO8" s="36">
        <f>AM8-AN8</f>
        <v>898195.5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898195.5</v>
      </c>
    </row>
    <row r="9" spans="1:51" x14ac:dyDescent="0.7">
      <c r="A9" s="4">
        <v>10866</v>
      </c>
      <c r="B9" s="41" t="s">
        <v>4</v>
      </c>
      <c r="C9" s="26">
        <f>'ตุลาคม 63'!J6</f>
        <v>2400</v>
      </c>
      <c r="D9" s="13"/>
      <c r="E9" s="14">
        <f t="shared" ref="E9:E16" si="2">C9-D9</f>
        <v>2400</v>
      </c>
      <c r="F9" s="26">
        <f>'พฤศจิกายน 63'!J6</f>
        <v>4446</v>
      </c>
      <c r="G9" s="13"/>
      <c r="H9" s="14">
        <f t="shared" ref="H9:H16" si="3">F9-G9</f>
        <v>4446</v>
      </c>
      <c r="I9" s="26">
        <f>'ธันวาคม 63'!J6</f>
        <v>5880</v>
      </c>
      <c r="J9" s="13"/>
      <c r="K9" s="14">
        <f t="shared" ref="K9:K16" si="4">I9-J9</f>
        <v>5880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12726</v>
      </c>
      <c r="AN9" s="30">
        <f t="shared" ref="AN9:AN16" si="15">D9+G9+J9</f>
        <v>0</v>
      </c>
      <c r="AO9" s="36">
        <f t="shared" ref="AO9:AO16" si="16">AM9-AN9</f>
        <v>12726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12726</v>
      </c>
    </row>
    <row r="10" spans="1:51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0</v>
      </c>
      <c r="G10" s="13"/>
      <c r="H10" s="14">
        <f t="shared" si="3"/>
        <v>0</v>
      </c>
      <c r="I10" s="26">
        <f>'ธันวาคม 63'!J7</f>
        <v>700</v>
      </c>
      <c r="J10" s="13"/>
      <c r="K10" s="14">
        <f t="shared" si="4"/>
        <v>700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700</v>
      </c>
      <c r="AN10" s="30">
        <f t="shared" si="15"/>
        <v>0</v>
      </c>
      <c r="AO10" s="36">
        <f t="shared" si="16"/>
        <v>700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700</v>
      </c>
    </row>
    <row r="11" spans="1:51" x14ac:dyDescent="0.7">
      <c r="A11" s="4">
        <v>10868</v>
      </c>
      <c r="B11" s="41" t="s">
        <v>6</v>
      </c>
      <c r="C11" s="26">
        <f>'ตุลาคม 63'!J8</f>
        <v>81534.25</v>
      </c>
      <c r="D11" s="13"/>
      <c r="E11" s="14">
        <f t="shared" si="2"/>
        <v>81534.25</v>
      </c>
      <c r="F11" s="26">
        <f>'พฤศจิกายน 63'!J8</f>
        <v>72296.5</v>
      </c>
      <c r="G11" s="13"/>
      <c r="H11" s="14">
        <f t="shared" si="3"/>
        <v>72296.5</v>
      </c>
      <c r="I11" s="26">
        <f>'ธันวาคม 63'!J8</f>
        <v>65568.25</v>
      </c>
      <c r="J11" s="13"/>
      <c r="K11" s="14">
        <f t="shared" si="4"/>
        <v>65568.25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219399</v>
      </c>
      <c r="AN11" s="30">
        <f t="shared" si="15"/>
        <v>0</v>
      </c>
      <c r="AO11" s="36">
        <f t="shared" si="16"/>
        <v>219399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219399</v>
      </c>
    </row>
    <row r="12" spans="1:51" x14ac:dyDescent="0.7">
      <c r="A12" s="4">
        <v>10869</v>
      </c>
      <c r="B12" s="41" t="s">
        <v>7</v>
      </c>
      <c r="C12" s="26">
        <f>'ตุลาคม 63'!J9</f>
        <v>461</v>
      </c>
      <c r="D12" s="13"/>
      <c r="E12" s="14">
        <f t="shared" si="2"/>
        <v>461</v>
      </c>
      <c r="F12" s="26">
        <f>'พฤศจิกายน 63'!J9</f>
        <v>700</v>
      </c>
      <c r="G12" s="13"/>
      <c r="H12" s="14">
        <f t="shared" si="3"/>
        <v>700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1161</v>
      </c>
      <c r="AN12" s="30">
        <f t="shared" si="15"/>
        <v>0</v>
      </c>
      <c r="AO12" s="36">
        <f t="shared" si="16"/>
        <v>1161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1161</v>
      </c>
    </row>
    <row r="13" spans="1:51" x14ac:dyDescent="0.7">
      <c r="A13" s="4">
        <v>10870</v>
      </c>
      <c r="B13" s="41" t="s">
        <v>8</v>
      </c>
      <c r="C13" s="26">
        <f>'ตุลาคม 63'!J10</f>
        <v>1398</v>
      </c>
      <c r="D13" s="13"/>
      <c r="E13" s="14">
        <f t="shared" si="2"/>
        <v>1398</v>
      </c>
      <c r="F13" s="26">
        <f>'พฤศจิกายน 63'!J10</f>
        <v>0</v>
      </c>
      <c r="G13" s="13"/>
      <c r="H13" s="14">
        <f t="shared" si="3"/>
        <v>0</v>
      </c>
      <c r="I13" s="26">
        <f>'ธันวาคม 63'!J10</f>
        <v>1680</v>
      </c>
      <c r="J13" s="13"/>
      <c r="K13" s="14">
        <f t="shared" si="4"/>
        <v>1680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3078</v>
      </c>
      <c r="AN13" s="30">
        <f t="shared" si="15"/>
        <v>0</v>
      </c>
      <c r="AO13" s="36">
        <f t="shared" si="16"/>
        <v>3078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3078</v>
      </c>
    </row>
    <row r="14" spans="1:51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598</v>
      </c>
      <c r="G14" s="13"/>
      <c r="H14" s="14">
        <f t="shared" si="3"/>
        <v>598</v>
      </c>
      <c r="I14" s="26">
        <f>'ธันวาคม 63'!J11</f>
        <v>883</v>
      </c>
      <c r="J14" s="13"/>
      <c r="K14" s="14">
        <f t="shared" si="4"/>
        <v>883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1481</v>
      </c>
      <c r="AN14" s="30">
        <f t="shared" si="15"/>
        <v>0</v>
      </c>
      <c r="AO14" s="36">
        <f t="shared" si="16"/>
        <v>1481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1481</v>
      </c>
    </row>
    <row r="15" spans="1:51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0</v>
      </c>
    </row>
    <row r="16" spans="1:51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</row>
    <row r="17" spans="1:51" s="18" customFormat="1" x14ac:dyDescent="0.7">
      <c r="A17" s="43" t="s">
        <v>0</v>
      </c>
      <c r="B17" s="85"/>
      <c r="C17" s="7">
        <f t="shared" ref="C17:K17" si="25">SUM(C7:C16)</f>
        <v>398334.75</v>
      </c>
      <c r="D17" s="12">
        <f t="shared" si="25"/>
        <v>0</v>
      </c>
      <c r="E17" s="15">
        <f t="shared" si="25"/>
        <v>398334.75</v>
      </c>
      <c r="F17" s="7">
        <f t="shared" si="25"/>
        <v>385067</v>
      </c>
      <c r="G17" s="12">
        <f t="shared" si="25"/>
        <v>0</v>
      </c>
      <c r="H17" s="15">
        <f t="shared" si="25"/>
        <v>385067</v>
      </c>
      <c r="I17" s="7">
        <f t="shared" si="25"/>
        <v>353338.75</v>
      </c>
      <c r="J17" s="12">
        <f t="shared" si="25"/>
        <v>0</v>
      </c>
      <c r="K17" s="15">
        <f t="shared" si="25"/>
        <v>353338.75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1136740.5</v>
      </c>
      <c r="AN17" s="20">
        <f>SUM(AN8:AN16)</f>
        <v>0</v>
      </c>
      <c r="AO17" s="37">
        <f t="shared" si="34"/>
        <v>1136740.5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1136740.5</v>
      </c>
    </row>
  </sheetData>
  <mergeCells count="75">
    <mergeCell ref="A1:AP1"/>
    <mergeCell ref="A3:AQ3"/>
    <mergeCell ref="L4:T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U4:AC4"/>
    <mergeCell ref="AD4:AL4"/>
    <mergeCell ref="R6:R7"/>
    <mergeCell ref="AM4:AO4"/>
    <mergeCell ref="AM5:AM7"/>
    <mergeCell ref="AO5:AO7"/>
    <mergeCell ref="C6:C7"/>
    <mergeCell ref="D6:D7"/>
    <mergeCell ref="R5:T5"/>
    <mergeCell ref="A4:B4"/>
    <mergeCell ref="L5:N5"/>
    <mergeCell ref="O5:Q5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V4:AX4"/>
    <mergeCell ref="AS5:AS7"/>
    <mergeCell ref="AT5:AT7"/>
    <mergeCell ref="AU5:AU7"/>
    <mergeCell ref="AV5:AV7"/>
    <mergeCell ref="AW5:AW7"/>
    <mergeCell ref="AX5:AX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6.25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FA10-80E0-4972-959C-E3D4CBF0D583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62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2021-02-19T06:37:54Z</dcterms:modified>
</cp:coreProperties>
</file>