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15600" windowHeight="6705" activeTab="2"/>
  </bookViews>
  <sheets>
    <sheet name="สรุป" sheetId="7" r:id="rId1"/>
    <sheet name="สัดส่วน" sheetId="8" r:id="rId2"/>
    <sheet name="FTEทันต" sheetId="1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5" l="1"/>
  <c r="L39" i="15"/>
  <c r="I39" i="15"/>
  <c r="H39" i="15"/>
  <c r="F39" i="15"/>
  <c r="E39" i="15"/>
  <c r="M38" i="15"/>
  <c r="N38" i="15" s="1"/>
  <c r="G38" i="15"/>
  <c r="J38" i="15" s="1"/>
  <c r="M37" i="15"/>
  <c r="N37" i="15" s="1"/>
  <c r="G37" i="15"/>
  <c r="J37" i="15" s="1"/>
  <c r="M36" i="15"/>
  <c r="N36" i="15" s="1"/>
  <c r="G36" i="15"/>
  <c r="J36" i="15" s="1"/>
  <c r="M35" i="15"/>
  <c r="N35" i="15" s="1"/>
  <c r="G35" i="15"/>
  <c r="J35" i="15" s="1"/>
  <c r="M34" i="15"/>
  <c r="N34" i="15" s="1"/>
  <c r="G34" i="15"/>
  <c r="J34" i="15" s="1"/>
  <c r="M33" i="15"/>
  <c r="N33" i="15" s="1"/>
  <c r="G33" i="15"/>
  <c r="J33" i="15" s="1"/>
  <c r="M32" i="15"/>
  <c r="N32" i="15" s="1"/>
  <c r="G32" i="15"/>
  <c r="J32" i="15" s="1"/>
  <c r="M31" i="15"/>
  <c r="N31" i="15" s="1"/>
  <c r="G31" i="15"/>
  <c r="J31" i="15" s="1"/>
  <c r="J30" i="15"/>
  <c r="J39" i="15" s="1"/>
  <c r="G30" i="15"/>
  <c r="G39" i="15" s="1"/>
  <c r="H24" i="15"/>
  <c r="I24" i="15" s="1"/>
  <c r="F24" i="15"/>
  <c r="E24" i="15"/>
  <c r="G23" i="15"/>
  <c r="J23" i="15" s="1"/>
  <c r="G22" i="15"/>
  <c r="J22" i="15" s="1"/>
  <c r="G21" i="15"/>
  <c r="J21" i="15" s="1"/>
  <c r="G20" i="15"/>
  <c r="J20" i="15" s="1"/>
  <c r="G19" i="15"/>
  <c r="J19" i="15" s="1"/>
  <c r="G18" i="15"/>
  <c r="J18" i="15" s="1"/>
  <c r="G17" i="15"/>
  <c r="J17" i="15" s="1"/>
  <c r="G16" i="15"/>
  <c r="J16" i="15" s="1"/>
  <c r="G15" i="15"/>
  <c r="J15" i="15" s="1"/>
  <c r="G14" i="15"/>
  <c r="J14" i="15" s="1"/>
  <c r="G13" i="15"/>
  <c r="J13" i="15" s="1"/>
  <c r="G12" i="15"/>
  <c r="J12" i="15" s="1"/>
  <c r="G11" i="15"/>
  <c r="J11" i="15" s="1"/>
  <c r="G10" i="15"/>
  <c r="J10" i="15" s="1"/>
  <c r="G9" i="15"/>
  <c r="J9" i="15" s="1"/>
  <c r="G8" i="15"/>
  <c r="J8" i="15" s="1"/>
  <c r="G7" i="15"/>
  <c r="J7" i="15" s="1"/>
  <c r="G6" i="15"/>
  <c r="G24" i="15" s="1"/>
  <c r="J6" i="15" l="1"/>
  <c r="J24" i="15" s="1"/>
  <c r="M30" i="15"/>
  <c r="M39" i="15" l="1"/>
  <c r="N30" i="15"/>
  <c r="N39" i="15" s="1"/>
  <c r="E8" i="8" l="1"/>
  <c r="D8" i="8"/>
  <c r="F8" i="8" s="1"/>
  <c r="E7" i="8"/>
  <c r="D7" i="8"/>
  <c r="F7" i="8" s="1"/>
  <c r="E6" i="8"/>
  <c r="D6" i="8"/>
  <c r="E4" i="8"/>
  <c r="D4" i="8"/>
  <c r="E3" i="8"/>
  <c r="D3" i="8"/>
  <c r="F3" i="8" s="1"/>
  <c r="E5" i="8"/>
  <c r="D5" i="8"/>
  <c r="F5" i="8" s="1"/>
  <c r="F4" i="8" l="1"/>
  <c r="F6" i="8"/>
  <c r="E13" i="7"/>
  <c r="F13" i="7"/>
  <c r="K13" i="7" s="1"/>
  <c r="G13" i="7"/>
  <c r="H13" i="7"/>
  <c r="I13" i="7"/>
  <c r="J13" i="7"/>
  <c r="D13" i="7"/>
  <c r="K4" i="7"/>
  <c r="K6" i="7"/>
  <c r="C13" i="7" l="1"/>
</calcChain>
</file>

<file path=xl/sharedStrings.xml><?xml version="1.0" encoding="utf-8"?>
<sst xmlns="http://schemas.openxmlformats.org/spreadsheetml/2006/main" count="159" uniqueCount="79">
  <si>
    <t>ตำแหน่ง</t>
  </si>
  <si>
    <t>เจ้าพนักงานสาธารณสุข</t>
  </si>
  <si>
    <t>เจ้าพนักงานเภสัชกรรม</t>
  </si>
  <si>
    <t>นักกายภาพบำบัด</t>
  </si>
  <si>
    <t>เจ้าพนักงานเวชสถิติ</t>
  </si>
  <si>
    <t>จพ.เภสัชกรรม</t>
  </si>
  <si>
    <t>จพ.เวชสถิติ</t>
  </si>
  <si>
    <t>เจ้าพนักงานเวชกิจฉุกเฉิน</t>
  </si>
  <si>
    <t>สสอ.คลองหาด</t>
  </si>
  <si>
    <t>เจ้าพนักงานทันตสาธารณสุข</t>
  </si>
  <si>
    <t>สสอ.โคกสูง</t>
  </si>
  <si>
    <t>จพ.ทันตสาธารณสุข</t>
  </si>
  <si>
    <t>สสอ.ตาพระยา</t>
  </si>
  <si>
    <t>สสอ.เมืองสระแก้ว</t>
  </si>
  <si>
    <t>สสอ.วังน้ำเย็น</t>
  </si>
  <si>
    <t>สสอ.วังสมบูรณ์</t>
  </si>
  <si>
    <t>สสอ.วัฒนานคร</t>
  </si>
  <si>
    <t>สสอ.อรัญประเทศ</t>
  </si>
  <si>
    <t>พยาบาลวิชาชีพ</t>
  </si>
  <si>
    <t>รวม</t>
  </si>
  <si>
    <t>สายงาน</t>
  </si>
  <si>
    <t>จพ.สาธารณสุข(ชุมชน)</t>
  </si>
  <si>
    <t>จพ.สาธารณสุข(อายุรเวช)</t>
  </si>
  <si>
    <t>จพ.สาธารณสุข(เวชกิจฉุกเฉิน)</t>
  </si>
  <si>
    <t>จพ.วิทยาศาสตร์การแพทย์</t>
  </si>
  <si>
    <t>-</t>
  </si>
  <si>
    <t>ปีที่บรรจุ</t>
  </si>
  <si>
    <t>สรุปลูกจ้างที่ยังไม่ได้รับการบรรจุ ปี 2560  สำนักงานสาธารณสุขจังหวัดสระแก้ว (ไม่รวม รพร.+รพ.อรัญฯ)</t>
  </si>
  <si>
    <t>จัดสรร(เขต6)</t>
  </si>
  <si>
    <t>ขั้นบัญชีไว้</t>
  </si>
  <si>
    <t>ลำดับที่</t>
  </si>
  <si>
    <t>หมายเหตุ</t>
  </si>
  <si>
    <t>สป.สรรหา</t>
  </si>
  <si>
    <t>ข้อมูล 5 เมษายน 2560</t>
  </si>
  <si>
    <t>จำนวนลูกจ้าง(ราย)</t>
  </si>
  <si>
    <t>สัดส่วนข้าราชการ:ลูกจ้าง สำนักงานสาธารณสุขจังหวัดสระแก้ว</t>
  </si>
  <si>
    <t xml:space="preserve">ลำดับที่ </t>
  </si>
  <si>
    <t>สัดส่วน: ลูกจ้าง</t>
  </si>
  <si>
    <t>เจ้าพนักงานวิทยาศาสตร์การแพทย์</t>
  </si>
  <si>
    <t>ข้อมูล 26/4/60</t>
  </si>
  <si>
    <t>ข้าราชการ(คน)</t>
  </si>
  <si>
    <t>ลูกจ้าง(คน)</t>
  </si>
  <si>
    <t>100:0</t>
  </si>
  <si>
    <t>ส่วนขาด/เกิน</t>
  </si>
  <si>
    <t>สสอ.เขาฉกรรจ์</t>
  </si>
  <si>
    <t>ประชากร</t>
  </si>
  <si>
    <t>เจ้าพนักงานอายุรเวช</t>
  </si>
  <si>
    <t>80:20</t>
  </si>
  <si>
    <t>87:13</t>
  </si>
  <si>
    <t>36:64</t>
  </si>
  <si>
    <t>77:33</t>
  </si>
  <si>
    <t>หน่วยบริการ รพช.</t>
  </si>
  <si>
    <t>โรงพยาบาลคลองหาด</t>
  </si>
  <si>
    <t>โรงพยาบาลตาพระยา</t>
  </si>
  <si>
    <t>โรงพยาบาลวัฒนานคร</t>
  </si>
  <si>
    <t>โรงพยาบาลวังน้ำเย็น</t>
  </si>
  <si>
    <t>โรงพยาบาลเขาฉกรรจ์</t>
  </si>
  <si>
    <t>โรงพยาบาลวังสมบูรณ์</t>
  </si>
  <si>
    <t>โรงพยาบาลโคกสูง</t>
  </si>
  <si>
    <t xml:space="preserve"> %สัดส่วน ขรก.:FTE</t>
  </si>
  <si>
    <t>กรอบอัตรากำลัง  และสัดส่วนข้าราชการ:FTE สำนักงานสาธารณสุขจังหวัดสระแก้ว</t>
  </si>
  <si>
    <t>รพร.สระแก้ว</t>
  </si>
  <si>
    <t>รพ.อรัญประเทศ</t>
  </si>
  <si>
    <r>
      <t xml:space="preserve">เรียงลำดับความขาดตามความขาดแคลน  </t>
    </r>
    <r>
      <rPr>
        <u/>
        <sz val="16"/>
        <color theme="1"/>
        <rFont val="Tahoma"/>
        <family val="2"/>
        <scheme val="minor"/>
      </rPr>
      <t>ตำแหน่งเจ้าพนักงานทันตสาธารณสุข</t>
    </r>
  </si>
  <si>
    <r>
      <t xml:space="preserve">เรียงลำดับความขาดตามความขาดแคลน  </t>
    </r>
    <r>
      <rPr>
        <u/>
        <sz val="16"/>
        <color theme="1"/>
        <rFont val="Tahoma"/>
        <family val="2"/>
        <scheme val="minor"/>
      </rPr>
      <t>ตำแหน่งทันตแพทย์(หลัก)</t>
    </r>
  </si>
  <si>
    <t>ได้จัดสรร 60</t>
  </si>
  <si>
    <t>หลังบรรจุ</t>
  </si>
  <si>
    <t>ส่วนขาด</t>
  </si>
  <si>
    <t>ฝากบรรจุ</t>
  </si>
  <si>
    <t>สสจ.</t>
  </si>
  <si>
    <t>เกิน 1 คน</t>
  </si>
  <si>
    <t>ขาด 2 คน</t>
  </si>
  <si>
    <t>ขาด 4 คน</t>
  </si>
  <si>
    <t>ขาด 1 คน</t>
  </si>
  <si>
    <t>อัตรากำลัง</t>
  </si>
  <si>
    <t>ขั้นต่ำ</t>
  </si>
  <si>
    <t>ขั้นสูง</t>
  </si>
  <si>
    <t>เกิน 3 คน</t>
  </si>
  <si>
    <t>ปรับปรุงข้อมูล 21/03/2561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</si>
</sst>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rgb="FFFF0000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u/>
      <sz val="16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2" borderId="2" xfId="0" applyFill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/>
    <xf numFmtId="1" fontId="0" fillId="0" borderId="2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3" xfId="3"/>
    <cellStyle name="ปกติ 2" xfId="1"/>
    <cellStyle name="ปกติ 2 3" xfId="5"/>
    <cellStyle name="ปกติ 6" xfId="4"/>
    <cellStyle name="ปกติ_Shee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5"/>
  <sheetViews>
    <sheetView workbookViewId="0">
      <selection activeCell="A9" sqref="A9:XFD9"/>
    </sheetView>
  </sheetViews>
  <sheetFormatPr defaultRowHeight="14.25" x14ac:dyDescent="0.2"/>
  <cols>
    <col min="1" max="1" width="6" customWidth="1"/>
    <col min="2" max="2" width="24" customWidth="1"/>
    <col min="3" max="3" width="10.75" customWidth="1"/>
    <col min="4" max="10" width="7.375" customWidth="1"/>
    <col min="11" max="11" width="9.5" customWidth="1"/>
    <col min="12" max="12" width="9" customWidth="1"/>
  </cols>
  <sheetData>
    <row r="1" spans="1:13" ht="21" customHeight="1" x14ac:dyDescent="0.2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7"/>
      <c r="M1" s="5"/>
    </row>
    <row r="2" spans="1:13" ht="21" customHeight="1" x14ac:dyDescent="0.2">
      <c r="A2" s="36" t="s">
        <v>30</v>
      </c>
      <c r="B2" s="36" t="s">
        <v>20</v>
      </c>
      <c r="C2" s="36" t="s">
        <v>28</v>
      </c>
      <c r="D2" s="40" t="s">
        <v>26</v>
      </c>
      <c r="E2" s="41"/>
      <c r="F2" s="41"/>
      <c r="G2" s="41"/>
      <c r="H2" s="41"/>
      <c r="I2" s="41"/>
      <c r="J2" s="42"/>
      <c r="K2" s="37" t="s">
        <v>34</v>
      </c>
      <c r="L2" s="36" t="s">
        <v>31</v>
      </c>
      <c r="M2" s="5"/>
    </row>
    <row r="3" spans="1:13" ht="25.5" customHeight="1" x14ac:dyDescent="0.2">
      <c r="A3" s="36"/>
      <c r="B3" s="36"/>
      <c r="C3" s="36"/>
      <c r="D3" s="3">
        <v>2554</v>
      </c>
      <c r="E3" s="4">
        <v>2555</v>
      </c>
      <c r="F3" s="4">
        <v>2556</v>
      </c>
      <c r="G3" s="4">
        <v>2557</v>
      </c>
      <c r="H3" s="4">
        <v>2558</v>
      </c>
      <c r="I3" s="4">
        <v>2559</v>
      </c>
      <c r="J3" s="4">
        <v>2560</v>
      </c>
      <c r="K3" s="38"/>
      <c r="L3" s="36"/>
      <c r="M3" s="5"/>
    </row>
    <row r="4" spans="1:13" x14ac:dyDescent="0.2">
      <c r="A4" s="1">
        <v>1</v>
      </c>
      <c r="B4" s="2" t="s">
        <v>21</v>
      </c>
      <c r="C4" s="1">
        <v>17</v>
      </c>
      <c r="D4" s="1">
        <v>16</v>
      </c>
      <c r="E4" s="1">
        <v>7</v>
      </c>
      <c r="F4" s="1">
        <v>6</v>
      </c>
      <c r="G4" s="1">
        <v>2</v>
      </c>
      <c r="H4" s="1" t="s">
        <v>25</v>
      </c>
      <c r="I4" s="1" t="s">
        <v>25</v>
      </c>
      <c r="J4" s="1" t="s">
        <v>25</v>
      </c>
      <c r="K4" s="8">
        <f>SUM(D4:J4)</f>
        <v>31</v>
      </c>
      <c r="L4" s="2" t="s">
        <v>32</v>
      </c>
      <c r="M4" s="5"/>
    </row>
    <row r="5" spans="1:13" x14ac:dyDescent="0.2">
      <c r="A5" s="1">
        <v>2</v>
      </c>
      <c r="B5" s="2" t="s">
        <v>22</v>
      </c>
      <c r="C5" s="1">
        <v>0</v>
      </c>
      <c r="D5" s="1"/>
      <c r="E5" s="1"/>
      <c r="F5" s="1">
        <v>1</v>
      </c>
      <c r="G5" s="1"/>
      <c r="H5" s="1"/>
      <c r="I5" s="1"/>
      <c r="J5" s="1"/>
      <c r="K5" s="8">
        <v>1</v>
      </c>
      <c r="L5" s="2" t="s">
        <v>32</v>
      </c>
      <c r="M5" s="5"/>
    </row>
    <row r="6" spans="1:13" x14ac:dyDescent="0.2">
      <c r="A6" s="1">
        <v>3</v>
      </c>
      <c r="B6" s="2" t="s">
        <v>23</v>
      </c>
      <c r="C6" s="1">
        <v>7</v>
      </c>
      <c r="D6" s="1">
        <v>2</v>
      </c>
      <c r="E6" s="1" t="s">
        <v>25</v>
      </c>
      <c r="F6" s="1">
        <v>1</v>
      </c>
      <c r="G6" s="1">
        <v>1</v>
      </c>
      <c r="H6" s="1" t="s">
        <v>25</v>
      </c>
      <c r="I6" s="1">
        <v>2</v>
      </c>
      <c r="J6" s="1" t="s">
        <v>25</v>
      </c>
      <c r="K6" s="8">
        <f>SUM(D6:J6)</f>
        <v>6</v>
      </c>
      <c r="L6" s="2" t="s">
        <v>32</v>
      </c>
      <c r="M6" s="5"/>
    </row>
    <row r="7" spans="1:13" x14ac:dyDescent="0.2">
      <c r="A7" s="1">
        <v>4</v>
      </c>
      <c r="B7" s="2" t="s">
        <v>18</v>
      </c>
      <c r="C7" s="1">
        <v>338</v>
      </c>
      <c r="D7" s="1" t="s">
        <v>25</v>
      </c>
      <c r="E7" s="1" t="s">
        <v>25</v>
      </c>
      <c r="F7" s="1">
        <v>8</v>
      </c>
      <c r="G7" s="1">
        <v>3</v>
      </c>
      <c r="H7" s="1">
        <v>8</v>
      </c>
      <c r="I7" s="1">
        <v>27</v>
      </c>
      <c r="J7" s="1">
        <v>2</v>
      </c>
      <c r="K7" s="8">
        <v>48</v>
      </c>
      <c r="L7" s="2" t="s">
        <v>29</v>
      </c>
      <c r="M7" s="5"/>
    </row>
    <row r="8" spans="1:13" x14ac:dyDescent="0.2">
      <c r="A8" s="1">
        <v>5</v>
      </c>
      <c r="B8" s="2" t="s">
        <v>3</v>
      </c>
      <c r="C8" s="1">
        <v>3</v>
      </c>
      <c r="D8" s="1">
        <v>1</v>
      </c>
      <c r="E8" s="1">
        <v>1</v>
      </c>
      <c r="F8" s="1">
        <v>1</v>
      </c>
      <c r="G8" s="1">
        <v>2</v>
      </c>
      <c r="H8" s="1">
        <v>2</v>
      </c>
      <c r="I8" s="1">
        <v>1</v>
      </c>
      <c r="J8" s="1"/>
      <c r="K8" s="8">
        <v>8</v>
      </c>
      <c r="L8" s="2"/>
      <c r="M8" s="5"/>
    </row>
    <row r="9" spans="1:13" x14ac:dyDescent="0.2">
      <c r="A9" s="1">
        <v>6</v>
      </c>
      <c r="B9" s="2" t="s">
        <v>11</v>
      </c>
      <c r="C9" s="1">
        <v>15</v>
      </c>
      <c r="D9" s="1" t="s">
        <v>25</v>
      </c>
      <c r="E9" s="1">
        <v>2</v>
      </c>
      <c r="F9" s="1">
        <v>7</v>
      </c>
      <c r="G9" s="1">
        <v>7</v>
      </c>
      <c r="H9" s="1" t="s">
        <v>25</v>
      </c>
      <c r="I9" s="1" t="s">
        <v>25</v>
      </c>
      <c r="J9" s="1" t="s">
        <v>25</v>
      </c>
      <c r="K9" s="8">
        <v>16</v>
      </c>
      <c r="L9" s="6" t="s">
        <v>29</v>
      </c>
      <c r="M9" s="5"/>
    </row>
    <row r="10" spans="1:13" x14ac:dyDescent="0.2">
      <c r="A10" s="1">
        <v>7</v>
      </c>
      <c r="B10" s="2" t="s">
        <v>5</v>
      </c>
      <c r="C10" s="1">
        <v>2</v>
      </c>
      <c r="D10" s="1" t="s">
        <v>25</v>
      </c>
      <c r="E10" s="1">
        <v>2</v>
      </c>
      <c r="F10" s="1">
        <v>3</v>
      </c>
      <c r="G10" s="1">
        <v>3</v>
      </c>
      <c r="H10" s="1" t="s">
        <v>25</v>
      </c>
      <c r="I10" s="1">
        <v>1</v>
      </c>
      <c r="J10" s="1" t="s">
        <v>25</v>
      </c>
      <c r="K10" s="8">
        <v>9</v>
      </c>
      <c r="L10" s="2"/>
      <c r="M10" s="5"/>
    </row>
    <row r="11" spans="1:13" x14ac:dyDescent="0.2">
      <c r="A11" s="1">
        <v>8</v>
      </c>
      <c r="B11" s="2" t="s">
        <v>6</v>
      </c>
      <c r="C11" s="1">
        <v>7</v>
      </c>
      <c r="D11" s="1" t="s">
        <v>25</v>
      </c>
      <c r="E11" s="1" t="s">
        <v>25</v>
      </c>
      <c r="F11" s="1">
        <v>1</v>
      </c>
      <c r="G11" s="1" t="s">
        <v>25</v>
      </c>
      <c r="H11" s="1">
        <v>1</v>
      </c>
      <c r="I11" s="1">
        <v>1</v>
      </c>
      <c r="J11" s="1" t="s">
        <v>25</v>
      </c>
      <c r="K11" s="8">
        <v>3</v>
      </c>
      <c r="L11" s="2" t="s">
        <v>29</v>
      </c>
      <c r="M11" s="5"/>
    </row>
    <row r="12" spans="1:13" x14ac:dyDescent="0.2">
      <c r="A12" s="1">
        <v>9</v>
      </c>
      <c r="B12" s="2" t="s">
        <v>24</v>
      </c>
      <c r="C12" s="1">
        <v>13</v>
      </c>
      <c r="D12" s="1" t="s">
        <v>25</v>
      </c>
      <c r="E12" s="1" t="s">
        <v>25</v>
      </c>
      <c r="F12" s="1" t="s">
        <v>25</v>
      </c>
      <c r="G12" s="1" t="s">
        <v>25</v>
      </c>
      <c r="H12" s="1" t="s">
        <v>25</v>
      </c>
      <c r="I12" s="1" t="s">
        <v>25</v>
      </c>
      <c r="J12" s="1" t="s">
        <v>25</v>
      </c>
      <c r="K12" s="8">
        <v>0</v>
      </c>
      <c r="L12" s="2"/>
      <c r="M12" s="5"/>
    </row>
    <row r="13" spans="1:13" x14ac:dyDescent="0.2">
      <c r="A13" s="1"/>
      <c r="B13" s="1" t="s">
        <v>19</v>
      </c>
      <c r="C13" s="1">
        <f>SUM(C4:C12)</f>
        <v>402</v>
      </c>
      <c r="D13" s="1">
        <f>SUM(D4:D12)</f>
        <v>19</v>
      </c>
      <c r="E13" s="1">
        <f t="shared" ref="E13:J13" si="0">SUM(E4:E12)</f>
        <v>12</v>
      </c>
      <c r="F13" s="1">
        <f t="shared" si="0"/>
        <v>28</v>
      </c>
      <c r="G13" s="1">
        <f t="shared" si="0"/>
        <v>18</v>
      </c>
      <c r="H13" s="1">
        <f t="shared" si="0"/>
        <v>11</v>
      </c>
      <c r="I13" s="1">
        <f t="shared" si="0"/>
        <v>32</v>
      </c>
      <c r="J13" s="1">
        <f t="shared" si="0"/>
        <v>2</v>
      </c>
      <c r="K13" s="8">
        <f>SUM(D13:J13)</f>
        <v>122</v>
      </c>
      <c r="L13" s="2"/>
      <c r="M13" s="5"/>
    </row>
    <row r="14" spans="1:13" x14ac:dyDescent="0.2">
      <c r="M14" s="5"/>
    </row>
    <row r="15" spans="1:13" x14ac:dyDescent="0.2">
      <c r="B15" t="s">
        <v>33</v>
      </c>
    </row>
  </sheetData>
  <mergeCells count="7">
    <mergeCell ref="A2:A3"/>
    <mergeCell ref="L2:L3"/>
    <mergeCell ref="K2:K3"/>
    <mergeCell ref="B2:B3"/>
    <mergeCell ref="B1:J1"/>
    <mergeCell ref="D2:J2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workbookViewId="0">
      <selection activeCell="C17" sqref="C17"/>
    </sheetView>
  </sheetViews>
  <sheetFormatPr defaultRowHeight="14.25" x14ac:dyDescent="0.2"/>
  <cols>
    <col min="1" max="1" width="7.375" style="9" customWidth="1"/>
    <col min="2" max="2" width="26.875" customWidth="1"/>
    <col min="3" max="3" width="14.25" customWidth="1"/>
    <col min="4" max="5" width="11.875" customWidth="1"/>
  </cols>
  <sheetData>
    <row r="1" spans="1:6" x14ac:dyDescent="0.2">
      <c r="A1" s="43" t="s">
        <v>35</v>
      </c>
      <c r="B1" s="43"/>
      <c r="C1" s="43"/>
      <c r="D1" s="43"/>
      <c r="E1" s="43"/>
    </row>
    <row r="2" spans="1:6" x14ac:dyDescent="0.2">
      <c r="A2" s="1" t="s">
        <v>36</v>
      </c>
      <c r="B2" s="1" t="s">
        <v>0</v>
      </c>
      <c r="C2" s="1" t="s">
        <v>37</v>
      </c>
      <c r="D2" s="1" t="s">
        <v>40</v>
      </c>
      <c r="E2" s="1" t="s">
        <v>41</v>
      </c>
      <c r="F2" s="13" t="s">
        <v>19</v>
      </c>
    </row>
    <row r="3" spans="1:6" x14ac:dyDescent="0.2">
      <c r="A3" s="1">
        <v>1</v>
      </c>
      <c r="B3" s="2" t="s">
        <v>18</v>
      </c>
      <c r="C3" s="12" t="s">
        <v>48</v>
      </c>
      <c r="D3" s="10" t="e">
        <f>#REF!+#REF!+#REF!+#REF!+#REF!+#REF!+#REF!+#REF!+#REF!+#REF!+#REF!+#REF!+#REF!+#REF!+#REF!+#REF!</f>
        <v>#REF!</v>
      </c>
      <c r="E3" s="10" t="e">
        <f>#REF!+#REF!+#REF!+#REF!+#REF!+#REF!+#REF!+#REF!+#REF!+#REF!+#REF!+#REF!+#REF!+#REF!+#REF!+#REF!</f>
        <v>#REF!</v>
      </c>
      <c r="F3" s="10" t="e">
        <f t="shared" ref="F3:F8" si="0">SUM(D3:E3)</f>
        <v>#REF!</v>
      </c>
    </row>
    <row r="4" spans="1:6" x14ac:dyDescent="0.2">
      <c r="A4" s="1">
        <v>2</v>
      </c>
      <c r="B4" s="2" t="s">
        <v>3</v>
      </c>
      <c r="C4" s="12" t="s">
        <v>49</v>
      </c>
      <c r="D4" s="10" t="e">
        <f>#REF!+#REF!+#REF!+#REF!+#REF!+#REF!+#REF!</f>
        <v>#REF!</v>
      </c>
      <c r="E4" s="10" t="e">
        <f>#REF!+#REF!+#REF!+#REF!+#REF!+#REF!+#REF!</f>
        <v>#REF!</v>
      </c>
      <c r="F4" s="10" t="e">
        <f t="shared" si="0"/>
        <v>#REF!</v>
      </c>
    </row>
    <row r="5" spans="1:6" x14ac:dyDescent="0.2">
      <c r="A5" s="10">
        <v>3</v>
      </c>
      <c r="B5" s="2" t="s">
        <v>9</v>
      </c>
      <c r="C5" s="19" t="s">
        <v>47</v>
      </c>
      <c r="D5" s="10" t="e">
        <f>#REF!+#REF!+#REF!+#REF!+#REF!+#REF!+#REF!+#REF!+#REF!+#REF!+#REF!+#REF!+#REF!+#REF!+#REF!+#REF!</f>
        <v>#REF!</v>
      </c>
      <c r="E5" s="10" t="e">
        <f>#REF!+#REF!+#REF!+#REF!+#REF!+#REF!+#REF!+#REF!+#REF!+#REF!+#REF!+#REF!+#REF!+#REF!+#REF!+#REF!</f>
        <v>#REF!</v>
      </c>
      <c r="F5" s="10" t="e">
        <f t="shared" si="0"/>
        <v>#REF!</v>
      </c>
    </row>
    <row r="6" spans="1:6" x14ac:dyDescent="0.2">
      <c r="A6" s="10">
        <v>4</v>
      </c>
      <c r="B6" s="2" t="s">
        <v>2</v>
      </c>
      <c r="C6" s="12" t="s">
        <v>50</v>
      </c>
      <c r="D6" s="10" t="e">
        <f>#REF!+#REF!+#REF!+#REF!+#REF!+#REF!+#REF!</f>
        <v>#REF!</v>
      </c>
      <c r="E6" s="10" t="e">
        <f>#REF!+#REF!+#REF!+#REF!+#REF!+#REF!+#REF!</f>
        <v>#REF!</v>
      </c>
      <c r="F6" s="10" t="e">
        <f t="shared" si="0"/>
        <v>#REF!</v>
      </c>
    </row>
    <row r="7" spans="1:6" x14ac:dyDescent="0.2">
      <c r="A7" s="10">
        <v>5</v>
      </c>
      <c r="B7" s="2" t="s">
        <v>4</v>
      </c>
      <c r="C7" s="19" t="s">
        <v>47</v>
      </c>
      <c r="D7" s="10" t="e">
        <f>#REF!+#REF!+#REF!+#REF!+#REF!+#REF!+#REF!</f>
        <v>#REF!</v>
      </c>
      <c r="E7" s="10" t="e">
        <f>#REF!+#REF!+#REF!+#REF!+#REF!+#REF!+#REF!</f>
        <v>#REF!</v>
      </c>
      <c r="F7" s="10" t="e">
        <f t="shared" si="0"/>
        <v>#REF!</v>
      </c>
    </row>
    <row r="8" spans="1:6" x14ac:dyDescent="0.2">
      <c r="A8" s="10">
        <v>6</v>
      </c>
      <c r="B8" s="2" t="s">
        <v>38</v>
      </c>
      <c r="C8" s="12" t="s">
        <v>42</v>
      </c>
      <c r="D8" s="10" t="e">
        <f>#REF!+#REF!+#REF!+#REF!+#REF!+#REF!+#REF!</f>
        <v>#REF!</v>
      </c>
      <c r="E8" s="10" t="e">
        <f>#REF!+#REF!+#REF!+#REF!+#REF!+#REF!+#REF!</f>
        <v>#REF!</v>
      </c>
      <c r="F8" s="10" t="e">
        <f t="shared" si="0"/>
        <v>#REF!</v>
      </c>
    </row>
    <row r="9" spans="1:6" x14ac:dyDescent="0.2">
      <c r="A9" s="10">
        <v>7</v>
      </c>
      <c r="B9" s="2" t="s">
        <v>1</v>
      </c>
      <c r="C9" s="12"/>
      <c r="D9" s="10"/>
      <c r="E9" s="10"/>
      <c r="F9" s="10"/>
    </row>
    <row r="10" spans="1:6" x14ac:dyDescent="0.2">
      <c r="A10" s="10">
        <v>8</v>
      </c>
      <c r="B10" s="2" t="s">
        <v>7</v>
      </c>
      <c r="C10" s="12"/>
      <c r="D10" s="10"/>
      <c r="E10" s="10"/>
      <c r="F10" s="10"/>
    </row>
    <row r="11" spans="1:6" x14ac:dyDescent="0.2">
      <c r="A11" s="10">
        <v>9</v>
      </c>
      <c r="B11" s="2" t="s">
        <v>46</v>
      </c>
      <c r="C11" s="12"/>
      <c r="D11" s="10"/>
      <c r="E11" s="10"/>
      <c r="F11" s="10"/>
    </row>
    <row r="12" spans="1:6" x14ac:dyDescent="0.2">
      <c r="A12" s="11"/>
      <c r="B12" s="5"/>
      <c r="C12" s="5"/>
      <c r="D12" s="5"/>
      <c r="E12" s="5"/>
    </row>
    <row r="13" spans="1:6" x14ac:dyDescent="0.2">
      <c r="A13" s="11"/>
      <c r="B13" s="5"/>
      <c r="C13" s="5"/>
      <c r="D13" s="5"/>
      <c r="E13" s="5"/>
    </row>
    <row r="14" spans="1:6" x14ac:dyDescent="0.2">
      <c r="B14" t="s">
        <v>39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31" workbookViewId="0">
      <selection activeCell="F90" sqref="F90"/>
    </sheetView>
  </sheetViews>
  <sheetFormatPr defaultRowHeight="14.25" x14ac:dyDescent="0.2"/>
  <cols>
    <col min="1" max="1" width="9" style="9"/>
    <col min="2" max="2" width="28.625" customWidth="1"/>
    <col min="3" max="3" width="11.75" customWidth="1"/>
    <col min="4" max="4" width="14.25" hidden="1" customWidth="1"/>
    <col min="5" max="6" width="12.375" customWidth="1"/>
    <col min="10" max="10" width="17" customWidth="1"/>
    <col min="11" max="11" width="16.125" customWidth="1"/>
    <col min="12" max="12" width="11.75" customWidth="1"/>
  </cols>
  <sheetData>
    <row r="1" spans="1:11" ht="19.5" x14ac:dyDescent="0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9.5" x14ac:dyDescent="0.25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">
      <c r="A3" s="16"/>
      <c r="B3" s="32"/>
      <c r="C3" s="32"/>
      <c r="D3" s="32"/>
      <c r="E3" s="32"/>
      <c r="F3" s="32"/>
      <c r="G3" s="32"/>
      <c r="H3" s="15"/>
      <c r="I3" s="15"/>
      <c r="J3" s="32"/>
    </row>
    <row r="4" spans="1:11" x14ac:dyDescent="0.2">
      <c r="A4" s="46" t="s">
        <v>36</v>
      </c>
      <c r="B4" s="46" t="s">
        <v>51</v>
      </c>
      <c r="C4" s="46" t="s">
        <v>45</v>
      </c>
      <c r="D4" s="51" t="s">
        <v>59</v>
      </c>
      <c r="E4" s="46" t="s">
        <v>40</v>
      </c>
      <c r="F4" s="46" t="s">
        <v>41</v>
      </c>
      <c r="G4" s="44" t="s">
        <v>19</v>
      </c>
      <c r="H4" s="48" t="s">
        <v>74</v>
      </c>
      <c r="I4" s="49"/>
      <c r="J4" s="44" t="s">
        <v>43</v>
      </c>
      <c r="K4" s="53" t="s">
        <v>59</v>
      </c>
    </row>
    <row r="5" spans="1:11" x14ac:dyDescent="0.2">
      <c r="A5" s="47"/>
      <c r="B5" s="47"/>
      <c r="C5" s="47"/>
      <c r="D5" s="52"/>
      <c r="E5" s="47"/>
      <c r="F5" s="47"/>
      <c r="G5" s="45"/>
      <c r="H5" s="14" t="s">
        <v>75</v>
      </c>
      <c r="I5" s="14" t="s">
        <v>76</v>
      </c>
      <c r="J5" s="45"/>
      <c r="K5" s="53"/>
    </row>
    <row r="6" spans="1:11" x14ac:dyDescent="0.2">
      <c r="A6" s="31">
        <v>1</v>
      </c>
      <c r="B6" s="2" t="s">
        <v>55</v>
      </c>
      <c r="C6" s="17">
        <v>62103</v>
      </c>
      <c r="D6" s="18"/>
      <c r="E6" s="34">
        <v>4</v>
      </c>
      <c r="F6" s="34">
        <v>0</v>
      </c>
      <c r="G6" s="31">
        <f t="shared" ref="G6:G23" si="0">SUM(E6:F6)</f>
        <v>4</v>
      </c>
      <c r="H6" s="31">
        <v>3</v>
      </c>
      <c r="I6" s="31">
        <v>3</v>
      </c>
      <c r="J6" s="31">
        <f t="shared" ref="J6:J23" si="1">I6-G6</f>
        <v>-1</v>
      </c>
      <c r="K6" s="2" t="s">
        <v>70</v>
      </c>
    </row>
    <row r="7" spans="1:11" x14ac:dyDescent="0.2">
      <c r="A7" s="31">
        <v>2</v>
      </c>
      <c r="B7" s="2" t="s">
        <v>58</v>
      </c>
      <c r="C7" s="17">
        <v>26437</v>
      </c>
      <c r="D7" s="18"/>
      <c r="E7" s="34">
        <v>1</v>
      </c>
      <c r="F7" s="34">
        <v>0</v>
      </c>
      <c r="G7" s="31">
        <f t="shared" si="0"/>
        <v>1</v>
      </c>
      <c r="H7" s="31">
        <v>3</v>
      </c>
      <c r="I7" s="31">
        <v>3</v>
      </c>
      <c r="J7" s="31">
        <f t="shared" si="1"/>
        <v>2</v>
      </c>
      <c r="K7" s="2" t="s">
        <v>71</v>
      </c>
    </row>
    <row r="8" spans="1:11" x14ac:dyDescent="0.2">
      <c r="A8" s="31">
        <v>3</v>
      </c>
      <c r="B8" s="2" t="s">
        <v>54</v>
      </c>
      <c r="C8" s="17">
        <v>78477</v>
      </c>
      <c r="D8" s="18"/>
      <c r="E8" s="34">
        <v>3</v>
      </c>
      <c r="F8" s="34">
        <v>0</v>
      </c>
      <c r="G8" s="31">
        <f t="shared" si="0"/>
        <v>3</v>
      </c>
      <c r="H8" s="31">
        <v>3</v>
      </c>
      <c r="I8" s="31">
        <v>3</v>
      </c>
      <c r="J8" s="31">
        <f t="shared" si="1"/>
        <v>0</v>
      </c>
      <c r="K8" s="2"/>
    </row>
    <row r="9" spans="1:11" x14ac:dyDescent="0.2">
      <c r="A9" s="31">
        <v>4</v>
      </c>
      <c r="B9" s="2" t="s">
        <v>57</v>
      </c>
      <c r="C9" s="17">
        <v>35000</v>
      </c>
      <c r="D9" s="18"/>
      <c r="E9" s="34">
        <v>1</v>
      </c>
      <c r="F9" s="34">
        <v>0</v>
      </c>
      <c r="G9" s="31">
        <f t="shared" si="0"/>
        <v>1</v>
      </c>
      <c r="H9" s="31">
        <v>3</v>
      </c>
      <c r="I9" s="31">
        <v>3</v>
      </c>
      <c r="J9" s="31">
        <f t="shared" si="1"/>
        <v>2</v>
      </c>
      <c r="K9" s="2" t="s">
        <v>71</v>
      </c>
    </row>
    <row r="10" spans="1:11" x14ac:dyDescent="0.2">
      <c r="A10" s="31">
        <v>5</v>
      </c>
      <c r="B10" s="2" t="s">
        <v>53</v>
      </c>
      <c r="C10" s="17">
        <v>56728</v>
      </c>
      <c r="D10" s="18"/>
      <c r="E10" s="34">
        <v>4</v>
      </c>
      <c r="F10" s="34">
        <v>0</v>
      </c>
      <c r="G10" s="31">
        <f t="shared" si="0"/>
        <v>4</v>
      </c>
      <c r="H10" s="31">
        <v>3</v>
      </c>
      <c r="I10" s="31">
        <v>3</v>
      </c>
      <c r="J10" s="31">
        <f t="shared" si="1"/>
        <v>-1</v>
      </c>
      <c r="K10" s="2" t="s">
        <v>70</v>
      </c>
    </row>
    <row r="11" spans="1:11" x14ac:dyDescent="0.2">
      <c r="A11" s="31">
        <v>6</v>
      </c>
      <c r="B11" s="2" t="s">
        <v>52</v>
      </c>
      <c r="C11" s="17">
        <v>35995</v>
      </c>
      <c r="D11" s="18"/>
      <c r="E11" s="34">
        <v>3</v>
      </c>
      <c r="F11" s="34">
        <v>0</v>
      </c>
      <c r="G11" s="31">
        <f t="shared" si="0"/>
        <v>3</v>
      </c>
      <c r="H11" s="31">
        <v>3</v>
      </c>
      <c r="I11" s="31">
        <v>3</v>
      </c>
      <c r="J11" s="31">
        <f t="shared" si="1"/>
        <v>0</v>
      </c>
      <c r="K11" s="2"/>
    </row>
    <row r="12" spans="1:11" x14ac:dyDescent="0.2">
      <c r="A12" s="31">
        <v>7</v>
      </c>
      <c r="B12" s="2" t="s">
        <v>56</v>
      </c>
      <c r="C12" s="17">
        <v>53385</v>
      </c>
      <c r="D12" s="18"/>
      <c r="E12" s="34">
        <v>1</v>
      </c>
      <c r="F12" s="34">
        <v>0</v>
      </c>
      <c r="G12" s="31">
        <f t="shared" si="0"/>
        <v>1</v>
      </c>
      <c r="H12" s="31">
        <v>3</v>
      </c>
      <c r="I12" s="31">
        <v>3</v>
      </c>
      <c r="J12" s="31">
        <f t="shared" si="1"/>
        <v>2</v>
      </c>
      <c r="K12" s="2" t="s">
        <v>71</v>
      </c>
    </row>
    <row r="13" spans="1:11" x14ac:dyDescent="0.2">
      <c r="A13" s="31">
        <v>8</v>
      </c>
      <c r="B13" s="21" t="s">
        <v>61</v>
      </c>
      <c r="C13" s="22">
        <v>122174</v>
      </c>
      <c r="D13" s="23"/>
      <c r="E13" s="35">
        <v>7</v>
      </c>
      <c r="F13" s="35">
        <v>0</v>
      </c>
      <c r="G13" s="20">
        <f t="shared" si="0"/>
        <v>7</v>
      </c>
      <c r="H13" s="20">
        <v>4</v>
      </c>
      <c r="I13" s="20">
        <v>4</v>
      </c>
      <c r="J13" s="20">
        <f t="shared" si="1"/>
        <v>-3</v>
      </c>
      <c r="K13" s="2" t="s">
        <v>77</v>
      </c>
    </row>
    <row r="14" spans="1:11" x14ac:dyDescent="0.2">
      <c r="A14" s="31">
        <v>9</v>
      </c>
      <c r="B14" s="2" t="s">
        <v>62</v>
      </c>
      <c r="C14" s="17">
        <v>80996</v>
      </c>
      <c r="D14" s="12"/>
      <c r="E14" s="34">
        <v>7</v>
      </c>
      <c r="F14" s="34">
        <v>0</v>
      </c>
      <c r="G14" s="31">
        <f t="shared" si="0"/>
        <v>7</v>
      </c>
      <c r="H14" s="31">
        <v>3</v>
      </c>
      <c r="I14" s="31">
        <v>4</v>
      </c>
      <c r="J14" s="31">
        <f t="shared" si="1"/>
        <v>-3</v>
      </c>
      <c r="K14" s="2" t="s">
        <v>77</v>
      </c>
    </row>
    <row r="15" spans="1:11" x14ac:dyDescent="0.2">
      <c r="A15" s="31">
        <v>10</v>
      </c>
      <c r="B15" s="2" t="s">
        <v>13</v>
      </c>
      <c r="C15" s="17">
        <v>123295</v>
      </c>
      <c r="D15" s="23"/>
      <c r="E15" s="34">
        <v>7</v>
      </c>
      <c r="F15" s="34">
        <v>4</v>
      </c>
      <c r="G15" s="31">
        <f t="shared" si="0"/>
        <v>11</v>
      </c>
      <c r="H15" s="25">
        <v>12</v>
      </c>
      <c r="I15" s="25">
        <v>15</v>
      </c>
      <c r="J15" s="25">
        <f t="shared" si="1"/>
        <v>4</v>
      </c>
      <c r="K15" s="26" t="s">
        <v>72</v>
      </c>
    </row>
    <row r="16" spans="1:11" x14ac:dyDescent="0.2">
      <c r="A16" s="31">
        <v>11</v>
      </c>
      <c r="B16" s="2" t="s">
        <v>17</v>
      </c>
      <c r="C16" s="17">
        <v>93037</v>
      </c>
      <c r="D16" s="12"/>
      <c r="E16" s="34">
        <v>9</v>
      </c>
      <c r="F16" s="34">
        <v>1</v>
      </c>
      <c r="G16" s="31">
        <f t="shared" si="0"/>
        <v>10</v>
      </c>
      <c r="H16" s="25">
        <v>9</v>
      </c>
      <c r="I16" s="25">
        <v>12</v>
      </c>
      <c r="J16" s="25">
        <f t="shared" si="1"/>
        <v>2</v>
      </c>
      <c r="K16" s="27" t="s">
        <v>71</v>
      </c>
    </row>
    <row r="17" spans="1:15" x14ac:dyDescent="0.2">
      <c r="A17" s="31">
        <v>12</v>
      </c>
      <c r="B17" s="2" t="s">
        <v>14</v>
      </c>
      <c r="C17" s="17">
        <v>64388</v>
      </c>
      <c r="D17" s="12"/>
      <c r="E17" s="34">
        <v>6</v>
      </c>
      <c r="F17" s="34">
        <v>0</v>
      </c>
      <c r="G17" s="31">
        <f t="shared" si="0"/>
        <v>6</v>
      </c>
      <c r="H17" s="25">
        <v>6</v>
      </c>
      <c r="I17" s="25">
        <v>8</v>
      </c>
      <c r="J17" s="25">
        <f t="shared" si="1"/>
        <v>2</v>
      </c>
      <c r="K17" s="27" t="s">
        <v>71</v>
      </c>
    </row>
    <row r="18" spans="1:15" x14ac:dyDescent="0.2">
      <c r="A18" s="31">
        <v>13</v>
      </c>
      <c r="B18" s="2" t="s">
        <v>44</v>
      </c>
      <c r="C18" s="17">
        <v>56992</v>
      </c>
      <c r="D18" s="12"/>
      <c r="E18" s="34">
        <v>5</v>
      </c>
      <c r="F18" s="34">
        <v>1</v>
      </c>
      <c r="G18" s="31">
        <f t="shared" si="0"/>
        <v>6</v>
      </c>
      <c r="H18" s="25">
        <v>5</v>
      </c>
      <c r="I18" s="25">
        <v>7</v>
      </c>
      <c r="J18" s="25">
        <f t="shared" si="1"/>
        <v>1</v>
      </c>
      <c r="K18" s="27" t="s">
        <v>73</v>
      </c>
    </row>
    <row r="19" spans="1:15" x14ac:dyDescent="0.2">
      <c r="A19" s="31">
        <v>14</v>
      </c>
      <c r="B19" s="2" t="s">
        <v>16</v>
      </c>
      <c r="C19" s="17">
        <v>78603</v>
      </c>
      <c r="D19" s="12"/>
      <c r="E19" s="34">
        <v>2</v>
      </c>
      <c r="F19" s="34">
        <v>5</v>
      </c>
      <c r="G19" s="31">
        <f t="shared" si="0"/>
        <v>7</v>
      </c>
      <c r="H19" s="25">
        <v>7</v>
      </c>
      <c r="I19" s="25">
        <v>9</v>
      </c>
      <c r="J19" s="25">
        <f t="shared" si="1"/>
        <v>2</v>
      </c>
      <c r="K19" s="27" t="s">
        <v>71</v>
      </c>
    </row>
    <row r="20" spans="1:15" x14ac:dyDescent="0.2">
      <c r="A20" s="31">
        <v>15</v>
      </c>
      <c r="B20" s="2" t="s">
        <v>12</v>
      </c>
      <c r="C20" s="17">
        <v>53721</v>
      </c>
      <c r="D20" s="12"/>
      <c r="E20" s="34">
        <v>4</v>
      </c>
      <c r="F20" s="34">
        <v>1</v>
      </c>
      <c r="G20" s="31">
        <f t="shared" si="0"/>
        <v>5</v>
      </c>
      <c r="H20" s="25">
        <v>5</v>
      </c>
      <c r="I20" s="25">
        <v>6</v>
      </c>
      <c r="J20" s="25">
        <f t="shared" si="1"/>
        <v>1</v>
      </c>
      <c r="K20" s="27" t="s">
        <v>73</v>
      </c>
    </row>
    <row r="21" spans="1:15" x14ac:dyDescent="0.2">
      <c r="A21" s="31">
        <v>16</v>
      </c>
      <c r="B21" s="2" t="s">
        <v>8</v>
      </c>
      <c r="C21" s="17">
        <v>36332</v>
      </c>
      <c r="D21" s="12"/>
      <c r="E21" s="34">
        <v>1</v>
      </c>
      <c r="F21" s="34">
        <v>0</v>
      </c>
      <c r="G21" s="31">
        <f t="shared" si="0"/>
        <v>1</v>
      </c>
      <c r="H21" s="25">
        <v>3</v>
      </c>
      <c r="I21" s="25">
        <v>4</v>
      </c>
      <c r="J21" s="25">
        <f t="shared" si="1"/>
        <v>3</v>
      </c>
      <c r="K21" s="27" t="s">
        <v>72</v>
      </c>
    </row>
    <row r="22" spans="1:15" x14ac:dyDescent="0.2">
      <c r="A22" s="31">
        <v>17</v>
      </c>
      <c r="B22" s="2" t="s">
        <v>15</v>
      </c>
      <c r="C22" s="17">
        <v>34783</v>
      </c>
      <c r="D22" s="12"/>
      <c r="E22" s="34">
        <v>4</v>
      </c>
      <c r="F22" s="34">
        <v>1</v>
      </c>
      <c r="G22" s="31">
        <f t="shared" si="0"/>
        <v>5</v>
      </c>
      <c r="H22" s="25">
        <v>3</v>
      </c>
      <c r="I22" s="25">
        <v>4</v>
      </c>
      <c r="J22" s="25">
        <f t="shared" si="1"/>
        <v>-1</v>
      </c>
      <c r="K22" s="27" t="s">
        <v>70</v>
      </c>
    </row>
    <row r="23" spans="1:15" x14ac:dyDescent="0.2">
      <c r="A23" s="31">
        <v>18</v>
      </c>
      <c r="B23" s="2" t="s">
        <v>10</v>
      </c>
      <c r="C23" s="17">
        <v>24751</v>
      </c>
      <c r="D23" s="12"/>
      <c r="E23" s="34">
        <v>1</v>
      </c>
      <c r="F23" s="34">
        <v>1</v>
      </c>
      <c r="G23" s="31">
        <f t="shared" si="0"/>
        <v>2</v>
      </c>
      <c r="H23" s="25">
        <v>2</v>
      </c>
      <c r="I23" s="25">
        <v>3</v>
      </c>
      <c r="J23" s="25">
        <f t="shared" si="1"/>
        <v>1</v>
      </c>
      <c r="K23" s="27" t="s">
        <v>73</v>
      </c>
    </row>
    <row r="24" spans="1:15" x14ac:dyDescent="0.2">
      <c r="A24" s="31"/>
      <c r="B24" s="31" t="s">
        <v>19</v>
      </c>
      <c r="C24" s="17"/>
      <c r="D24" s="12"/>
      <c r="E24" s="31">
        <f>SUM(E6:E23)</f>
        <v>70</v>
      </c>
      <c r="F24" s="31">
        <f t="shared" ref="F24:G24" si="2">SUM(F6:F23)</f>
        <v>14</v>
      </c>
      <c r="G24" s="31">
        <f t="shared" si="2"/>
        <v>84</v>
      </c>
      <c r="H24" s="25">
        <f>SUM(H6:H23)</f>
        <v>80</v>
      </c>
      <c r="I24" s="25">
        <f t="shared" ref="I24" si="3">H24*80/100</f>
        <v>64</v>
      </c>
      <c r="J24" s="18">
        <f>SUM(J6:J23)</f>
        <v>13</v>
      </c>
      <c r="K24" s="2"/>
    </row>
    <row r="25" spans="1:15" x14ac:dyDescent="0.2">
      <c r="A25" s="33" t="s">
        <v>78</v>
      </c>
    </row>
    <row r="26" spans="1:15" ht="19.5" x14ac:dyDescent="0.25">
      <c r="A26" s="50" t="s">
        <v>64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5" x14ac:dyDescent="0.2">
      <c r="A27" s="16"/>
      <c r="B27" s="32"/>
      <c r="C27" s="32"/>
      <c r="D27" s="32"/>
      <c r="E27" s="32"/>
      <c r="F27" s="32"/>
      <c r="G27" s="32"/>
      <c r="H27" s="15"/>
      <c r="I27" s="15"/>
      <c r="J27" s="32"/>
    </row>
    <row r="28" spans="1:15" x14ac:dyDescent="0.2">
      <c r="A28" s="46" t="s">
        <v>36</v>
      </c>
      <c r="B28" s="46" t="s">
        <v>51</v>
      </c>
      <c r="C28" s="46" t="s">
        <v>45</v>
      </c>
      <c r="D28" s="51" t="s">
        <v>59</v>
      </c>
      <c r="E28" s="46" t="s">
        <v>40</v>
      </c>
      <c r="F28" s="46" t="s">
        <v>41</v>
      </c>
      <c r="G28" s="44" t="s">
        <v>19</v>
      </c>
      <c r="H28" s="48" t="s">
        <v>74</v>
      </c>
      <c r="I28" s="49"/>
      <c r="J28" s="44" t="s">
        <v>43</v>
      </c>
      <c r="K28" s="54" t="s">
        <v>59</v>
      </c>
      <c r="L28" s="46" t="s">
        <v>65</v>
      </c>
      <c r="M28" s="36" t="s">
        <v>66</v>
      </c>
      <c r="N28" s="29" t="s">
        <v>67</v>
      </c>
      <c r="O28" s="29" t="s">
        <v>68</v>
      </c>
    </row>
    <row r="29" spans="1:15" x14ac:dyDescent="0.2">
      <c r="A29" s="47"/>
      <c r="B29" s="47"/>
      <c r="C29" s="47"/>
      <c r="D29" s="52"/>
      <c r="E29" s="47"/>
      <c r="F29" s="47"/>
      <c r="G29" s="45"/>
      <c r="H29" s="14" t="s">
        <v>75</v>
      </c>
      <c r="I29" s="14" t="s">
        <v>76</v>
      </c>
      <c r="J29" s="45"/>
      <c r="K29" s="54"/>
      <c r="L29" s="47"/>
      <c r="M29" s="36"/>
      <c r="N29" s="20" t="s">
        <v>66</v>
      </c>
      <c r="O29" s="20" t="s">
        <v>69</v>
      </c>
    </row>
    <row r="30" spans="1:15" x14ac:dyDescent="0.2">
      <c r="A30" s="31">
        <v>1</v>
      </c>
      <c r="B30" s="2" t="s">
        <v>54</v>
      </c>
      <c r="C30" s="17">
        <v>78477</v>
      </c>
      <c r="D30" s="18"/>
      <c r="E30" s="31">
        <v>5</v>
      </c>
      <c r="F30" s="31">
        <v>0</v>
      </c>
      <c r="G30" s="31">
        <f t="shared" ref="G30:G36" si="4">E30+F30</f>
        <v>5</v>
      </c>
      <c r="H30" s="31">
        <v>9</v>
      </c>
      <c r="I30" s="31">
        <v>11</v>
      </c>
      <c r="J30" s="31">
        <f>H30-G30</f>
        <v>4</v>
      </c>
      <c r="K30" s="28" t="s">
        <v>72</v>
      </c>
      <c r="L30" s="31">
        <v>0</v>
      </c>
      <c r="M30" s="31">
        <f>G30+L30</f>
        <v>5</v>
      </c>
      <c r="N30" s="31">
        <f>I30-M30</f>
        <v>6</v>
      </c>
      <c r="O30" s="31">
        <v>2</v>
      </c>
    </row>
    <row r="31" spans="1:15" x14ac:dyDescent="0.2">
      <c r="A31" s="31">
        <v>2</v>
      </c>
      <c r="B31" s="2" t="s">
        <v>58</v>
      </c>
      <c r="C31" s="17">
        <v>26437</v>
      </c>
      <c r="D31" s="18"/>
      <c r="E31" s="31">
        <v>1</v>
      </c>
      <c r="F31" s="31">
        <v>0</v>
      </c>
      <c r="G31" s="31">
        <f t="shared" si="4"/>
        <v>1</v>
      </c>
      <c r="H31" s="31">
        <v>3</v>
      </c>
      <c r="I31" s="31">
        <v>4</v>
      </c>
      <c r="J31" s="31">
        <f t="shared" ref="J31:J38" si="5">H31-G31</f>
        <v>2</v>
      </c>
      <c r="K31" s="28" t="s">
        <v>71</v>
      </c>
      <c r="L31" s="13">
        <v>2</v>
      </c>
      <c r="M31" s="31">
        <f t="shared" ref="M31:M38" si="6">G31+L31</f>
        <v>3</v>
      </c>
      <c r="N31" s="31">
        <f t="shared" ref="N31:N38" si="7">I31-M31</f>
        <v>1</v>
      </c>
      <c r="O31" s="31"/>
    </row>
    <row r="32" spans="1:15" x14ac:dyDescent="0.2">
      <c r="A32" s="31">
        <v>3</v>
      </c>
      <c r="B32" s="2" t="s">
        <v>57</v>
      </c>
      <c r="C32" s="17">
        <v>35000</v>
      </c>
      <c r="D32" s="18"/>
      <c r="E32" s="31">
        <v>2</v>
      </c>
      <c r="F32" s="31">
        <v>0</v>
      </c>
      <c r="G32" s="31">
        <f t="shared" si="4"/>
        <v>2</v>
      </c>
      <c r="H32" s="31">
        <v>3</v>
      </c>
      <c r="I32" s="31">
        <v>3</v>
      </c>
      <c r="J32" s="31">
        <f t="shared" si="5"/>
        <v>1</v>
      </c>
      <c r="K32" s="28" t="s">
        <v>73</v>
      </c>
      <c r="L32" s="13">
        <v>1</v>
      </c>
      <c r="M32" s="31">
        <f t="shared" si="6"/>
        <v>3</v>
      </c>
      <c r="N32" s="31">
        <f t="shared" si="7"/>
        <v>0</v>
      </c>
      <c r="O32" s="31"/>
    </row>
    <row r="33" spans="1:15" x14ac:dyDescent="0.2">
      <c r="A33" s="31">
        <v>4</v>
      </c>
      <c r="B33" s="2" t="s">
        <v>53</v>
      </c>
      <c r="C33" s="17">
        <v>56728</v>
      </c>
      <c r="D33" s="18"/>
      <c r="E33" s="31">
        <v>3</v>
      </c>
      <c r="F33" s="31">
        <v>0</v>
      </c>
      <c r="G33" s="31">
        <f t="shared" si="4"/>
        <v>3</v>
      </c>
      <c r="H33" s="31">
        <v>5</v>
      </c>
      <c r="I33" s="31">
        <v>6</v>
      </c>
      <c r="J33" s="31">
        <f t="shared" si="5"/>
        <v>2</v>
      </c>
      <c r="K33" s="28" t="s">
        <v>71</v>
      </c>
      <c r="L33" s="31">
        <v>0</v>
      </c>
      <c r="M33" s="31">
        <f t="shared" si="6"/>
        <v>3</v>
      </c>
      <c r="N33" s="31">
        <f t="shared" si="7"/>
        <v>3</v>
      </c>
      <c r="O33" s="31"/>
    </row>
    <row r="34" spans="1:15" x14ac:dyDescent="0.2">
      <c r="A34" s="31">
        <v>5</v>
      </c>
      <c r="B34" s="2" t="s">
        <v>52</v>
      </c>
      <c r="C34" s="17">
        <v>35995</v>
      </c>
      <c r="D34" s="18"/>
      <c r="E34" s="31">
        <v>4</v>
      </c>
      <c r="F34" s="31">
        <v>0</v>
      </c>
      <c r="G34" s="31">
        <f t="shared" si="4"/>
        <v>4</v>
      </c>
      <c r="H34" s="31">
        <v>4</v>
      </c>
      <c r="I34" s="31">
        <v>5</v>
      </c>
      <c r="J34" s="31">
        <f t="shared" si="5"/>
        <v>0</v>
      </c>
      <c r="K34" s="28"/>
      <c r="L34" s="31">
        <v>1</v>
      </c>
      <c r="M34" s="31">
        <f t="shared" si="6"/>
        <v>5</v>
      </c>
      <c r="N34" s="31">
        <f t="shared" si="7"/>
        <v>0</v>
      </c>
      <c r="O34" s="31"/>
    </row>
    <row r="35" spans="1:15" x14ac:dyDescent="0.2">
      <c r="A35" s="31">
        <v>6</v>
      </c>
      <c r="B35" s="2" t="s">
        <v>55</v>
      </c>
      <c r="C35" s="17">
        <v>62103</v>
      </c>
      <c r="D35" s="18"/>
      <c r="E35" s="31">
        <v>4</v>
      </c>
      <c r="F35" s="31">
        <v>0</v>
      </c>
      <c r="G35" s="31">
        <f t="shared" si="4"/>
        <v>4</v>
      </c>
      <c r="H35" s="31">
        <v>8</v>
      </c>
      <c r="I35" s="31">
        <v>9</v>
      </c>
      <c r="J35" s="31">
        <f t="shared" si="5"/>
        <v>4</v>
      </c>
      <c r="K35" s="28" t="s">
        <v>72</v>
      </c>
      <c r="L35" s="31">
        <v>0</v>
      </c>
      <c r="M35" s="31">
        <f t="shared" si="6"/>
        <v>4</v>
      </c>
      <c r="N35" s="31">
        <f t="shared" si="7"/>
        <v>5</v>
      </c>
      <c r="O35" s="31"/>
    </row>
    <row r="36" spans="1:15" x14ac:dyDescent="0.2">
      <c r="A36" s="31">
        <v>7</v>
      </c>
      <c r="B36" s="2" t="s">
        <v>56</v>
      </c>
      <c r="C36" s="17">
        <v>53385</v>
      </c>
      <c r="D36" s="18"/>
      <c r="E36" s="31">
        <v>6</v>
      </c>
      <c r="F36" s="31">
        <v>0</v>
      </c>
      <c r="G36" s="31">
        <f t="shared" si="4"/>
        <v>6</v>
      </c>
      <c r="H36" s="31">
        <v>3</v>
      </c>
      <c r="I36" s="31">
        <v>4</v>
      </c>
      <c r="J36" s="31">
        <f t="shared" si="5"/>
        <v>-3</v>
      </c>
      <c r="K36" s="28" t="s">
        <v>77</v>
      </c>
      <c r="L36" s="31">
        <v>1</v>
      </c>
      <c r="M36" s="31">
        <f t="shared" si="6"/>
        <v>7</v>
      </c>
      <c r="N36" s="31">
        <f t="shared" si="7"/>
        <v>-3</v>
      </c>
      <c r="O36" s="31"/>
    </row>
    <row r="37" spans="1:15" x14ac:dyDescent="0.2">
      <c r="A37" s="31">
        <v>8</v>
      </c>
      <c r="B37" s="21" t="s">
        <v>61</v>
      </c>
      <c r="C37" s="22">
        <v>122174</v>
      </c>
      <c r="D37" s="23"/>
      <c r="E37" s="20">
        <v>13</v>
      </c>
      <c r="F37" s="20">
        <v>0</v>
      </c>
      <c r="G37" s="20">
        <f t="shared" ref="G37:G38" si="8">SUM(E37:F37)</f>
        <v>13</v>
      </c>
      <c r="H37" s="20">
        <v>13</v>
      </c>
      <c r="I37" s="20">
        <v>16</v>
      </c>
      <c r="J37" s="31">
        <f t="shared" si="5"/>
        <v>0</v>
      </c>
      <c r="K37" s="28"/>
      <c r="L37" s="31">
        <v>2</v>
      </c>
      <c r="M37" s="31">
        <f t="shared" si="6"/>
        <v>15</v>
      </c>
      <c r="N37" s="31">
        <f t="shared" si="7"/>
        <v>1</v>
      </c>
      <c r="O37" s="31"/>
    </row>
    <row r="38" spans="1:15" x14ac:dyDescent="0.2">
      <c r="A38" s="30">
        <v>9</v>
      </c>
      <c r="B38" s="2" t="s">
        <v>62</v>
      </c>
      <c r="C38" s="17">
        <v>80996</v>
      </c>
      <c r="D38" s="12"/>
      <c r="E38" s="31">
        <v>7</v>
      </c>
      <c r="F38" s="31">
        <v>0</v>
      </c>
      <c r="G38" s="31">
        <f t="shared" si="8"/>
        <v>7</v>
      </c>
      <c r="H38" s="31">
        <v>7</v>
      </c>
      <c r="I38" s="31">
        <v>9</v>
      </c>
      <c r="J38" s="31">
        <f t="shared" si="5"/>
        <v>0</v>
      </c>
      <c r="K38" s="2"/>
      <c r="L38" s="31">
        <v>0</v>
      </c>
      <c r="M38" s="31">
        <f t="shared" si="6"/>
        <v>7</v>
      </c>
      <c r="N38" s="31">
        <f t="shared" si="7"/>
        <v>2</v>
      </c>
      <c r="O38" s="31"/>
    </row>
    <row r="39" spans="1:15" x14ac:dyDescent="0.2">
      <c r="A39" s="8"/>
      <c r="B39" s="8" t="s">
        <v>19</v>
      </c>
      <c r="C39" s="24"/>
      <c r="D39" s="24"/>
      <c r="E39" s="8">
        <f>SUM(E30:E38)</f>
        <v>45</v>
      </c>
      <c r="F39" s="8">
        <f>SUM(F30:F38)</f>
        <v>0</v>
      </c>
      <c r="G39" s="8">
        <f>SUM(G30:G38)</f>
        <v>45</v>
      </c>
      <c r="H39" s="8">
        <f>SUM(H30:H38)</f>
        <v>55</v>
      </c>
      <c r="I39" s="8">
        <f>SUM(I30:I38)</f>
        <v>67</v>
      </c>
      <c r="J39" s="8">
        <f t="shared" ref="J39" si="9">SUM(J30:J38)</f>
        <v>10</v>
      </c>
      <c r="K39" s="24"/>
      <c r="L39" s="8">
        <f>SUM(L31:L38)</f>
        <v>7</v>
      </c>
      <c r="M39" s="8">
        <f>SUM(M30:M38)</f>
        <v>52</v>
      </c>
      <c r="N39" s="8">
        <f>SUM(N30:N38)</f>
        <v>15</v>
      </c>
      <c r="O39" s="8">
        <f>SUM(O30:O38)</f>
        <v>2</v>
      </c>
    </row>
    <row r="40" spans="1:15" x14ac:dyDescent="0.2">
      <c r="A40" s="33" t="s">
        <v>78</v>
      </c>
    </row>
  </sheetData>
  <mergeCells count="25">
    <mergeCell ref="H28:I28"/>
    <mergeCell ref="J28:J29"/>
    <mergeCell ref="K28:K29"/>
    <mergeCell ref="L28:L29"/>
    <mergeCell ref="M28:M29"/>
    <mergeCell ref="J4:J5"/>
    <mergeCell ref="K4:K5"/>
    <mergeCell ref="A26:J26"/>
    <mergeCell ref="A28:A29"/>
    <mergeCell ref="B28:B29"/>
    <mergeCell ref="C28:C29"/>
    <mergeCell ref="D28:D29"/>
    <mergeCell ref="E28:E29"/>
    <mergeCell ref="F28:F29"/>
    <mergeCell ref="G28:G29"/>
    <mergeCell ref="A2:J2"/>
    <mergeCell ref="A4:A5"/>
    <mergeCell ref="B4:B5"/>
    <mergeCell ref="C4:C5"/>
    <mergeCell ref="D4:D5"/>
    <mergeCell ref="E4:E5"/>
    <mergeCell ref="F4:F5"/>
    <mergeCell ref="G4:G5"/>
    <mergeCell ref="H4:I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สรุป</vt:lpstr>
      <vt:lpstr>สัดส่วน</vt:lpstr>
      <vt:lpstr>FTEทันต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2018-01-12T04:00:26Z</cp:lastPrinted>
  <dcterms:created xsi:type="dcterms:W3CDTF">2017-04-06T13:38:06Z</dcterms:created>
  <dcterms:modified xsi:type="dcterms:W3CDTF">2018-03-21T07:06:27Z</dcterms:modified>
</cp:coreProperties>
</file>