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01377B99-C012-44DE-B4DD-95B7AE01F4C3}" xr6:coauthVersionLast="45" xr6:coauthVersionMax="45" xr10:uidLastSave="{00000000-0000-0000-0000-000000000000}"/>
  <bookViews>
    <workbookView xWindow="-109" yWindow="-109" windowWidth="26301" windowHeight="14305" activeTab="1" xr2:uid="{183B4201-7546-44C0-8F13-C73DAA426E74}"/>
  </bookViews>
  <sheets>
    <sheet name="คำนวณUnit Cost ต.ค.62 _25112562" sheetId="2" r:id="rId1"/>
    <sheet name="ต.ค.62 pop UC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'ต.ค.62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ต.ค.62 _25112562'!$1:$4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52" i="2" l="1"/>
  <c r="T452" i="2"/>
  <c r="AJ450" i="2"/>
  <c r="X450" i="2"/>
  <c r="BN447" i="2"/>
  <c r="BL447" i="2"/>
  <c r="T447" i="2"/>
  <c r="R447" i="2"/>
  <c r="BX446" i="2"/>
  <c r="BS446" i="2"/>
  <c r="BD446" i="2"/>
  <c r="BC446" i="2"/>
  <c r="AN446" i="2"/>
  <c r="AI446" i="2"/>
  <c r="T446" i="2"/>
  <c r="S446" i="2"/>
  <c r="D446" i="2"/>
  <c r="AP444" i="2"/>
  <c r="AP463" i="2" s="1"/>
  <c r="AO444" i="2"/>
  <c r="AO463" i="2" s="1"/>
  <c r="BV443" i="2"/>
  <c r="BU443" i="2"/>
  <c r="BJ443" i="2"/>
  <c r="BI443" i="2"/>
  <c r="AX443" i="2"/>
  <c r="AW443" i="2"/>
  <c r="AL443" i="2"/>
  <c r="AK443" i="2"/>
  <c r="Z443" i="2"/>
  <c r="Y443" i="2"/>
  <c r="N443" i="2"/>
  <c r="M443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X129" i="2"/>
  <c r="BW129" i="2"/>
  <c r="BV129" i="2"/>
  <c r="BU129" i="2"/>
  <c r="BU450" i="2" s="1"/>
  <c r="BT129" i="2"/>
  <c r="BT444" i="2" s="1"/>
  <c r="BT463" i="2" s="1"/>
  <c r="BS129" i="2"/>
  <c r="BS450" i="2" s="1"/>
  <c r="BR129" i="2"/>
  <c r="BR450" i="2" s="1"/>
  <c r="BQ129" i="2"/>
  <c r="BQ450" i="2" s="1"/>
  <c r="BP129" i="2"/>
  <c r="BP450" i="2" s="1"/>
  <c r="BO129" i="2"/>
  <c r="BO450" i="2" s="1"/>
  <c r="BN129" i="2"/>
  <c r="BN450" i="2" s="1"/>
  <c r="BM129" i="2"/>
  <c r="BL129" i="2"/>
  <c r="BK129" i="2"/>
  <c r="BJ129" i="2"/>
  <c r="BI129" i="2"/>
  <c r="BI450" i="2" s="1"/>
  <c r="BH129" i="2"/>
  <c r="BH450" i="2" s="1"/>
  <c r="BG129" i="2"/>
  <c r="BG450" i="2" s="1"/>
  <c r="BF129" i="2"/>
  <c r="BF450" i="2" s="1"/>
  <c r="BE129" i="2"/>
  <c r="BE450" i="2" s="1"/>
  <c r="BD129" i="2"/>
  <c r="BD450" i="2" s="1"/>
  <c r="BC129" i="2"/>
  <c r="BC450" i="2" s="1"/>
  <c r="BB129" i="2"/>
  <c r="BB450" i="2" s="1"/>
  <c r="BA129" i="2"/>
  <c r="AZ129" i="2"/>
  <c r="AY129" i="2"/>
  <c r="AX129" i="2"/>
  <c r="AW129" i="2"/>
  <c r="AW450" i="2" s="1"/>
  <c r="AV129" i="2"/>
  <c r="AV444" i="2" s="1"/>
  <c r="AV463" i="2" s="1"/>
  <c r="AU129" i="2"/>
  <c r="AU450" i="2" s="1"/>
  <c r="AT129" i="2"/>
  <c r="AT450" i="2" s="1"/>
  <c r="AS129" i="2"/>
  <c r="AS450" i="2" s="1"/>
  <c r="AR129" i="2"/>
  <c r="AR450" i="2" s="1"/>
  <c r="AQ129" i="2"/>
  <c r="AQ450" i="2" s="1"/>
  <c r="AP129" i="2"/>
  <c r="AP450" i="2" s="1"/>
  <c r="AO129" i="2"/>
  <c r="AO450" i="2" s="1"/>
  <c r="AN129" i="2"/>
  <c r="AM129" i="2"/>
  <c r="AL129" i="2"/>
  <c r="AK129" i="2"/>
  <c r="AK450" i="2" s="1"/>
  <c r="AJ129" i="2"/>
  <c r="AJ444" i="2" s="1"/>
  <c r="AJ463" i="2" s="1"/>
  <c r="AI129" i="2"/>
  <c r="AI450" i="2" s="1"/>
  <c r="AH129" i="2"/>
  <c r="AH450" i="2" s="1"/>
  <c r="AG129" i="2"/>
  <c r="AG450" i="2" s="1"/>
  <c r="AF129" i="2"/>
  <c r="AF450" i="2" s="1"/>
  <c r="AE129" i="2"/>
  <c r="AE450" i="2" s="1"/>
  <c r="AD129" i="2"/>
  <c r="AD450" i="2" s="1"/>
  <c r="AC129" i="2"/>
  <c r="AC450" i="2" s="1"/>
  <c r="AB129" i="2"/>
  <c r="AA129" i="2"/>
  <c r="Z129" i="2"/>
  <c r="Y129" i="2"/>
  <c r="Y450" i="2" s="1"/>
  <c r="X129" i="2"/>
  <c r="W129" i="2"/>
  <c r="W450" i="2" s="1"/>
  <c r="V129" i="2"/>
  <c r="V450" i="2" s="1"/>
  <c r="U129" i="2"/>
  <c r="U450" i="2" s="1"/>
  <c r="T129" i="2"/>
  <c r="T450" i="2" s="1"/>
  <c r="S129" i="2"/>
  <c r="S450" i="2" s="1"/>
  <c r="R129" i="2"/>
  <c r="R450" i="2" s="1"/>
  <c r="Q129" i="2"/>
  <c r="Q450" i="2" s="1"/>
  <c r="P129" i="2"/>
  <c r="P450" i="2" s="1"/>
  <c r="O129" i="2"/>
  <c r="O450" i="2" s="1"/>
  <c r="N129" i="2"/>
  <c r="N450" i="2" s="1"/>
  <c r="N455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M47" i="2"/>
  <c r="BM447" i="2" s="1"/>
  <c r="BL47" i="2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S47" i="2"/>
  <c r="S447" i="2" s="1"/>
  <c r="R47" i="2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3" i="2" s="1"/>
  <c r="BX29" i="2"/>
  <c r="BX443" i="2" s="1"/>
  <c r="BW29" i="2"/>
  <c r="BW446" i="2" s="1"/>
  <c r="BV29" i="2"/>
  <c r="BV446" i="2" s="1"/>
  <c r="BU29" i="2"/>
  <c r="BU446" i="2" s="1"/>
  <c r="BT29" i="2"/>
  <c r="BT446" i="2" s="1"/>
  <c r="BT448" i="2" s="1"/>
  <c r="BS29" i="2"/>
  <c r="BS443" i="2" s="1"/>
  <c r="BR29" i="2"/>
  <c r="BR446" i="2" s="1"/>
  <c r="BQ29" i="2"/>
  <c r="BQ446" i="2" s="1"/>
  <c r="BP29" i="2"/>
  <c r="BP446" i="2" s="1"/>
  <c r="BO29" i="2"/>
  <c r="BO446" i="2" s="1"/>
  <c r="BN29" i="2"/>
  <c r="BN446" i="2" s="1"/>
  <c r="BM29" i="2"/>
  <c r="BM446" i="2" s="1"/>
  <c r="BL29" i="2"/>
  <c r="BL446" i="2" s="1"/>
  <c r="BK29" i="2"/>
  <c r="BK446" i="2" s="1"/>
  <c r="BJ29" i="2"/>
  <c r="BJ446" i="2" s="1"/>
  <c r="BI29" i="2"/>
  <c r="BI446" i="2" s="1"/>
  <c r="BH29" i="2"/>
  <c r="BH446" i="2" s="1"/>
  <c r="BH448" i="2" s="1"/>
  <c r="BG29" i="2"/>
  <c r="BG443" i="2" s="1"/>
  <c r="BF29" i="2"/>
  <c r="BF443" i="2" s="1"/>
  <c r="BE29" i="2"/>
  <c r="BE443" i="2" s="1"/>
  <c r="BD29" i="2"/>
  <c r="BD443" i="2" s="1"/>
  <c r="BC29" i="2"/>
  <c r="BC443" i="2" s="1"/>
  <c r="BB29" i="2"/>
  <c r="BB446" i="2" s="1"/>
  <c r="BA29" i="2"/>
  <c r="BA446" i="2" s="1"/>
  <c r="AZ29" i="2"/>
  <c r="AZ446" i="2" s="1"/>
  <c r="AY29" i="2"/>
  <c r="AY446" i="2" s="1"/>
  <c r="AX29" i="2"/>
  <c r="AX446" i="2" s="1"/>
  <c r="AX448" i="2" s="1"/>
  <c r="AW29" i="2"/>
  <c r="AW446" i="2" s="1"/>
  <c r="AV29" i="2"/>
  <c r="AV446" i="2" s="1"/>
  <c r="AV448" i="2" s="1"/>
  <c r="AU29" i="2"/>
  <c r="AU443" i="2" s="1"/>
  <c r="AT29" i="2"/>
  <c r="AT443" i="2" s="1"/>
  <c r="AS29" i="2"/>
  <c r="AS443" i="2" s="1"/>
  <c r="AR29" i="2"/>
  <c r="AR443" i="2" s="1"/>
  <c r="AQ29" i="2"/>
  <c r="AQ443" i="2" s="1"/>
  <c r="AP29" i="2"/>
  <c r="AP443" i="2" s="1"/>
  <c r="AO29" i="2"/>
  <c r="AO443" i="2" s="1"/>
  <c r="AN29" i="2"/>
  <c r="AN443" i="2" s="1"/>
  <c r="AM29" i="2"/>
  <c r="AM446" i="2" s="1"/>
  <c r="AL29" i="2"/>
  <c r="AL446" i="2" s="1"/>
  <c r="AL448" i="2" s="1"/>
  <c r="AK29" i="2"/>
  <c r="AK446" i="2" s="1"/>
  <c r="AJ29" i="2"/>
  <c r="AJ446" i="2" s="1"/>
  <c r="AJ448" i="2" s="1"/>
  <c r="AI29" i="2"/>
  <c r="AI443" i="2" s="1"/>
  <c r="AH29" i="2"/>
  <c r="AH446" i="2" s="1"/>
  <c r="AG29" i="2"/>
  <c r="AG446" i="2" s="1"/>
  <c r="AF29" i="2"/>
  <c r="AF446" i="2" s="1"/>
  <c r="AE29" i="2"/>
  <c r="AE446" i="2" s="1"/>
  <c r="AD29" i="2"/>
  <c r="AD446" i="2" s="1"/>
  <c r="AC29" i="2"/>
  <c r="AC446" i="2" s="1"/>
  <c r="AB29" i="2"/>
  <c r="AB446" i="2" s="1"/>
  <c r="AA29" i="2"/>
  <c r="AA446" i="2" s="1"/>
  <c r="Z29" i="2"/>
  <c r="Z446" i="2" s="1"/>
  <c r="Z448" i="2" s="1"/>
  <c r="Y29" i="2"/>
  <c r="Y446" i="2" s="1"/>
  <c r="X29" i="2"/>
  <c r="X446" i="2" s="1"/>
  <c r="X448" i="2" s="1"/>
  <c r="W29" i="2"/>
  <c r="W443" i="2" s="1"/>
  <c r="V29" i="2"/>
  <c r="V443" i="2" s="1"/>
  <c r="U29" i="2"/>
  <c r="U443" i="2" s="1"/>
  <c r="T29" i="2"/>
  <c r="T443" i="2" s="1"/>
  <c r="S29" i="2"/>
  <c r="S443" i="2" s="1"/>
  <c r="R29" i="2"/>
  <c r="R446" i="2" s="1"/>
  <c r="Q29" i="2"/>
  <c r="Q446" i="2" s="1"/>
  <c r="P29" i="2"/>
  <c r="P446" i="2" s="1"/>
  <c r="O29" i="2"/>
  <c r="O446" i="2" s="1"/>
  <c r="N29" i="2"/>
  <c r="N446" i="2" s="1"/>
  <c r="N448" i="2" s="1"/>
  <c r="M29" i="2"/>
  <c r="M446" i="2" s="1"/>
  <c r="L29" i="2"/>
  <c r="L446" i="2" s="1"/>
  <c r="L448" i="2" s="1"/>
  <c r="K29" i="2"/>
  <c r="K443" i="2" s="1"/>
  <c r="J29" i="2"/>
  <c r="J443" i="2" s="1"/>
  <c r="I29" i="2"/>
  <c r="I443" i="2" s="1"/>
  <c r="H29" i="2"/>
  <c r="H443" i="2" s="1"/>
  <c r="G29" i="2"/>
  <c r="G443" i="2" s="1"/>
  <c r="F29" i="2"/>
  <c r="F443" i="2" s="1"/>
  <c r="E29" i="2"/>
  <c r="E443" i="2" s="1"/>
  <c r="D29" i="2"/>
  <c r="D443" i="2" s="1"/>
  <c r="BA448" i="2" l="1"/>
  <c r="BM448" i="2"/>
  <c r="P448" i="2"/>
  <c r="P457" i="2" s="1"/>
  <c r="BL448" i="2"/>
  <c r="AC458" i="2"/>
  <c r="AE448" i="2"/>
  <c r="AE457" i="2" s="1"/>
  <c r="AB448" i="2"/>
  <c r="BQ448" i="2"/>
  <c r="BQ457" i="2" s="1"/>
  <c r="D448" i="2"/>
  <c r="Q448" i="2"/>
  <c r="Q457" i="2" s="1"/>
  <c r="Q459" i="2" s="1"/>
  <c r="AF448" i="2"/>
  <c r="AF457" i="2" s="1"/>
  <c r="AF459" i="2" s="1"/>
  <c r="BP448" i="2"/>
  <c r="BR448" i="2"/>
  <c r="BR458" i="2" s="1"/>
  <c r="BB448" i="2"/>
  <c r="BB457" i="2" s="1"/>
  <c r="AZ448" i="2"/>
  <c r="L455" i="2"/>
  <c r="L454" i="2"/>
  <c r="L453" i="2"/>
  <c r="L457" i="2" s="1"/>
  <c r="AC448" i="2"/>
  <c r="R448" i="2"/>
  <c r="R457" i="2" s="1"/>
  <c r="R459" i="2" s="1"/>
  <c r="BN448" i="2"/>
  <c r="BN457" i="2" s="1"/>
  <c r="BO448" i="2"/>
  <c r="BO455" i="2" s="1"/>
  <c r="AH458" i="2"/>
  <c r="BH455" i="2"/>
  <c r="BH453" i="2"/>
  <c r="AD448" i="2"/>
  <c r="AD457" i="2" s="1"/>
  <c r="AG448" i="2"/>
  <c r="AG458" i="2" s="1"/>
  <c r="AH448" i="2"/>
  <c r="AF458" i="2"/>
  <c r="K444" i="2"/>
  <c r="K463" i="2" s="1"/>
  <c r="X444" i="2"/>
  <c r="X463" i="2" s="1"/>
  <c r="T448" i="2"/>
  <c r="O454" i="2"/>
  <c r="O453" i="2"/>
  <c r="AA444" i="2"/>
  <c r="AA463" i="2" s="1"/>
  <c r="AA450" i="2"/>
  <c r="AM444" i="2"/>
  <c r="AM463" i="2" s="1"/>
  <c r="AM450" i="2"/>
  <c r="AY444" i="2"/>
  <c r="AY463" i="2" s="1"/>
  <c r="AY450" i="2"/>
  <c r="BK444" i="2"/>
  <c r="BK463" i="2" s="1"/>
  <c r="BK450" i="2"/>
  <c r="BW444" i="2"/>
  <c r="BW463" i="2" s="1"/>
  <c r="BW450" i="2"/>
  <c r="O443" i="2"/>
  <c r="AA443" i="2"/>
  <c r="AM443" i="2"/>
  <c r="AY443" i="2"/>
  <c r="BK443" i="2"/>
  <c r="BW443" i="2"/>
  <c r="M444" i="2"/>
  <c r="M463" i="2" s="1"/>
  <c r="Y444" i="2"/>
  <c r="Y463" i="2" s="1"/>
  <c r="AQ444" i="2"/>
  <c r="AQ463" i="2" s="1"/>
  <c r="BG444" i="2"/>
  <c r="BG463" i="2" s="1"/>
  <c r="E446" i="2"/>
  <c r="U446" i="2"/>
  <c r="AO446" i="2"/>
  <c r="BE446" i="2"/>
  <c r="BY446" i="2"/>
  <c r="AV450" i="2"/>
  <c r="AJ457" i="2"/>
  <c r="S448" i="2"/>
  <c r="S455" i="2" s="1"/>
  <c r="D453" i="2"/>
  <c r="D458" i="2" s="1"/>
  <c r="D455" i="2"/>
  <c r="P453" i="2"/>
  <c r="P458" i="2" s="1"/>
  <c r="P455" i="2"/>
  <c r="AB444" i="2"/>
  <c r="AB463" i="2" s="1"/>
  <c r="AB450" i="2"/>
  <c r="AN444" i="2"/>
  <c r="AN463" i="2" s="1"/>
  <c r="AN450" i="2"/>
  <c r="AZ444" i="2"/>
  <c r="AZ463" i="2" s="1"/>
  <c r="AZ450" i="2"/>
  <c r="BL444" i="2"/>
  <c r="BL463" i="2" s="1"/>
  <c r="BL450" i="2"/>
  <c r="BX444" i="2"/>
  <c r="BX463" i="2" s="1"/>
  <c r="BX450" i="2"/>
  <c r="P443" i="2"/>
  <c r="AB443" i="2"/>
  <c r="AZ443" i="2"/>
  <c r="BL443" i="2"/>
  <c r="N444" i="2"/>
  <c r="N463" i="2" s="1"/>
  <c r="AC444" i="2"/>
  <c r="AC463" i="2" s="1"/>
  <c r="AR444" i="2"/>
  <c r="AR463" i="2" s="1"/>
  <c r="BH444" i="2"/>
  <c r="BH463" i="2" s="1"/>
  <c r="F446" i="2"/>
  <c r="V446" i="2"/>
  <c r="AP446" i="2"/>
  <c r="BF446" i="2"/>
  <c r="BI453" i="2"/>
  <c r="X455" i="2"/>
  <c r="X454" i="2"/>
  <c r="X453" i="2"/>
  <c r="X457" i="2" s="1"/>
  <c r="AX444" i="2"/>
  <c r="AX463" i="2" s="1"/>
  <c r="AX450" i="2"/>
  <c r="L444" i="2"/>
  <c r="L463" i="2" s="1"/>
  <c r="AJ455" i="2"/>
  <c r="AJ454" i="2"/>
  <c r="AJ453" i="2"/>
  <c r="E453" i="2"/>
  <c r="Q453" i="2"/>
  <c r="Q458" i="2" s="1"/>
  <c r="Q455" i="2"/>
  <c r="Q454" i="2"/>
  <c r="AC453" i="2"/>
  <c r="AC457" i="2" s="1"/>
  <c r="AC459" i="2" s="1"/>
  <c r="AC455" i="2"/>
  <c r="AO453" i="2"/>
  <c r="AO454" i="2"/>
  <c r="BA444" i="2"/>
  <c r="BA463" i="2" s="1"/>
  <c r="BA450" i="2"/>
  <c r="BM444" i="2"/>
  <c r="BM463" i="2" s="1"/>
  <c r="BM450" i="2"/>
  <c r="BY444" i="2"/>
  <c r="BY463" i="2" s="1"/>
  <c r="BY450" i="2"/>
  <c r="Q443" i="2"/>
  <c r="AC443" i="2"/>
  <c r="BA443" i="2"/>
  <c r="BM443" i="2"/>
  <c r="O444" i="2"/>
  <c r="O463" i="2" s="1"/>
  <c r="AD444" i="2"/>
  <c r="AD463" i="2" s="1"/>
  <c r="AS444" i="2"/>
  <c r="AS463" i="2" s="1"/>
  <c r="BI444" i="2"/>
  <c r="BI463" i="2" s="1"/>
  <c r="G446" i="2"/>
  <c r="W446" i="2"/>
  <c r="AQ446" i="2"/>
  <c r="BG446" i="2"/>
  <c r="BT450" i="2"/>
  <c r="BH457" i="2"/>
  <c r="Y454" i="2"/>
  <c r="Y453" i="2"/>
  <c r="R455" i="2"/>
  <c r="R454" i="2"/>
  <c r="AD455" i="2"/>
  <c r="AD454" i="2"/>
  <c r="AP454" i="2"/>
  <c r="BB455" i="2"/>
  <c r="BN455" i="2"/>
  <c r="R443" i="2"/>
  <c r="AD443" i="2"/>
  <c r="BB443" i="2"/>
  <c r="BN443" i="2"/>
  <c r="D444" i="2"/>
  <c r="D463" i="2" s="1"/>
  <c r="P444" i="2"/>
  <c r="AE444" i="2"/>
  <c r="AE463" i="2" s="1"/>
  <c r="AT444" i="2"/>
  <c r="AT463" i="2" s="1"/>
  <c r="BN444" i="2"/>
  <c r="BN463" i="2" s="1"/>
  <c r="H446" i="2"/>
  <c r="AR446" i="2"/>
  <c r="F453" i="2"/>
  <c r="AW454" i="2"/>
  <c r="AW453" i="2"/>
  <c r="BE444" i="2"/>
  <c r="BE463" i="2" s="1"/>
  <c r="BS448" i="2"/>
  <c r="BS458" i="2" s="1"/>
  <c r="Z444" i="2"/>
  <c r="Z463" i="2" s="1"/>
  <c r="Z450" i="2"/>
  <c r="BF444" i="2"/>
  <c r="BF463" i="2" s="1"/>
  <c r="G454" i="2"/>
  <c r="G453" i="2"/>
  <c r="S453" i="2"/>
  <c r="S458" i="2" s="1"/>
  <c r="AE455" i="2"/>
  <c r="AE454" i="2"/>
  <c r="AE453" i="2"/>
  <c r="AE458" i="2" s="1"/>
  <c r="AQ454" i="2"/>
  <c r="AQ453" i="2"/>
  <c r="BC453" i="2"/>
  <c r="BO453" i="2"/>
  <c r="BO458" i="2" s="1"/>
  <c r="AE443" i="2"/>
  <c r="BO443" i="2"/>
  <c r="E444" i="2"/>
  <c r="E463" i="2" s="1"/>
  <c r="Q444" i="2"/>
  <c r="Q463" i="2" s="1"/>
  <c r="AF444" i="2"/>
  <c r="AF463" i="2" s="1"/>
  <c r="AU444" i="2"/>
  <c r="AU463" i="2" s="1"/>
  <c r="BO444" i="2"/>
  <c r="BO463" i="2" s="1"/>
  <c r="I446" i="2"/>
  <c r="AS446" i="2"/>
  <c r="R453" i="2"/>
  <c r="R458" i="2" s="1"/>
  <c r="AK453" i="2"/>
  <c r="N454" i="2"/>
  <c r="N453" i="2"/>
  <c r="BD448" i="2"/>
  <c r="BD458" i="2" s="1"/>
  <c r="H453" i="2"/>
  <c r="T455" i="2"/>
  <c r="T453" i="2"/>
  <c r="T457" i="2" s="1"/>
  <c r="T459" i="2" s="1"/>
  <c r="AF455" i="2"/>
  <c r="AF454" i="2"/>
  <c r="AF453" i="2"/>
  <c r="AR454" i="2"/>
  <c r="AR453" i="2"/>
  <c r="BD455" i="2"/>
  <c r="BD454" i="2"/>
  <c r="BD453" i="2"/>
  <c r="BD457" i="2" s="1"/>
  <c r="BP455" i="2"/>
  <c r="BP453" i="2"/>
  <c r="BP458" i="2" s="1"/>
  <c r="AF443" i="2"/>
  <c r="BP443" i="2"/>
  <c r="F444" i="2"/>
  <c r="F463" i="2" s="1"/>
  <c r="R444" i="2"/>
  <c r="R463" i="2" s="1"/>
  <c r="AG444" i="2"/>
  <c r="AG463" i="2" s="1"/>
  <c r="BP444" i="2"/>
  <c r="BP463" i="2" s="1"/>
  <c r="J446" i="2"/>
  <c r="AT446" i="2"/>
  <c r="AD453" i="2"/>
  <c r="BU455" i="2"/>
  <c r="BU453" i="2"/>
  <c r="AI448" i="2"/>
  <c r="AI457" i="2" s="1"/>
  <c r="AI459" i="2" s="1"/>
  <c r="BJ444" i="2"/>
  <c r="BJ463" i="2" s="1"/>
  <c r="BJ450" i="2"/>
  <c r="M448" i="2"/>
  <c r="M457" i="2"/>
  <c r="Y448" i="2"/>
  <c r="Y455" i="2" s="1"/>
  <c r="Y457" i="2"/>
  <c r="Y459" i="2" s="1"/>
  <c r="AK448" i="2"/>
  <c r="AK457" i="2" s="1"/>
  <c r="AW448" i="2"/>
  <c r="AW457" i="2" s="1"/>
  <c r="AW459" i="2" s="1"/>
  <c r="BI448" i="2"/>
  <c r="BI455" i="2" s="1"/>
  <c r="BI457" i="2"/>
  <c r="BU448" i="2"/>
  <c r="BU457" i="2"/>
  <c r="I453" i="2"/>
  <c r="U453" i="2"/>
  <c r="AG455" i="2"/>
  <c r="AG454" i="2"/>
  <c r="AG453" i="2"/>
  <c r="AS454" i="2"/>
  <c r="AS453" i="2"/>
  <c r="BE454" i="2"/>
  <c r="BE453" i="2"/>
  <c r="BQ455" i="2"/>
  <c r="BQ454" i="2"/>
  <c r="BQ453" i="2"/>
  <c r="BQ458" i="2" s="1"/>
  <c r="AG443" i="2"/>
  <c r="BQ443" i="2"/>
  <c r="G444" i="2"/>
  <c r="G463" i="2" s="1"/>
  <c r="S444" i="2"/>
  <c r="S463" i="2" s="1"/>
  <c r="AH444" i="2"/>
  <c r="AH463" i="2" s="1"/>
  <c r="AW444" i="2"/>
  <c r="AW463" i="2" s="1"/>
  <c r="BQ444" i="2"/>
  <c r="BQ463" i="2" s="1"/>
  <c r="K446" i="2"/>
  <c r="AU446" i="2"/>
  <c r="AP453" i="2"/>
  <c r="M455" i="2"/>
  <c r="M454" i="2"/>
  <c r="M453" i="2"/>
  <c r="BU444" i="2"/>
  <c r="BU463" i="2" s="1"/>
  <c r="AN448" i="2"/>
  <c r="L458" i="2"/>
  <c r="X458" i="2"/>
  <c r="AJ458" i="2"/>
  <c r="BH458" i="2"/>
  <c r="J453" i="2"/>
  <c r="V453" i="2"/>
  <c r="AH455" i="2"/>
  <c r="AH453" i="2"/>
  <c r="AH457" i="2" s="1"/>
  <c r="AH459" i="2" s="1"/>
  <c r="AT454" i="2"/>
  <c r="AT453" i="2"/>
  <c r="BF453" i="2"/>
  <c r="BR453" i="2"/>
  <c r="AH443" i="2"/>
  <c r="BR443" i="2"/>
  <c r="H444" i="2"/>
  <c r="H463" i="2" s="1"/>
  <c r="T444" i="2"/>
  <c r="T463" i="2" s="1"/>
  <c r="AI444" i="2"/>
  <c r="AI463" i="2" s="1"/>
  <c r="BB444" i="2"/>
  <c r="BB463" i="2" s="1"/>
  <c r="BR444" i="2"/>
  <c r="BR463" i="2" s="1"/>
  <c r="BJ448" i="2"/>
  <c r="BB453" i="2"/>
  <c r="BC448" i="2"/>
  <c r="BC457" i="2" s="1"/>
  <c r="AL444" i="2"/>
  <c r="AL463" i="2" s="1"/>
  <c r="AL450" i="2"/>
  <c r="BX448" i="2"/>
  <c r="N457" i="2"/>
  <c r="AA448" i="2"/>
  <c r="AM448" i="2"/>
  <c r="AY448" i="2"/>
  <c r="BK448" i="2"/>
  <c r="BW448" i="2"/>
  <c r="M458" i="2"/>
  <c r="Y458" i="2"/>
  <c r="AW458" i="2"/>
  <c r="BU458" i="2"/>
  <c r="K454" i="2"/>
  <c r="K453" i="2"/>
  <c r="W454" i="2"/>
  <c r="W453" i="2"/>
  <c r="AI455" i="2"/>
  <c r="AI454" i="2"/>
  <c r="AI453" i="2"/>
  <c r="AI458" i="2" s="1"/>
  <c r="AU453" i="2"/>
  <c r="BG454" i="2"/>
  <c r="BG453" i="2"/>
  <c r="BS455" i="2"/>
  <c r="BS453" i="2"/>
  <c r="BS457" i="2" s="1"/>
  <c r="I444" i="2"/>
  <c r="I463" i="2" s="1"/>
  <c r="U444" i="2"/>
  <c r="U463" i="2" s="1"/>
  <c r="BC444" i="2"/>
  <c r="BC463" i="2" s="1"/>
  <c r="BS444" i="2"/>
  <c r="BS463" i="2" s="1"/>
  <c r="BV448" i="2"/>
  <c r="BN453" i="2"/>
  <c r="BN458" i="2" s="1"/>
  <c r="W444" i="2"/>
  <c r="W463" i="2" s="1"/>
  <c r="BV444" i="2"/>
  <c r="BV463" i="2" s="1"/>
  <c r="BV450" i="2"/>
  <c r="T458" i="2"/>
  <c r="O448" i="2"/>
  <c r="O455" i="2" s="1"/>
  <c r="N458" i="2"/>
  <c r="L443" i="2"/>
  <c r="X443" i="2"/>
  <c r="AJ443" i="2"/>
  <c r="AV443" i="2"/>
  <c r="BH443" i="2"/>
  <c r="BT443" i="2"/>
  <c r="J444" i="2"/>
  <c r="J463" i="2" s="1"/>
  <c r="V444" i="2"/>
  <c r="V463" i="2" s="1"/>
  <c r="AK444" i="2"/>
  <c r="AK463" i="2" s="1"/>
  <c r="BD444" i="2"/>
  <c r="BD463" i="2" s="1"/>
  <c r="D454" i="2"/>
  <c r="BD459" i="2" l="1"/>
  <c r="BN459" i="2"/>
  <c r="BQ459" i="2"/>
  <c r="AE459" i="2"/>
  <c r="BC459" i="2"/>
  <c r="AA458" i="2"/>
  <c r="P459" i="2"/>
  <c r="BS459" i="2"/>
  <c r="BA457" i="2"/>
  <c r="BA459" i="2" s="1"/>
  <c r="N459" i="2"/>
  <c r="AT457" i="2"/>
  <c r="AT448" i="2"/>
  <c r="H454" i="2"/>
  <c r="BC455" i="2"/>
  <c r="AW455" i="2"/>
  <c r="F454" i="2"/>
  <c r="W448" i="2"/>
  <c r="BM453" i="2"/>
  <c r="BM458" i="2" s="1"/>
  <c r="BM455" i="2"/>
  <c r="BM454" i="2"/>
  <c r="D457" i="2"/>
  <c r="D459" i="2" s="1"/>
  <c r="BF457" i="2"/>
  <c r="BF448" i="2"/>
  <c r="BX453" i="2"/>
  <c r="BX458" i="2" s="1"/>
  <c r="BX455" i="2"/>
  <c r="BX454" i="2"/>
  <c r="E448" i="2"/>
  <c r="AN457" i="2"/>
  <c r="M459" i="2"/>
  <c r="J448" i="2"/>
  <c r="G448" i="2"/>
  <c r="E454" i="2"/>
  <c r="AP448" i="2"/>
  <c r="BK454" i="2"/>
  <c r="BK453" i="2"/>
  <c r="BK457" i="2" s="1"/>
  <c r="BK455" i="2"/>
  <c r="BP457" i="2"/>
  <c r="BP459" i="2" s="1"/>
  <c r="AK458" i="2"/>
  <c r="AK459" i="2" s="1"/>
  <c r="BW454" i="2"/>
  <c r="BW453" i="2"/>
  <c r="BW457" i="2" s="1"/>
  <c r="BW455" i="2"/>
  <c r="O457" i="2"/>
  <c r="BN454" i="2"/>
  <c r="BA453" i="2"/>
  <c r="BA458" i="2" s="1"/>
  <c r="BA455" i="2"/>
  <c r="BA454" i="2"/>
  <c r="AX454" i="2"/>
  <c r="AX453" i="2"/>
  <c r="AX455" i="2"/>
  <c r="V448" i="2"/>
  <c r="BL453" i="2"/>
  <c r="BL458" i="2" s="1"/>
  <c r="BL455" i="2"/>
  <c r="BL454" i="2"/>
  <c r="BO457" i="2"/>
  <c r="BO459" i="2" s="1"/>
  <c r="AQ448" i="2"/>
  <c r="BR457" i="2"/>
  <c r="BR459" i="2" s="1"/>
  <c r="BS454" i="2"/>
  <c r="AL454" i="2"/>
  <c r="AL453" i="2"/>
  <c r="AL455" i="2"/>
  <c r="AH454" i="2"/>
  <c r="BU459" i="2"/>
  <c r="AR448" i="2"/>
  <c r="AR457" i="2" s="1"/>
  <c r="F448" i="2"/>
  <c r="AY454" i="2"/>
  <c r="AY453" i="2"/>
  <c r="AY458" i="2" s="1"/>
  <c r="AY455" i="2"/>
  <c r="AG457" i="2"/>
  <c r="AG459" i="2" s="1"/>
  <c r="BV454" i="2"/>
  <c r="BV453" i="2"/>
  <c r="BV455" i="2"/>
  <c r="U454" i="2"/>
  <c r="BJ454" i="2"/>
  <c r="BJ453" i="2"/>
  <c r="BJ455" i="2"/>
  <c r="H448" i="2"/>
  <c r="BB454" i="2"/>
  <c r="X459" i="2"/>
  <c r="AZ453" i="2"/>
  <c r="AZ457" i="2" s="1"/>
  <c r="AZ455" i="2"/>
  <c r="AZ454" i="2"/>
  <c r="S457" i="2"/>
  <c r="S459" i="2" s="1"/>
  <c r="AD458" i="2"/>
  <c r="AD459" i="2" s="1"/>
  <c r="AS457" i="2"/>
  <c r="AS448" i="2"/>
  <c r="BG448" i="2"/>
  <c r="Z454" i="2"/>
  <c r="Z453" i="2"/>
  <c r="Z455" i="2"/>
  <c r="BC458" i="2"/>
  <c r="AM454" i="2"/>
  <c r="AM453" i="2"/>
  <c r="AM457" i="2" s="1"/>
  <c r="AM459" i="2" s="1"/>
  <c r="AM455" i="2"/>
  <c r="O458" i="2"/>
  <c r="BC454" i="2"/>
  <c r="BR454" i="2"/>
  <c r="V454" i="2"/>
  <c r="AU448" i="2"/>
  <c r="AN453" i="2"/>
  <c r="AN458" i="2" s="1"/>
  <c r="AN455" i="2"/>
  <c r="AN454" i="2"/>
  <c r="AJ459" i="2"/>
  <c r="BB458" i="2"/>
  <c r="BB459" i="2" s="1"/>
  <c r="AM458" i="2"/>
  <c r="AY457" i="2"/>
  <c r="BR455" i="2"/>
  <c r="K448" i="2"/>
  <c r="I454" i="2"/>
  <c r="AK454" i="2"/>
  <c r="AC454" i="2"/>
  <c r="AV455" i="2"/>
  <c r="AV454" i="2"/>
  <c r="AV453" i="2"/>
  <c r="AA454" i="2"/>
  <c r="AA453" i="2"/>
  <c r="AA457" i="2" s="1"/>
  <c r="AA459" i="2" s="1"/>
  <c r="AA455" i="2"/>
  <c r="AK455" i="2"/>
  <c r="BO454" i="2"/>
  <c r="S454" i="2"/>
  <c r="P463" i="2"/>
  <c r="P454" i="2"/>
  <c r="BH459" i="2"/>
  <c r="BI454" i="2"/>
  <c r="AB453" i="2"/>
  <c r="AB458" i="2" s="1"/>
  <c r="AB455" i="2"/>
  <c r="AB454" i="2"/>
  <c r="BY448" i="2"/>
  <c r="BY458" i="2" s="1"/>
  <c r="BH454" i="2"/>
  <c r="BY453" i="2"/>
  <c r="BY454" i="2"/>
  <c r="AO457" i="2"/>
  <c r="AO448" i="2"/>
  <c r="I457" i="2"/>
  <c r="I448" i="2"/>
  <c r="U448" i="2"/>
  <c r="U457" i="2" s="1"/>
  <c r="AU454" i="2"/>
  <c r="BI458" i="2"/>
  <c r="BI459" i="2" s="1"/>
  <c r="BF454" i="2"/>
  <c r="J454" i="2"/>
  <c r="BU454" i="2"/>
  <c r="BP454" i="2"/>
  <c r="T454" i="2"/>
  <c r="BT455" i="2"/>
  <c r="BT454" i="2"/>
  <c r="BT453" i="2"/>
  <c r="BE448" i="2"/>
  <c r="BE457" i="2" s="1"/>
  <c r="L459" i="2"/>
  <c r="J455" i="2" l="1"/>
  <c r="J458" i="2"/>
  <c r="AV457" i="2"/>
  <c r="AV458" i="2"/>
  <c r="BV458" i="2"/>
  <c r="BV457" i="2"/>
  <c r="BV459" i="2" s="1"/>
  <c r="V455" i="2"/>
  <c r="V458" i="2"/>
  <c r="J457" i="2"/>
  <c r="BT458" i="2"/>
  <c r="BT457" i="2"/>
  <c r="BT459" i="2" s="1"/>
  <c r="I455" i="2"/>
  <c r="I458" i="2"/>
  <c r="V457" i="2"/>
  <c r="BM457" i="2"/>
  <c r="BM459" i="2" s="1"/>
  <c r="O459" i="2"/>
  <c r="BW459" i="2"/>
  <c r="I459" i="2"/>
  <c r="AZ459" i="2"/>
  <c r="AL457" i="2"/>
  <c r="AL459" i="2" s="1"/>
  <c r="AL458" i="2"/>
  <c r="AN459" i="2"/>
  <c r="W455" i="2"/>
  <c r="W458" i="2"/>
  <c r="AB457" i="2"/>
  <c r="AB459" i="2" s="1"/>
  <c r="AO455" i="2"/>
  <c r="AO458" i="2"/>
  <c r="AO459" i="2" s="1"/>
  <c r="Z457" i="2"/>
  <c r="Z458" i="2"/>
  <c r="AX458" i="2"/>
  <c r="AX457" i="2"/>
  <c r="AX459" i="2" s="1"/>
  <c r="E458" i="2"/>
  <c r="E455" i="2"/>
  <c r="W457" i="2"/>
  <c r="AU455" i="2"/>
  <c r="AU458" i="2"/>
  <c r="E457" i="2"/>
  <c r="AU457" i="2"/>
  <c r="AU459" i="2" s="1"/>
  <c r="H458" i="2"/>
  <c r="H455" i="2"/>
  <c r="BK458" i="2"/>
  <c r="BK459" i="2" s="1"/>
  <c r="G458" i="2"/>
  <c r="G455" i="2"/>
  <c r="BY457" i="2"/>
  <c r="BY459" i="2" s="1"/>
  <c r="BY455" i="2"/>
  <c r="K455" i="2"/>
  <c r="K458" i="2"/>
  <c r="BG458" i="2"/>
  <c r="BG455" i="2"/>
  <c r="H457" i="2"/>
  <c r="H459" i="2" s="1"/>
  <c r="AQ458" i="2"/>
  <c r="AQ455" i="2"/>
  <c r="AP458" i="2"/>
  <c r="AP455" i="2"/>
  <c r="AZ458" i="2"/>
  <c r="BE455" i="2"/>
  <c r="BE458" i="2"/>
  <c r="BE459" i="2" s="1"/>
  <c r="K457" i="2"/>
  <c r="K459" i="2" s="1"/>
  <c r="BG457" i="2"/>
  <c r="BG459" i="2" s="1"/>
  <c r="F458" i="2"/>
  <c r="F455" i="2"/>
  <c r="AQ457" i="2"/>
  <c r="AP457" i="2"/>
  <c r="AP459" i="2" s="1"/>
  <c r="BX457" i="2"/>
  <c r="BX459" i="2" s="1"/>
  <c r="AY459" i="2"/>
  <c r="AR458" i="2"/>
  <c r="AR459" i="2" s="1"/>
  <c r="AR455" i="2"/>
  <c r="G457" i="2"/>
  <c r="G459" i="2" s="1"/>
  <c r="U458" i="2"/>
  <c r="U459" i="2" s="1"/>
  <c r="U455" i="2"/>
  <c r="AS455" i="2"/>
  <c r="AS458" i="2"/>
  <c r="AS459" i="2" s="1"/>
  <c r="BJ458" i="2"/>
  <c r="BJ457" i="2"/>
  <c r="BJ459" i="2" s="1"/>
  <c r="F457" i="2"/>
  <c r="F459" i="2" s="1"/>
  <c r="BF455" i="2"/>
  <c r="BF458" i="2"/>
  <c r="BF459" i="2" s="1"/>
  <c r="AT458" i="2"/>
  <c r="AT459" i="2" s="1"/>
  <c r="AT455" i="2"/>
  <c r="BL457" i="2"/>
  <c r="BL459" i="2" s="1"/>
  <c r="BW458" i="2"/>
  <c r="E459" i="2" l="1"/>
  <c r="Z459" i="2"/>
  <c r="AV459" i="2"/>
  <c r="V459" i="2"/>
  <c r="AQ459" i="2"/>
  <c r="W459" i="2"/>
  <c r="J459" i="2"/>
  <c r="D19" i="1" l="1"/>
  <c r="D18" i="1"/>
  <c r="J15" i="1"/>
  <c r="L15" i="1" s="1"/>
  <c r="F15" i="1"/>
  <c r="M15" i="1" s="1"/>
  <c r="J14" i="1"/>
  <c r="L14" i="1" s="1"/>
  <c r="F14" i="1"/>
  <c r="M14" i="1" s="1"/>
  <c r="J13" i="1"/>
  <c r="L13" i="1" s="1"/>
  <c r="F13" i="1"/>
  <c r="M13" i="1" s="1"/>
  <c r="M12" i="1"/>
  <c r="J12" i="1"/>
  <c r="L12" i="1" s="1"/>
  <c r="F12" i="1"/>
  <c r="K12" i="1" s="1"/>
  <c r="M11" i="1"/>
  <c r="L11" i="1"/>
  <c r="J11" i="1"/>
  <c r="F11" i="1"/>
  <c r="K11" i="1" s="1"/>
  <c r="L10" i="1"/>
  <c r="K10" i="1"/>
  <c r="J10" i="1"/>
  <c r="M10" i="1" s="1"/>
  <c r="F10" i="1"/>
  <c r="K9" i="1"/>
  <c r="J9" i="1"/>
  <c r="L9" i="1" s="1"/>
  <c r="F9" i="1"/>
  <c r="J8" i="1"/>
  <c r="L8" i="1" s="1"/>
  <c r="F8" i="1"/>
  <c r="M8" i="1" s="1"/>
  <c r="J7" i="1"/>
  <c r="L7" i="1" s="1"/>
  <c r="F7" i="1"/>
  <c r="M7" i="1" s="1"/>
  <c r="K14" i="1" l="1"/>
  <c r="M9" i="1"/>
  <c r="K7" i="1"/>
  <c r="K15" i="1"/>
  <c r="K8" i="1"/>
  <c r="K13" i="1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<sst xmlns="http://schemas.openxmlformats.org/spreadsheetml/2006/main" count="1520" uniqueCount="1085">
  <si>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</si>
  <si>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</si>
  <si>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ตุลาคม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</si>
  <si>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</si>
  <si>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</si>
  <si>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</si>
  <si>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</si>
  <si>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</si>
  <si>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</si>
  <si>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</si>
  <si>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</si>
  <si>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</si>
  <si>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</si>
  <si>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</si>
  <si>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</si>
  <si>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</si>
  <si>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</si>
  <si>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</si>
  <si>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</si>
  <si>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</si>
  <si>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</si>
  <si>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</si>
  <si>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</si>
  <si>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</si>
  <si>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</si>
  <si>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</si>
  <si>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</si>
  <si>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</si>
  <si>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</si>
  <si>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</si>
  <si>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</si>
  <si>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</si>
  <si>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</si>
  <si>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</si>
  <si>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</si>
  <si>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จำนวน..........7...........แห่ง</t>
  </si>
  <si>
    <t>ร้อยละ</t>
  </si>
  <si>
    <t>ไม่ผ่านเกณฑ์</t>
  </si>
  <si>
    <t>จำนวน..........2...........แห่ง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</si>
  <si>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</si>
  <si>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</si>
  <si>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</si>
  <si>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25 พฤศจิกายน 2562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</si>
  <si>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</si>
  <si>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</si>
  <si>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4/2562  รายงาน ณ 30  ตุลาคม 2562</t>
  </si>
  <si>
    <t>ผลการวิเคราะห์ต้นทุนบริการ Unit Cost แบบ Quick Method  เดือน ตุลาคม  2562 ดึงข้อมูล ณ  วันที่ 25 พฤศจิกายน  2562</t>
  </si>
  <si>
    <t>6 ผลรวม</t>
  </si>
  <si>
    <t>DataID</t>
  </si>
  <si>
    <t>ผังบัญชี 2563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</si>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</sst>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49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188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5">
    <cellStyle name="Hyperlink" xfId="2" builtinId="8"/>
    <cellStyle name="Normal 2 2 10" xfId="3" xr:uid="{A9E21BD3-7D80-448A-B3C5-68A8C215D0D4}"/>
    <cellStyle name="จุลภาค" xfId="1" builtinId="3"/>
    <cellStyle name="ปกติ" xfId="0" builtinId="0"/>
    <cellStyle name="ปกติ_Sheet7" xfId="4" xr:uid="{0002C937-B349-4C0A-B5EB-5F97C75A09A5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72DF-B976-4743-BCFB-BB053C5FD24E}">
  <sheetPr>
    <tabColor theme="6"/>
  </sheetPr>
  <dimension ref="A1:BY463"/>
  <sheetViews>
    <sheetView zoomScale="80" zoomScaleNormal="80" workbookViewId="0">
      <pane xSplit="3" ySplit="4" topLeftCell="BL386" activePane="bottomRight" state="frozen"/>
      <selection pane="topRight" activeCell="D1" sqref="D1"/>
      <selection pane="bottomLeft" activeCell="A5" sqref="A5"/>
      <selection pane="bottomRight" activeCell="C469" sqref="C469"/>
    </sheetView>
  </sheetViews>
  <sheetFormatPr defaultColWidth="9" defaultRowHeight="21.75" x14ac:dyDescent="0.2"/>
  <cols>
    <col min="1" max="1" width="9.21875" style="39" bestFit="1" customWidth="1"/>
    <col min="2" max="2" width="14.6640625" style="115" customWidth="1"/>
    <col min="3" max="3" width="71.21875" style="39" bestFit="1" customWidth="1"/>
    <col min="4" max="4" width="14" style="39" bestFit="1" customWidth="1"/>
    <col min="5" max="9" width="11.77734375" style="39" bestFit="1" customWidth="1"/>
    <col min="10" max="10" width="12.6640625" style="39" bestFit="1" customWidth="1"/>
    <col min="11" max="11" width="11.77734375" style="39" bestFit="1" customWidth="1"/>
    <col min="12" max="12" width="12.6640625" style="39" bestFit="1" customWidth="1"/>
    <col min="13" max="15" width="11.77734375" style="39" bestFit="1" customWidth="1"/>
    <col min="16" max="16" width="12.6640625" style="39" bestFit="1" customWidth="1"/>
    <col min="17" max="18" width="11.77734375" style="39" bestFit="1" customWidth="1"/>
    <col min="19" max="20" width="12.6640625" style="39" bestFit="1" customWidth="1"/>
    <col min="21" max="21" width="11.77734375" style="39" bestFit="1" customWidth="1"/>
    <col min="22" max="23" width="12.6640625" style="39" bestFit="1" customWidth="1"/>
    <col min="24" max="26" width="11.77734375" style="39" bestFit="1" customWidth="1"/>
    <col min="27" max="27" width="14" style="39" bestFit="1" customWidth="1"/>
    <col min="28" max="28" width="12.6640625" style="39" bestFit="1" customWidth="1"/>
    <col min="29" max="29" width="11.77734375" style="39" bestFit="1" customWidth="1"/>
    <col min="30" max="30" width="12.6640625" style="39" bestFit="1" customWidth="1"/>
    <col min="31" max="31" width="12.109375" style="39" bestFit="1" customWidth="1"/>
    <col min="32" max="34" width="12.6640625" style="39" bestFit="1" customWidth="1"/>
    <col min="35" max="35" width="11.77734375" style="39" bestFit="1" customWidth="1"/>
    <col min="36" max="36" width="12.6640625" style="39" bestFit="1" customWidth="1"/>
    <col min="37" max="38" width="11.77734375" style="39" bestFit="1" customWidth="1"/>
    <col min="39" max="39" width="12.6640625" style="39" bestFit="1" customWidth="1"/>
    <col min="40" max="45" width="11.77734375" style="39" bestFit="1" customWidth="1"/>
    <col min="46" max="46" width="14.21875" style="39" bestFit="1" customWidth="1"/>
    <col min="47" max="47" width="12.6640625" style="39" bestFit="1" customWidth="1"/>
    <col min="48" max="50" width="11.77734375" style="39" bestFit="1" customWidth="1"/>
    <col min="51" max="51" width="12.6640625" style="39" bestFit="1" customWidth="1"/>
    <col min="52" max="52" width="11.77734375" style="39" bestFit="1" customWidth="1"/>
    <col min="53" max="53" width="12.6640625" style="39" bestFit="1" customWidth="1"/>
    <col min="54" max="54" width="13.88671875" style="39" customWidth="1"/>
    <col min="55" max="55" width="11.77734375" style="39" bestFit="1" customWidth="1"/>
    <col min="56" max="56" width="12.6640625" style="39" bestFit="1" customWidth="1"/>
    <col min="57" max="58" width="11.77734375" style="39" bestFit="1" customWidth="1"/>
    <col min="59" max="59" width="12.6640625" style="39" bestFit="1" customWidth="1"/>
    <col min="60" max="60" width="11.6640625" style="39" customWidth="1"/>
    <col min="61" max="61" width="11.77734375" style="39" bestFit="1" customWidth="1"/>
    <col min="62" max="66" width="12.6640625" style="39" bestFit="1" customWidth="1"/>
    <col min="67" max="67" width="11.77734375" style="39" bestFit="1" customWidth="1"/>
    <col min="68" max="68" width="17.109375" style="39" bestFit="1" customWidth="1"/>
    <col min="69" max="72" width="11.77734375" style="39" bestFit="1" customWidth="1"/>
    <col min="73" max="73" width="12.6640625" style="39" bestFit="1" customWidth="1"/>
    <col min="74" max="76" width="11.77734375" style="39" bestFit="1" customWidth="1"/>
    <col min="77" max="77" width="14.88671875" style="39" hidden="1" customWidth="1"/>
    <col min="78" max="16384" width="9" style="39"/>
  </cols>
  <sheetData>
    <row r="1" spans="1:77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9" t="s">
        <v>47</v>
      </c>
    </row>
    <row r="2" spans="1:77" ht="23.1" x14ac:dyDescent="0.2">
      <c r="A2" s="40" t="s">
        <v>48</v>
      </c>
      <c r="B2" s="41" t="s">
        <v>49</v>
      </c>
      <c r="C2" s="42"/>
      <c r="D2" s="43" t="s">
        <v>50</v>
      </c>
      <c r="E2" s="43"/>
      <c r="F2" s="43"/>
      <c r="G2" s="43"/>
      <c r="H2" s="43"/>
      <c r="I2" s="43"/>
      <c r="J2" s="44" t="s">
        <v>51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 t="s">
        <v>52</v>
      </c>
      <c r="W2" s="45"/>
      <c r="X2" s="45"/>
      <c r="Y2" s="45"/>
      <c r="Z2" s="45"/>
      <c r="AA2" s="45"/>
      <c r="AB2" s="45"/>
      <c r="AC2" s="45"/>
      <c r="AD2" s="45"/>
      <c r="AE2" s="46" t="s">
        <v>53</v>
      </c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7" t="s">
        <v>54</v>
      </c>
      <c r="AR2" s="47"/>
      <c r="AS2" s="47"/>
      <c r="AT2" s="47"/>
      <c r="AU2" s="47"/>
      <c r="AV2" s="47"/>
      <c r="AW2" s="47"/>
      <c r="AX2" s="48" t="s">
        <v>55</v>
      </c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9" t="s">
        <v>56</v>
      </c>
      <c r="BJ2" s="49"/>
      <c r="BK2" s="49"/>
      <c r="BL2" s="49"/>
      <c r="BM2" s="49"/>
      <c r="BN2" s="49"/>
      <c r="BO2" s="49"/>
      <c r="BP2" s="50" t="s">
        <v>57</v>
      </c>
      <c r="BQ2" s="50"/>
      <c r="BR2" s="50"/>
      <c r="BS2" s="50"/>
      <c r="BT2" s="50"/>
      <c r="BU2" s="50"/>
      <c r="BV2" s="50"/>
      <c r="BW2" s="50"/>
      <c r="BX2" s="50"/>
    </row>
    <row r="3" spans="1:77" s="60" customFormat="1" ht="21.75" customHeight="1" x14ac:dyDescent="0.2">
      <c r="A3" s="40"/>
      <c r="B3" s="51" t="s">
        <v>58</v>
      </c>
      <c r="C3" s="51" t="s">
        <v>59</v>
      </c>
      <c r="D3" s="52" t="s">
        <v>60</v>
      </c>
      <c r="E3" s="52" t="s">
        <v>61</v>
      </c>
      <c r="F3" s="52" t="s">
        <v>62</v>
      </c>
      <c r="G3" s="52" t="s">
        <v>63</v>
      </c>
      <c r="H3" s="52" t="s">
        <v>64</v>
      </c>
      <c r="I3" s="52" t="s">
        <v>65</v>
      </c>
      <c r="J3" s="53" t="s">
        <v>66</v>
      </c>
      <c r="K3" s="53" t="s">
        <v>67</v>
      </c>
      <c r="L3" s="53" t="s">
        <v>68</v>
      </c>
      <c r="M3" s="53" t="s">
        <v>69</v>
      </c>
      <c r="N3" s="53" t="s">
        <v>70</v>
      </c>
      <c r="O3" s="53" t="s">
        <v>71</v>
      </c>
      <c r="P3" s="53" t="s">
        <v>72</v>
      </c>
      <c r="Q3" s="53" t="s">
        <v>73</v>
      </c>
      <c r="R3" s="53" t="s">
        <v>74</v>
      </c>
      <c r="S3" s="53" t="s">
        <v>75</v>
      </c>
      <c r="T3" s="53" t="s">
        <v>76</v>
      </c>
      <c r="U3" s="53" t="s">
        <v>77</v>
      </c>
      <c r="V3" s="54" t="s">
        <v>78</v>
      </c>
      <c r="W3" s="54" t="s">
        <v>79</v>
      </c>
      <c r="X3" s="54" t="s">
        <v>80</v>
      </c>
      <c r="Y3" s="54" t="s">
        <v>81</v>
      </c>
      <c r="Z3" s="54" t="s">
        <v>82</v>
      </c>
      <c r="AA3" s="54" t="s">
        <v>83</v>
      </c>
      <c r="AB3" s="54" t="s">
        <v>84</v>
      </c>
      <c r="AC3" s="54" t="s">
        <v>85</v>
      </c>
      <c r="AD3" s="54" t="s">
        <v>86</v>
      </c>
      <c r="AE3" s="55" t="s">
        <v>87</v>
      </c>
      <c r="AF3" s="55" t="s">
        <v>88</v>
      </c>
      <c r="AG3" s="55" t="s">
        <v>89</v>
      </c>
      <c r="AH3" s="55" t="s">
        <v>90</v>
      </c>
      <c r="AI3" s="55" t="s">
        <v>91</v>
      </c>
      <c r="AJ3" s="55" t="s">
        <v>92</v>
      </c>
      <c r="AK3" s="55" t="s">
        <v>93</v>
      </c>
      <c r="AL3" s="55" t="s">
        <v>94</v>
      </c>
      <c r="AM3" s="55" t="s">
        <v>95</v>
      </c>
      <c r="AN3" s="55" t="s">
        <v>96</v>
      </c>
      <c r="AO3" s="55" t="s">
        <v>97</v>
      </c>
      <c r="AP3" s="55" t="s">
        <v>98</v>
      </c>
      <c r="AQ3" s="56" t="s">
        <v>99</v>
      </c>
      <c r="AR3" s="56" t="s">
        <v>100</v>
      </c>
      <c r="AS3" s="56" t="s">
        <v>101</v>
      </c>
      <c r="AT3" s="56" t="s">
        <v>102</v>
      </c>
      <c r="AU3" s="56" t="s">
        <v>103</v>
      </c>
      <c r="AV3" s="56" t="s">
        <v>104</v>
      </c>
      <c r="AW3" s="56" t="s">
        <v>105</v>
      </c>
      <c r="AX3" s="57" t="s">
        <v>106</v>
      </c>
      <c r="AY3" s="57" t="s">
        <v>107</v>
      </c>
      <c r="AZ3" s="57" t="s">
        <v>108</v>
      </c>
      <c r="BA3" s="57" t="s">
        <v>109</v>
      </c>
      <c r="BB3" s="57" t="s">
        <v>110</v>
      </c>
      <c r="BC3" s="57" t="s">
        <v>111</v>
      </c>
      <c r="BD3" s="57" t="s">
        <v>112</v>
      </c>
      <c r="BE3" s="57" t="s">
        <v>113</v>
      </c>
      <c r="BF3" s="57" t="s">
        <v>114</v>
      </c>
      <c r="BG3" s="57" t="s">
        <v>115</v>
      </c>
      <c r="BH3" s="57" t="s">
        <v>116</v>
      </c>
      <c r="BI3" s="58" t="s">
        <v>117</v>
      </c>
      <c r="BJ3" s="58" t="s">
        <v>118</v>
      </c>
      <c r="BK3" s="58" t="s">
        <v>119</v>
      </c>
      <c r="BL3" s="58" t="s">
        <v>120</v>
      </c>
      <c r="BM3" s="58" t="s">
        <v>121</v>
      </c>
      <c r="BN3" s="58" t="s">
        <v>122</v>
      </c>
      <c r="BO3" s="58" t="s">
        <v>123</v>
      </c>
      <c r="BP3" s="59" t="s">
        <v>124</v>
      </c>
      <c r="BQ3" s="59" t="s">
        <v>125</v>
      </c>
      <c r="BR3" s="59" t="s">
        <v>126</v>
      </c>
      <c r="BS3" s="59" t="s">
        <v>127</v>
      </c>
      <c r="BT3" s="59" t="s">
        <v>128</v>
      </c>
      <c r="BU3" s="59" t="s">
        <v>129</v>
      </c>
      <c r="BV3" s="59" t="s">
        <v>130</v>
      </c>
      <c r="BW3" s="59" t="s">
        <v>131</v>
      </c>
      <c r="BX3" s="59" t="s">
        <v>132</v>
      </c>
    </row>
    <row r="4" spans="1:77" s="70" customFormat="1" ht="21.75" customHeight="1" x14ac:dyDescent="0.2">
      <c r="A4" s="40"/>
      <c r="B4" s="61"/>
      <c r="C4" s="61"/>
      <c r="D4" s="62" t="s">
        <v>133</v>
      </c>
      <c r="E4" s="62" t="s">
        <v>134</v>
      </c>
      <c r="F4" s="62" t="s">
        <v>135</v>
      </c>
      <c r="G4" s="62" t="s">
        <v>136</v>
      </c>
      <c r="H4" s="62" t="s">
        <v>137</v>
      </c>
      <c r="I4" s="62" t="s">
        <v>138</v>
      </c>
      <c r="J4" s="63" t="s">
        <v>139</v>
      </c>
      <c r="K4" s="63" t="s">
        <v>140</v>
      </c>
      <c r="L4" s="63" t="s">
        <v>141</v>
      </c>
      <c r="M4" s="63" t="s">
        <v>142</v>
      </c>
      <c r="N4" s="63" t="s">
        <v>143</v>
      </c>
      <c r="O4" s="63" t="s">
        <v>144</v>
      </c>
      <c r="P4" s="63" t="s">
        <v>145</v>
      </c>
      <c r="Q4" s="63" t="s">
        <v>146</v>
      </c>
      <c r="R4" s="63" t="s">
        <v>147</v>
      </c>
      <c r="S4" s="63" t="s">
        <v>148</v>
      </c>
      <c r="T4" s="63" t="s">
        <v>149</v>
      </c>
      <c r="U4" s="63" t="s">
        <v>150</v>
      </c>
      <c r="V4" s="64" t="s">
        <v>151</v>
      </c>
      <c r="W4" s="64" t="s">
        <v>152</v>
      </c>
      <c r="X4" s="64" t="s">
        <v>153</v>
      </c>
      <c r="Y4" s="64" t="s">
        <v>154</v>
      </c>
      <c r="Z4" s="64" t="s">
        <v>155</v>
      </c>
      <c r="AA4" s="64">
        <v>10831</v>
      </c>
      <c r="AB4" s="64" t="s">
        <v>156</v>
      </c>
      <c r="AC4" s="64" t="s">
        <v>157</v>
      </c>
      <c r="AD4" s="64" t="s">
        <v>158</v>
      </c>
      <c r="AE4" s="65" t="s">
        <v>159</v>
      </c>
      <c r="AF4" s="65" t="s">
        <v>160</v>
      </c>
      <c r="AG4" s="65" t="s">
        <v>161</v>
      </c>
      <c r="AH4" s="65" t="s">
        <v>162</v>
      </c>
      <c r="AI4" s="65" t="s">
        <v>163</v>
      </c>
      <c r="AJ4" s="65" t="s">
        <v>164</v>
      </c>
      <c r="AK4" s="65" t="s">
        <v>165</v>
      </c>
      <c r="AL4" s="65" t="s">
        <v>166</v>
      </c>
      <c r="AM4" s="65" t="s">
        <v>167</v>
      </c>
      <c r="AN4" s="65" t="s">
        <v>168</v>
      </c>
      <c r="AO4" s="65" t="s">
        <v>169</v>
      </c>
      <c r="AP4" s="65" t="s">
        <v>170</v>
      </c>
      <c r="AQ4" s="66" t="s">
        <v>171</v>
      </c>
      <c r="AR4" s="66" t="s">
        <v>172</v>
      </c>
      <c r="AS4" s="66" t="s">
        <v>173</v>
      </c>
      <c r="AT4" s="66" t="s">
        <v>174</v>
      </c>
      <c r="AU4" s="66" t="s">
        <v>175</v>
      </c>
      <c r="AV4" s="66" t="s">
        <v>176</v>
      </c>
      <c r="AW4" s="66" t="s">
        <v>177</v>
      </c>
      <c r="AX4" s="67" t="s">
        <v>178</v>
      </c>
      <c r="AY4" s="67" t="s">
        <v>179</v>
      </c>
      <c r="AZ4" s="67" t="s">
        <v>180</v>
      </c>
      <c r="BA4" s="67" t="s">
        <v>181</v>
      </c>
      <c r="BB4" s="67" t="s">
        <v>182</v>
      </c>
      <c r="BC4" s="67" t="s">
        <v>183</v>
      </c>
      <c r="BD4" s="67" t="s">
        <v>184</v>
      </c>
      <c r="BE4" s="67" t="s">
        <v>185</v>
      </c>
      <c r="BF4" s="67" t="s">
        <v>186</v>
      </c>
      <c r="BG4" s="67" t="s">
        <v>187</v>
      </c>
      <c r="BH4" s="67" t="s">
        <v>188</v>
      </c>
      <c r="BI4" s="68" t="s">
        <v>189</v>
      </c>
      <c r="BJ4" s="68" t="s">
        <v>190</v>
      </c>
      <c r="BK4" s="68" t="s">
        <v>191</v>
      </c>
      <c r="BL4" s="68" t="s">
        <v>192</v>
      </c>
      <c r="BM4" s="68" t="s">
        <v>193</v>
      </c>
      <c r="BN4" s="68" t="s">
        <v>194</v>
      </c>
      <c r="BO4" s="68" t="s">
        <v>195</v>
      </c>
      <c r="BP4" s="69" t="s">
        <v>196</v>
      </c>
      <c r="BQ4" s="69" t="s">
        <v>197</v>
      </c>
      <c r="BR4" s="69" t="s">
        <v>198</v>
      </c>
      <c r="BS4" s="69" t="s">
        <v>199</v>
      </c>
      <c r="BT4" s="69" t="s">
        <v>200</v>
      </c>
      <c r="BU4" s="69" t="s">
        <v>201</v>
      </c>
      <c r="BV4" s="69" t="s">
        <v>202</v>
      </c>
      <c r="BW4" s="69" t="s">
        <v>203</v>
      </c>
      <c r="BX4" s="69" t="s">
        <v>204</v>
      </c>
    </row>
    <row r="5" spans="1:77" x14ac:dyDescent="0.2">
      <c r="A5" s="71" t="s">
        <v>205</v>
      </c>
      <c r="B5" s="72" t="s">
        <v>206</v>
      </c>
      <c r="C5" s="71" t="s">
        <v>207</v>
      </c>
      <c r="D5" s="73">
        <v>33969770</v>
      </c>
      <c r="E5" s="73">
        <v>7669155.54</v>
      </c>
      <c r="F5" s="73">
        <v>10002683.5</v>
      </c>
      <c r="G5" s="73">
        <v>4110723</v>
      </c>
      <c r="H5" s="73">
        <v>4750676</v>
      </c>
      <c r="I5" s="73">
        <v>1404240.77</v>
      </c>
      <c r="J5" s="73">
        <v>22053802.25</v>
      </c>
      <c r="K5" s="73">
        <v>6012240.75</v>
      </c>
      <c r="L5" s="73">
        <v>1329765</v>
      </c>
      <c r="M5" s="73">
        <v>12037199.75</v>
      </c>
      <c r="N5" s="73">
        <v>1389675.5</v>
      </c>
      <c r="O5" s="73">
        <v>4615794.25</v>
      </c>
      <c r="P5" s="73">
        <v>10474275</v>
      </c>
      <c r="Q5" s="73">
        <v>9995547</v>
      </c>
      <c r="R5" s="73">
        <v>930280</v>
      </c>
      <c r="S5" s="73">
        <v>4803117.51</v>
      </c>
      <c r="T5" s="73">
        <v>3127325</v>
      </c>
      <c r="U5" s="73">
        <v>2503858.4700000002</v>
      </c>
      <c r="V5" s="73">
        <v>20368420.93</v>
      </c>
      <c r="W5" s="73">
        <v>5129942</v>
      </c>
      <c r="X5" s="73">
        <v>5352056.8099999996</v>
      </c>
      <c r="Y5" s="73">
        <v>9489949.6199999992</v>
      </c>
      <c r="Z5" s="73">
        <v>2408998</v>
      </c>
      <c r="AA5" s="73">
        <v>4026089</v>
      </c>
      <c r="AB5" s="73">
        <v>4292932.6500000004</v>
      </c>
      <c r="AC5" s="73">
        <v>1974467</v>
      </c>
      <c r="AD5" s="73">
        <v>2458787</v>
      </c>
      <c r="AE5" s="73">
        <v>11634117.82</v>
      </c>
      <c r="AF5" s="73">
        <v>3836530</v>
      </c>
      <c r="AG5" s="73">
        <v>2420085</v>
      </c>
      <c r="AH5" s="73">
        <v>1693001</v>
      </c>
      <c r="AI5" s="73">
        <v>1796940</v>
      </c>
      <c r="AJ5" s="73">
        <v>2815134</v>
      </c>
      <c r="AK5" s="73">
        <v>2403267</v>
      </c>
      <c r="AL5" s="73">
        <v>2466901</v>
      </c>
      <c r="AM5" s="73">
        <v>3588183.5</v>
      </c>
      <c r="AN5" s="73">
        <v>3649943</v>
      </c>
      <c r="AO5" s="73">
        <v>2638036.75</v>
      </c>
      <c r="AP5" s="73">
        <v>3096461</v>
      </c>
      <c r="AQ5" s="73">
        <v>7871291.75</v>
      </c>
      <c r="AR5" s="73">
        <v>1887748</v>
      </c>
      <c r="AS5" s="73">
        <v>2121238</v>
      </c>
      <c r="AT5" s="73">
        <v>2774329</v>
      </c>
      <c r="AU5" s="73">
        <v>2019295</v>
      </c>
      <c r="AV5" s="73">
        <v>119633</v>
      </c>
      <c r="AW5" s="73">
        <v>872653</v>
      </c>
      <c r="AX5" s="73">
        <v>10641078</v>
      </c>
      <c r="AY5" s="73">
        <v>4009741.25</v>
      </c>
      <c r="AZ5" s="73">
        <v>3167250</v>
      </c>
      <c r="BA5" s="73">
        <v>6625111</v>
      </c>
      <c r="BB5" s="73">
        <v>4758544</v>
      </c>
      <c r="BC5" s="73">
        <v>3015915</v>
      </c>
      <c r="BD5" s="73">
        <v>6283179.25</v>
      </c>
      <c r="BE5" s="73">
        <v>4124532.25</v>
      </c>
      <c r="BF5" s="73">
        <v>3744213</v>
      </c>
      <c r="BG5" s="73">
        <v>1136332.75</v>
      </c>
      <c r="BH5" s="73">
        <v>864270</v>
      </c>
      <c r="BI5" s="73">
        <v>8635984.1500000004</v>
      </c>
      <c r="BJ5" s="73">
        <v>8831929.75</v>
      </c>
      <c r="BK5" s="73">
        <v>3926259</v>
      </c>
      <c r="BL5" s="73">
        <v>2556077</v>
      </c>
      <c r="BM5" s="73">
        <v>2354837</v>
      </c>
      <c r="BN5" s="73">
        <v>2774588</v>
      </c>
      <c r="BO5" s="73">
        <v>1245721</v>
      </c>
      <c r="BP5" s="73">
        <v>9891750.3000000007</v>
      </c>
      <c r="BQ5" s="73">
        <v>3327301</v>
      </c>
      <c r="BR5" s="73">
        <v>3571362</v>
      </c>
      <c r="BS5" s="73">
        <v>2678221.4700000002</v>
      </c>
      <c r="BT5" s="73">
        <v>5419618.0899999999</v>
      </c>
      <c r="BU5" s="73">
        <v>6063973</v>
      </c>
      <c r="BV5" s="73">
        <v>2733433</v>
      </c>
      <c r="BW5" s="73">
        <v>1861858</v>
      </c>
      <c r="BX5" s="73">
        <v>2490505.48</v>
      </c>
      <c r="BY5" s="74">
        <v>14147936.25</v>
      </c>
    </row>
    <row r="6" spans="1:77" x14ac:dyDescent="0.2">
      <c r="A6" s="71" t="s">
        <v>205</v>
      </c>
      <c r="B6" s="72" t="s">
        <v>208</v>
      </c>
      <c r="C6" s="71" t="s">
        <v>209</v>
      </c>
      <c r="D6" s="73">
        <v>7060892</v>
      </c>
      <c r="E6" s="73">
        <v>113080</v>
      </c>
      <c r="F6" s="73">
        <v>359008</v>
      </c>
      <c r="G6" s="73">
        <v>18044</v>
      </c>
      <c r="H6" s="73">
        <v>2192</v>
      </c>
      <c r="I6" s="73">
        <v>9666</v>
      </c>
      <c r="J6" s="73">
        <v>12770640</v>
      </c>
      <c r="K6" s="73">
        <v>79187.5</v>
      </c>
      <c r="L6" s="73">
        <v>107207</v>
      </c>
      <c r="M6" s="73">
        <v>1213096.5</v>
      </c>
      <c r="N6" s="73">
        <v>362515</v>
      </c>
      <c r="O6" s="73">
        <v>65426.75</v>
      </c>
      <c r="P6" s="73">
        <v>235851</v>
      </c>
      <c r="Q6" s="73">
        <v>43220.5</v>
      </c>
      <c r="R6" s="73">
        <v>0</v>
      </c>
      <c r="S6" s="73">
        <v>16816.05</v>
      </c>
      <c r="T6" s="73">
        <v>37161.5</v>
      </c>
      <c r="U6" s="73">
        <v>96392.75</v>
      </c>
      <c r="V6" s="73">
        <v>13117949.970000001</v>
      </c>
      <c r="W6" s="73">
        <v>444724</v>
      </c>
      <c r="X6" s="73">
        <v>16085</v>
      </c>
      <c r="Y6" s="73">
        <v>445954.03</v>
      </c>
      <c r="Z6" s="73">
        <v>267592.5</v>
      </c>
      <c r="AA6" s="73">
        <v>31284</v>
      </c>
      <c r="AB6" s="73">
        <v>68824</v>
      </c>
      <c r="AC6" s="73">
        <v>10845</v>
      </c>
      <c r="AD6" s="73">
        <v>0</v>
      </c>
      <c r="AE6" s="73">
        <v>10397020</v>
      </c>
      <c r="AF6" s="73">
        <v>6579</v>
      </c>
      <c r="AG6" s="73">
        <v>54062</v>
      </c>
      <c r="AH6" s="73">
        <v>5930</v>
      </c>
      <c r="AI6" s="73">
        <v>56776</v>
      </c>
      <c r="AJ6" s="73">
        <v>11476</v>
      </c>
      <c r="AK6" s="73">
        <v>80571</v>
      </c>
      <c r="AL6" s="73">
        <v>85378</v>
      </c>
      <c r="AM6" s="73">
        <v>16056</v>
      </c>
      <c r="AN6" s="73">
        <v>13801</v>
      </c>
      <c r="AO6" s="73">
        <v>53810</v>
      </c>
      <c r="AP6" s="73">
        <v>60058</v>
      </c>
      <c r="AQ6" s="73">
        <v>2265965</v>
      </c>
      <c r="AR6" s="73">
        <v>55175</v>
      </c>
      <c r="AS6" s="73">
        <v>70539</v>
      </c>
      <c r="AT6" s="73">
        <v>108777</v>
      </c>
      <c r="AU6" s="73">
        <v>71031</v>
      </c>
      <c r="AV6" s="73">
        <v>22447</v>
      </c>
      <c r="AW6" s="73">
        <v>51622</v>
      </c>
      <c r="AX6" s="73">
        <v>7027946</v>
      </c>
      <c r="AY6" s="73">
        <v>7748</v>
      </c>
      <c r="AZ6" s="73">
        <v>48398</v>
      </c>
      <c r="BA6" s="73">
        <v>18874</v>
      </c>
      <c r="BB6" s="73">
        <v>9120</v>
      </c>
      <c r="BC6" s="73">
        <v>24994</v>
      </c>
      <c r="BD6" s="73">
        <v>65184.25</v>
      </c>
      <c r="BE6" s="73">
        <v>379918.5</v>
      </c>
      <c r="BF6" s="73">
        <v>26622</v>
      </c>
      <c r="BG6" s="73">
        <v>7489</v>
      </c>
      <c r="BH6" s="73">
        <v>3893</v>
      </c>
      <c r="BI6" s="73">
        <v>5323362.3499999996</v>
      </c>
      <c r="BJ6" s="73">
        <v>881098</v>
      </c>
      <c r="BK6" s="73">
        <v>18034</v>
      </c>
      <c r="BL6" s="73">
        <v>7939</v>
      </c>
      <c r="BM6" s="73">
        <v>14915</v>
      </c>
      <c r="BN6" s="73">
        <v>9947</v>
      </c>
      <c r="BO6" s="73">
        <v>6540</v>
      </c>
      <c r="BP6" s="73">
        <v>8120658</v>
      </c>
      <c r="BQ6" s="73">
        <v>115478</v>
      </c>
      <c r="BR6" s="73">
        <v>4843</v>
      </c>
      <c r="BS6" s="73">
        <v>395941.56</v>
      </c>
      <c r="BT6" s="73">
        <v>100617</v>
      </c>
      <c r="BU6" s="73">
        <v>753542</v>
      </c>
      <c r="BV6" s="73">
        <v>192219</v>
      </c>
      <c r="BW6" s="73">
        <v>21353</v>
      </c>
      <c r="BX6" s="73">
        <v>9455</v>
      </c>
      <c r="BY6" s="74">
        <v>5303372</v>
      </c>
    </row>
    <row r="7" spans="1:77" x14ac:dyDescent="0.2">
      <c r="A7" s="71" t="s">
        <v>205</v>
      </c>
      <c r="B7" s="72" t="s">
        <v>210</v>
      </c>
      <c r="C7" s="71" t="s">
        <v>211</v>
      </c>
      <c r="D7" s="73">
        <v>0</v>
      </c>
      <c r="E7" s="73">
        <v>169585.5</v>
      </c>
      <c r="F7" s="73">
        <v>0</v>
      </c>
      <c r="G7" s="73">
        <v>0</v>
      </c>
      <c r="H7" s="73">
        <v>0</v>
      </c>
      <c r="I7" s="73">
        <v>9528.25</v>
      </c>
      <c r="J7" s="73">
        <v>2389059.25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361123.5</v>
      </c>
      <c r="W7" s="73">
        <v>0</v>
      </c>
      <c r="X7" s="73">
        <v>5567</v>
      </c>
      <c r="Y7" s="73">
        <v>84231.25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3212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48625.5</v>
      </c>
      <c r="AR7" s="73">
        <v>0</v>
      </c>
      <c r="AS7" s="73">
        <v>28870</v>
      </c>
      <c r="AT7" s="73">
        <v>0</v>
      </c>
      <c r="AU7" s="73">
        <v>0</v>
      </c>
      <c r="AV7" s="73">
        <v>0</v>
      </c>
      <c r="AW7" s="73">
        <v>0</v>
      </c>
      <c r="AX7" s="73">
        <v>25972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11399</v>
      </c>
      <c r="BI7" s="73">
        <v>0</v>
      </c>
      <c r="BJ7" s="73">
        <v>67250.53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  <c r="BV7" s="73">
        <v>44650</v>
      </c>
      <c r="BW7" s="73">
        <v>0</v>
      </c>
      <c r="BX7" s="73">
        <v>0</v>
      </c>
      <c r="BY7" s="74">
        <v>14262204.210000001</v>
      </c>
    </row>
    <row r="8" spans="1:77" x14ac:dyDescent="0.2">
      <c r="A8" s="71" t="s">
        <v>205</v>
      </c>
      <c r="B8" s="72" t="s">
        <v>212</v>
      </c>
      <c r="C8" s="71" t="s">
        <v>213</v>
      </c>
      <c r="D8" s="73">
        <v>111224</v>
      </c>
      <c r="E8" s="73">
        <v>2840</v>
      </c>
      <c r="F8" s="73">
        <v>384232</v>
      </c>
      <c r="G8" s="73">
        <v>0</v>
      </c>
      <c r="H8" s="73">
        <v>56</v>
      </c>
      <c r="I8" s="73">
        <v>0</v>
      </c>
      <c r="J8" s="73">
        <v>753346</v>
      </c>
      <c r="K8" s="73">
        <v>2683.5</v>
      </c>
      <c r="L8" s="73">
        <v>0</v>
      </c>
      <c r="M8" s="73">
        <v>1315148.5</v>
      </c>
      <c r="N8" s="73">
        <v>0</v>
      </c>
      <c r="O8" s="73">
        <v>380</v>
      </c>
      <c r="P8" s="73">
        <v>517</v>
      </c>
      <c r="Q8" s="73">
        <v>130582.5</v>
      </c>
      <c r="R8" s="73">
        <v>0</v>
      </c>
      <c r="S8" s="73">
        <v>3140</v>
      </c>
      <c r="T8" s="73">
        <v>0</v>
      </c>
      <c r="U8" s="73">
        <v>8211.25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35631.5</v>
      </c>
      <c r="BJ8" s="73">
        <v>3272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3219</v>
      </c>
      <c r="BR8" s="73">
        <v>0</v>
      </c>
      <c r="BS8" s="73">
        <v>0</v>
      </c>
      <c r="BT8" s="73">
        <v>1376</v>
      </c>
      <c r="BU8" s="73">
        <v>18922</v>
      </c>
      <c r="BV8" s="73">
        <v>155</v>
      </c>
      <c r="BW8" s="73">
        <v>0</v>
      </c>
      <c r="BX8" s="73">
        <v>0</v>
      </c>
      <c r="BY8" s="74">
        <v>472477009.28000003</v>
      </c>
    </row>
    <row r="9" spans="1:77" x14ac:dyDescent="0.2">
      <c r="A9" s="71" t="s">
        <v>205</v>
      </c>
      <c r="B9" s="72" t="s">
        <v>214</v>
      </c>
      <c r="C9" s="71" t="s">
        <v>215</v>
      </c>
      <c r="D9" s="73">
        <v>57000</v>
      </c>
      <c r="E9" s="73">
        <v>0</v>
      </c>
      <c r="F9" s="73">
        <v>5000</v>
      </c>
      <c r="G9" s="73">
        <v>6100</v>
      </c>
      <c r="H9" s="73">
        <v>0</v>
      </c>
      <c r="I9" s="73">
        <v>101081</v>
      </c>
      <c r="J9" s="73">
        <v>104968</v>
      </c>
      <c r="K9" s="73">
        <v>1394792.75</v>
      </c>
      <c r="L9" s="73">
        <v>2047598.15</v>
      </c>
      <c r="M9" s="73">
        <v>0</v>
      </c>
      <c r="N9" s="73">
        <v>182357</v>
      </c>
      <c r="O9" s="73">
        <v>865599.5</v>
      </c>
      <c r="P9" s="73">
        <v>107867</v>
      </c>
      <c r="Q9" s="73">
        <v>200234.5</v>
      </c>
      <c r="R9" s="73">
        <v>0</v>
      </c>
      <c r="S9" s="73">
        <v>731786.25</v>
      </c>
      <c r="T9" s="73">
        <v>225089</v>
      </c>
      <c r="U9" s="73">
        <v>0</v>
      </c>
      <c r="V9" s="73">
        <v>14570</v>
      </c>
      <c r="W9" s="73">
        <v>377964</v>
      </c>
      <c r="X9" s="73">
        <v>1217678.72</v>
      </c>
      <c r="Y9" s="73">
        <v>362927.3</v>
      </c>
      <c r="Z9" s="73">
        <v>112256.5</v>
      </c>
      <c r="AA9" s="73">
        <v>265566</v>
      </c>
      <c r="AB9" s="73">
        <v>357985.77</v>
      </c>
      <c r="AC9" s="73">
        <v>77825</v>
      </c>
      <c r="AD9" s="73">
        <v>0</v>
      </c>
      <c r="AE9" s="73">
        <v>0</v>
      </c>
      <c r="AF9" s="73">
        <v>306908</v>
      </c>
      <c r="AG9" s="73">
        <v>36057</v>
      </c>
      <c r="AH9" s="73">
        <v>21390</v>
      </c>
      <c r="AI9" s="73">
        <v>287187</v>
      </c>
      <c r="AJ9" s="73">
        <v>19727</v>
      </c>
      <c r="AK9" s="73">
        <v>63474</v>
      </c>
      <c r="AL9" s="73">
        <v>43794</v>
      </c>
      <c r="AM9" s="73">
        <v>115217</v>
      </c>
      <c r="AN9" s="73">
        <v>86460</v>
      </c>
      <c r="AO9" s="73">
        <v>138037.75</v>
      </c>
      <c r="AP9" s="73">
        <v>161996</v>
      </c>
      <c r="AQ9" s="73">
        <v>0</v>
      </c>
      <c r="AR9" s="73">
        <v>0</v>
      </c>
      <c r="AS9" s="73">
        <v>118407</v>
      </c>
      <c r="AT9" s="73">
        <v>1200</v>
      </c>
      <c r="AU9" s="73">
        <v>0</v>
      </c>
      <c r="AV9" s="73">
        <v>0</v>
      </c>
      <c r="AW9" s="73">
        <v>19300</v>
      </c>
      <c r="AX9" s="73">
        <v>0</v>
      </c>
      <c r="AY9" s="73">
        <v>338340</v>
      </c>
      <c r="AZ9" s="73">
        <v>186048</v>
      </c>
      <c r="BA9" s="73">
        <v>0</v>
      </c>
      <c r="BB9" s="73">
        <v>167635</v>
      </c>
      <c r="BC9" s="73">
        <v>215147</v>
      </c>
      <c r="BD9" s="73">
        <v>600174</v>
      </c>
      <c r="BE9" s="73">
        <v>0</v>
      </c>
      <c r="BF9" s="73">
        <v>0</v>
      </c>
      <c r="BG9" s="73">
        <v>37537</v>
      </c>
      <c r="BH9" s="73">
        <v>1538</v>
      </c>
      <c r="BI9" s="73">
        <v>306572.75</v>
      </c>
      <c r="BJ9" s="73">
        <v>0</v>
      </c>
      <c r="BK9" s="73">
        <v>98384</v>
      </c>
      <c r="BL9" s="73">
        <v>44560</v>
      </c>
      <c r="BM9" s="73">
        <v>104084</v>
      </c>
      <c r="BN9" s="73">
        <v>134712</v>
      </c>
      <c r="BO9" s="73">
        <v>43219</v>
      </c>
      <c r="BP9" s="73">
        <v>89816</v>
      </c>
      <c r="BQ9" s="73">
        <v>330577</v>
      </c>
      <c r="BR9" s="73">
        <v>43719</v>
      </c>
      <c r="BS9" s="73">
        <v>270382.52</v>
      </c>
      <c r="BT9" s="73">
        <v>246614.5</v>
      </c>
      <c r="BU9" s="73">
        <v>594376</v>
      </c>
      <c r="BV9" s="73">
        <v>233470</v>
      </c>
      <c r="BW9" s="73">
        <v>0</v>
      </c>
      <c r="BX9" s="73">
        <v>0</v>
      </c>
      <c r="BY9" s="74">
        <v>634026496.1500001</v>
      </c>
    </row>
    <row r="10" spans="1:77" x14ac:dyDescent="0.2">
      <c r="A10" s="71" t="s">
        <v>205</v>
      </c>
      <c r="B10" s="72" t="s">
        <v>216</v>
      </c>
      <c r="C10" s="71" t="s">
        <v>217</v>
      </c>
      <c r="D10" s="73">
        <v>2584094.04</v>
      </c>
      <c r="E10" s="73">
        <v>1251433.45</v>
      </c>
      <c r="F10" s="73">
        <v>1311812.23</v>
      </c>
      <c r="G10" s="73">
        <v>263532.75</v>
      </c>
      <c r="H10" s="73">
        <v>268658.40999999997</v>
      </c>
      <c r="I10" s="73">
        <v>11277.75</v>
      </c>
      <c r="J10" s="73">
        <v>3133026.11</v>
      </c>
      <c r="K10" s="73">
        <v>357369.75</v>
      </c>
      <c r="L10" s="73">
        <v>100545</v>
      </c>
      <c r="M10" s="73">
        <v>1120363.8799999999</v>
      </c>
      <c r="N10" s="73">
        <v>123165</v>
      </c>
      <c r="O10" s="73">
        <v>239318.5</v>
      </c>
      <c r="P10" s="73">
        <v>439328</v>
      </c>
      <c r="Q10" s="73">
        <v>332974.5</v>
      </c>
      <c r="R10" s="73">
        <v>56715.15</v>
      </c>
      <c r="S10" s="73">
        <v>117526.75</v>
      </c>
      <c r="T10" s="73">
        <v>57258</v>
      </c>
      <c r="U10" s="73">
        <v>47268.75</v>
      </c>
      <c r="V10" s="73">
        <v>983543.91</v>
      </c>
      <c r="W10" s="73">
        <v>218975</v>
      </c>
      <c r="X10" s="73">
        <v>74979.67</v>
      </c>
      <c r="Y10" s="73">
        <v>0</v>
      </c>
      <c r="Z10" s="73">
        <v>352373.5</v>
      </c>
      <c r="AA10" s="73">
        <v>87363</v>
      </c>
      <c r="AB10" s="73">
        <v>269428.75</v>
      </c>
      <c r="AC10" s="73">
        <v>41327</v>
      </c>
      <c r="AD10" s="73">
        <v>42951</v>
      </c>
      <c r="AE10" s="73">
        <v>1332703.8799999999</v>
      </c>
      <c r="AF10" s="73">
        <v>49141</v>
      </c>
      <c r="AG10" s="73">
        <v>20821</v>
      </c>
      <c r="AH10" s="73">
        <v>20964</v>
      </c>
      <c r="AI10" s="73">
        <v>7681</v>
      </c>
      <c r="AJ10" s="73">
        <v>78772</v>
      </c>
      <c r="AK10" s="73">
        <v>456421.69</v>
      </c>
      <c r="AL10" s="73">
        <v>12816</v>
      </c>
      <c r="AM10" s="73">
        <v>68645</v>
      </c>
      <c r="AN10" s="73">
        <v>40787</v>
      </c>
      <c r="AO10" s="73">
        <v>49750.75</v>
      </c>
      <c r="AP10" s="73">
        <v>26931</v>
      </c>
      <c r="AQ10" s="73">
        <v>296800</v>
      </c>
      <c r="AR10" s="73">
        <v>12527.28</v>
      </c>
      <c r="AS10" s="73">
        <v>75986.55</v>
      </c>
      <c r="AT10" s="73">
        <v>47810</v>
      </c>
      <c r="AU10" s="73">
        <v>30363</v>
      </c>
      <c r="AV10" s="73">
        <v>17583</v>
      </c>
      <c r="AW10" s="73">
        <v>37366.050000000003</v>
      </c>
      <c r="AX10" s="73">
        <v>0</v>
      </c>
      <c r="AY10" s="73">
        <v>46933.5</v>
      </c>
      <c r="AZ10" s="73">
        <v>189618</v>
      </c>
      <c r="BA10" s="73">
        <v>53168.28</v>
      </c>
      <c r="BB10" s="73">
        <v>128800</v>
      </c>
      <c r="BC10" s="73">
        <v>483060</v>
      </c>
      <c r="BD10" s="73">
        <v>166817</v>
      </c>
      <c r="BE10" s="73">
        <v>37836.75</v>
      </c>
      <c r="BF10" s="73">
        <v>119657</v>
      </c>
      <c r="BG10" s="73">
        <v>2357</v>
      </c>
      <c r="BH10" s="73">
        <v>58320</v>
      </c>
      <c r="BI10" s="73">
        <v>1392317.2</v>
      </c>
      <c r="BJ10" s="73">
        <v>0</v>
      </c>
      <c r="BK10" s="73">
        <v>33000</v>
      </c>
      <c r="BL10" s="73">
        <v>90978</v>
      </c>
      <c r="BM10" s="73">
        <v>88742</v>
      </c>
      <c r="BN10" s="73">
        <v>44089</v>
      </c>
      <c r="BO10" s="73">
        <v>31793</v>
      </c>
      <c r="BP10" s="73">
        <v>423287.7</v>
      </c>
      <c r="BQ10" s="73">
        <v>758702.92</v>
      </c>
      <c r="BR10" s="73">
        <v>92012</v>
      </c>
      <c r="BS10" s="73">
        <v>49897.75</v>
      </c>
      <c r="BT10" s="73">
        <v>135745.51</v>
      </c>
      <c r="BU10" s="73">
        <v>617141.74</v>
      </c>
      <c r="BV10" s="73">
        <v>54538</v>
      </c>
      <c r="BW10" s="73">
        <v>316265.40000000002</v>
      </c>
      <c r="BX10" s="73">
        <v>411909.85</v>
      </c>
      <c r="BY10" s="74">
        <v>9934130.1999999993</v>
      </c>
    </row>
    <row r="11" spans="1:77" x14ac:dyDescent="0.2">
      <c r="A11" s="71" t="s">
        <v>205</v>
      </c>
      <c r="B11" s="72" t="s">
        <v>218</v>
      </c>
      <c r="C11" s="71" t="s">
        <v>219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141930.5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3674965.04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139585.5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7097.75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4">
        <v>72103297.559900001</v>
      </c>
    </row>
    <row r="12" spans="1:77" x14ac:dyDescent="0.2">
      <c r="A12" s="71" t="s">
        <v>205</v>
      </c>
      <c r="B12" s="72" t="s">
        <v>220</v>
      </c>
      <c r="C12" s="71" t="s">
        <v>221</v>
      </c>
      <c r="D12" s="73">
        <v>447029.13</v>
      </c>
      <c r="E12" s="73">
        <v>42726</v>
      </c>
      <c r="F12" s="73">
        <v>3860</v>
      </c>
      <c r="G12" s="73">
        <v>0</v>
      </c>
      <c r="H12" s="73">
        <v>1802</v>
      </c>
      <c r="I12" s="73">
        <v>0</v>
      </c>
      <c r="J12" s="73">
        <v>81860</v>
      </c>
      <c r="K12" s="73">
        <v>0</v>
      </c>
      <c r="L12" s="73">
        <v>8533</v>
      </c>
      <c r="M12" s="73">
        <v>67050.5</v>
      </c>
      <c r="N12" s="73">
        <v>5398</v>
      </c>
      <c r="O12" s="73">
        <v>0</v>
      </c>
      <c r="P12" s="73">
        <v>90570</v>
      </c>
      <c r="Q12" s="73">
        <v>83703.5</v>
      </c>
      <c r="R12" s="73">
        <v>19748</v>
      </c>
      <c r="S12" s="73">
        <v>0</v>
      </c>
      <c r="T12" s="73">
        <v>0</v>
      </c>
      <c r="U12" s="73">
        <v>0</v>
      </c>
      <c r="V12" s="73">
        <v>1173334.25</v>
      </c>
      <c r="W12" s="73">
        <v>128240</v>
      </c>
      <c r="X12" s="73">
        <v>88308.94</v>
      </c>
      <c r="Y12" s="73">
        <v>82402.75</v>
      </c>
      <c r="Z12" s="73">
        <v>105896.5</v>
      </c>
      <c r="AA12" s="73">
        <v>4030</v>
      </c>
      <c r="AB12" s="73">
        <v>44860</v>
      </c>
      <c r="AC12" s="73">
        <v>0</v>
      </c>
      <c r="AD12" s="73">
        <v>3046</v>
      </c>
      <c r="AE12" s="73">
        <v>61294</v>
      </c>
      <c r="AF12" s="73">
        <v>18791</v>
      </c>
      <c r="AG12" s="73">
        <v>11035</v>
      </c>
      <c r="AH12" s="73">
        <v>0</v>
      </c>
      <c r="AI12" s="73">
        <v>0</v>
      </c>
      <c r="AJ12" s="73">
        <v>42578</v>
      </c>
      <c r="AK12" s="73">
        <v>0</v>
      </c>
      <c r="AL12" s="73">
        <v>0</v>
      </c>
      <c r="AM12" s="73">
        <v>0</v>
      </c>
      <c r="AN12" s="73">
        <v>0</v>
      </c>
      <c r="AO12" s="73">
        <v>2825</v>
      </c>
      <c r="AP12" s="73">
        <v>0</v>
      </c>
      <c r="AQ12" s="73">
        <v>500</v>
      </c>
      <c r="AR12" s="73">
        <v>0</v>
      </c>
      <c r="AS12" s="73">
        <v>390</v>
      </c>
      <c r="AT12" s="73">
        <v>0</v>
      </c>
      <c r="AU12" s="73">
        <v>0</v>
      </c>
      <c r="AV12" s="73">
        <v>1730.5</v>
      </c>
      <c r="AW12" s="73">
        <v>10240</v>
      </c>
      <c r="AX12" s="73">
        <v>0</v>
      </c>
      <c r="AY12" s="73">
        <v>0</v>
      </c>
      <c r="AZ12" s="73">
        <v>9316</v>
      </c>
      <c r="BA12" s="73">
        <v>0</v>
      </c>
      <c r="BB12" s="73">
        <v>0</v>
      </c>
      <c r="BC12" s="73">
        <v>1304</v>
      </c>
      <c r="BD12" s="73">
        <v>27491</v>
      </c>
      <c r="BE12" s="73">
        <v>3960.75</v>
      </c>
      <c r="BF12" s="73">
        <v>20153</v>
      </c>
      <c r="BG12" s="73">
        <v>2996.5</v>
      </c>
      <c r="BH12" s="73">
        <v>15051</v>
      </c>
      <c r="BI12" s="73">
        <v>2095</v>
      </c>
      <c r="BJ12" s="73">
        <v>0</v>
      </c>
      <c r="BK12" s="73">
        <v>1220</v>
      </c>
      <c r="BL12" s="73">
        <v>0</v>
      </c>
      <c r="BM12" s="73">
        <v>0</v>
      </c>
      <c r="BN12" s="73">
        <v>35512</v>
      </c>
      <c r="BO12" s="73">
        <v>0</v>
      </c>
      <c r="BP12" s="73">
        <v>673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2385</v>
      </c>
      <c r="BX12" s="73">
        <v>9944</v>
      </c>
      <c r="BY12" s="75">
        <v>9944</v>
      </c>
    </row>
    <row r="13" spans="1:77" x14ac:dyDescent="0.2">
      <c r="A13" s="71" t="s">
        <v>205</v>
      </c>
      <c r="B13" s="72" t="s">
        <v>222</v>
      </c>
      <c r="C13" s="71" t="s">
        <v>223</v>
      </c>
      <c r="D13" s="73">
        <v>0</v>
      </c>
      <c r="E13" s="73">
        <v>0</v>
      </c>
      <c r="F13" s="73">
        <v>0</v>
      </c>
      <c r="G13" s="73">
        <v>786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140</v>
      </c>
      <c r="X13" s="73">
        <v>0</v>
      </c>
      <c r="Y13" s="73">
        <v>0</v>
      </c>
      <c r="Z13" s="73">
        <v>0</v>
      </c>
      <c r="AA13" s="73">
        <v>915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9540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5">
        <v>0</v>
      </c>
    </row>
    <row r="14" spans="1:77" x14ac:dyDescent="0.2">
      <c r="A14" s="71" t="s">
        <v>205</v>
      </c>
      <c r="B14" s="72" t="s">
        <v>224</v>
      </c>
      <c r="C14" s="71" t="s">
        <v>225</v>
      </c>
      <c r="D14" s="73">
        <v>809048</v>
      </c>
      <c r="E14" s="73">
        <v>84958.51</v>
      </c>
      <c r="F14" s="73">
        <v>374899.86</v>
      </c>
      <c r="G14" s="73">
        <v>51078</v>
      </c>
      <c r="H14" s="73">
        <v>24645</v>
      </c>
      <c r="I14" s="73">
        <v>6444.25</v>
      </c>
      <c r="J14" s="73">
        <v>2534466</v>
      </c>
      <c r="K14" s="73">
        <v>118507.75</v>
      </c>
      <c r="L14" s="73">
        <v>34630</v>
      </c>
      <c r="M14" s="73">
        <v>59870.25</v>
      </c>
      <c r="N14" s="73">
        <v>22347</v>
      </c>
      <c r="O14" s="73">
        <v>40740.75</v>
      </c>
      <c r="P14" s="73">
        <v>304991</v>
      </c>
      <c r="Q14" s="73">
        <v>79556.25</v>
      </c>
      <c r="R14" s="73">
        <v>39128</v>
      </c>
      <c r="S14" s="73">
        <v>30364.98</v>
      </c>
      <c r="T14" s="73">
        <v>36980</v>
      </c>
      <c r="U14" s="73">
        <v>32831</v>
      </c>
      <c r="V14" s="73">
        <v>980188.25</v>
      </c>
      <c r="W14" s="73">
        <v>69793.5</v>
      </c>
      <c r="X14" s="73">
        <v>26346</v>
      </c>
      <c r="Y14" s="73">
        <v>170318.8</v>
      </c>
      <c r="Z14" s="73">
        <v>126182.5</v>
      </c>
      <c r="AA14" s="73">
        <v>60403.5</v>
      </c>
      <c r="AB14" s="73">
        <v>49690.25</v>
      </c>
      <c r="AC14" s="73">
        <v>19963</v>
      </c>
      <c r="AD14" s="73">
        <v>13556</v>
      </c>
      <c r="AE14" s="73">
        <v>1937562.81</v>
      </c>
      <c r="AF14" s="73">
        <v>170130.32</v>
      </c>
      <c r="AG14" s="73">
        <v>85139</v>
      </c>
      <c r="AH14" s="73">
        <v>20204</v>
      </c>
      <c r="AI14" s="73">
        <v>64537</v>
      </c>
      <c r="AJ14" s="73">
        <v>44370</v>
      </c>
      <c r="AK14" s="73">
        <v>47482.25</v>
      </c>
      <c r="AL14" s="73">
        <v>80915</v>
      </c>
      <c r="AM14" s="73">
        <v>30489.5</v>
      </c>
      <c r="AN14" s="73">
        <v>35938</v>
      </c>
      <c r="AO14" s="73">
        <v>56150.5</v>
      </c>
      <c r="AP14" s="73">
        <v>46454</v>
      </c>
      <c r="AQ14" s="73">
        <v>402465.75</v>
      </c>
      <c r="AR14" s="73">
        <v>0</v>
      </c>
      <c r="AS14" s="73">
        <v>40853</v>
      </c>
      <c r="AT14" s="73">
        <v>23189</v>
      </c>
      <c r="AU14" s="73">
        <v>114023</v>
      </c>
      <c r="AV14" s="73">
        <v>3035</v>
      </c>
      <c r="AW14" s="73">
        <v>8495</v>
      </c>
      <c r="AX14" s="73">
        <v>921147.75</v>
      </c>
      <c r="AY14" s="73">
        <v>14129</v>
      </c>
      <c r="AZ14" s="73">
        <v>151799.5</v>
      </c>
      <c r="BA14" s="73">
        <v>105928</v>
      </c>
      <c r="BB14" s="73">
        <v>72179</v>
      </c>
      <c r="BC14" s="73">
        <v>292297</v>
      </c>
      <c r="BD14" s="73">
        <v>89848</v>
      </c>
      <c r="BE14" s="73">
        <v>72979.75</v>
      </c>
      <c r="BF14" s="73">
        <v>69852</v>
      </c>
      <c r="BG14" s="73">
        <v>12880.45</v>
      </c>
      <c r="BH14" s="73">
        <v>15708.5</v>
      </c>
      <c r="BI14" s="73">
        <v>995885.75</v>
      </c>
      <c r="BJ14" s="73">
        <v>572297.43999999994</v>
      </c>
      <c r="BK14" s="73">
        <v>51782</v>
      </c>
      <c r="BL14" s="73">
        <v>48714</v>
      </c>
      <c r="BM14" s="73">
        <v>42832</v>
      </c>
      <c r="BN14" s="73">
        <v>23354</v>
      </c>
      <c r="BO14" s="73">
        <v>17228</v>
      </c>
      <c r="BP14" s="73">
        <v>736517</v>
      </c>
      <c r="BQ14" s="73">
        <v>33436.5</v>
      </c>
      <c r="BR14" s="73">
        <v>37116</v>
      </c>
      <c r="BS14" s="73">
        <v>57177</v>
      </c>
      <c r="BT14" s="73">
        <v>94519.8</v>
      </c>
      <c r="BU14" s="73">
        <v>188383</v>
      </c>
      <c r="BV14" s="73">
        <v>51472</v>
      </c>
      <c r="BW14" s="73">
        <v>16296</v>
      </c>
      <c r="BX14" s="73">
        <v>17658.75</v>
      </c>
      <c r="BY14" s="75">
        <v>28794.25</v>
      </c>
    </row>
    <row r="15" spans="1:77" x14ac:dyDescent="0.2">
      <c r="A15" s="71" t="s">
        <v>205</v>
      </c>
      <c r="B15" s="72" t="s">
        <v>226</v>
      </c>
      <c r="C15" s="71" t="s">
        <v>227</v>
      </c>
      <c r="D15" s="73">
        <v>28521.75</v>
      </c>
      <c r="E15" s="73">
        <v>0</v>
      </c>
      <c r="F15" s="73">
        <v>0</v>
      </c>
      <c r="G15" s="73">
        <v>25996</v>
      </c>
      <c r="H15" s="73">
        <v>8596</v>
      </c>
      <c r="I15" s="73">
        <v>0</v>
      </c>
      <c r="J15" s="73">
        <v>0</v>
      </c>
      <c r="K15" s="73">
        <v>0</v>
      </c>
      <c r="L15" s="73">
        <v>0</v>
      </c>
      <c r="M15" s="73">
        <v>196593.73</v>
      </c>
      <c r="N15" s="73">
        <v>1705</v>
      </c>
      <c r="O15" s="73">
        <v>0</v>
      </c>
      <c r="P15" s="73">
        <v>28559.5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151265</v>
      </c>
      <c r="W15" s="73">
        <v>0</v>
      </c>
      <c r="X15" s="73">
        <v>2858.5</v>
      </c>
      <c r="Y15" s="73">
        <v>15806.5</v>
      </c>
      <c r="Z15" s="73">
        <v>49347.5</v>
      </c>
      <c r="AA15" s="73">
        <v>0</v>
      </c>
      <c r="AB15" s="73">
        <v>0</v>
      </c>
      <c r="AC15" s="73">
        <v>3066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4000.5</v>
      </c>
      <c r="AK15" s="73">
        <v>0</v>
      </c>
      <c r="AL15" s="73">
        <v>0</v>
      </c>
      <c r="AM15" s="73">
        <v>0</v>
      </c>
      <c r="AN15" s="73">
        <v>0</v>
      </c>
      <c r="AO15" s="73">
        <v>2095</v>
      </c>
      <c r="AP15" s="73">
        <v>0</v>
      </c>
      <c r="AQ15" s="73">
        <v>25446.75</v>
      </c>
      <c r="AR15" s="73">
        <v>0</v>
      </c>
      <c r="AS15" s="73">
        <v>0</v>
      </c>
      <c r="AT15" s="73">
        <v>5177.5</v>
      </c>
      <c r="AU15" s="73">
        <v>0</v>
      </c>
      <c r="AV15" s="73">
        <v>0</v>
      </c>
      <c r="AW15" s="73">
        <v>0</v>
      </c>
      <c r="AX15" s="73">
        <v>192559.5</v>
      </c>
      <c r="AY15" s="73">
        <v>0</v>
      </c>
      <c r="AZ15" s="73">
        <v>14442.5</v>
      </c>
      <c r="BA15" s="73">
        <v>0</v>
      </c>
      <c r="BB15" s="73">
        <v>0</v>
      </c>
      <c r="BC15" s="73">
        <v>0</v>
      </c>
      <c r="BD15" s="73">
        <v>4209.5</v>
      </c>
      <c r="BE15" s="73">
        <v>0</v>
      </c>
      <c r="BF15" s="73">
        <v>0</v>
      </c>
      <c r="BG15" s="73">
        <v>0</v>
      </c>
      <c r="BH15" s="73">
        <v>5385</v>
      </c>
      <c r="BI15" s="73">
        <v>0</v>
      </c>
      <c r="BJ15" s="73">
        <v>0</v>
      </c>
      <c r="BK15" s="73">
        <v>0</v>
      </c>
      <c r="BL15" s="73">
        <v>0</v>
      </c>
      <c r="BM15" s="73">
        <v>14671</v>
      </c>
      <c r="BN15" s="73">
        <v>0</v>
      </c>
      <c r="BO15" s="73">
        <v>0</v>
      </c>
      <c r="BP15" s="73">
        <v>55513</v>
      </c>
      <c r="BQ15" s="73">
        <v>0</v>
      </c>
      <c r="BR15" s="73">
        <v>914</v>
      </c>
      <c r="BS15" s="73">
        <v>0</v>
      </c>
      <c r="BT15" s="73">
        <v>0</v>
      </c>
      <c r="BU15" s="73">
        <v>35738.370000000003</v>
      </c>
      <c r="BV15" s="73">
        <v>0</v>
      </c>
      <c r="BW15" s="73">
        <v>0</v>
      </c>
      <c r="BX15" s="73">
        <v>5959</v>
      </c>
      <c r="BY15" s="75">
        <v>7336.5</v>
      </c>
    </row>
    <row r="16" spans="1:77" x14ac:dyDescent="0.2">
      <c r="A16" s="71" t="s">
        <v>205</v>
      </c>
      <c r="B16" s="72" t="s">
        <v>228</v>
      </c>
      <c r="C16" s="71" t="s">
        <v>229</v>
      </c>
      <c r="D16" s="73">
        <v>5820</v>
      </c>
      <c r="E16" s="73">
        <v>89820</v>
      </c>
      <c r="F16" s="73">
        <v>0</v>
      </c>
      <c r="G16" s="73">
        <v>20110</v>
      </c>
      <c r="H16" s="73">
        <v>25620</v>
      </c>
      <c r="I16" s="73">
        <v>0</v>
      </c>
      <c r="J16" s="73">
        <v>0</v>
      </c>
      <c r="K16" s="73">
        <v>113220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3480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810</v>
      </c>
      <c r="X16" s="73">
        <v>0</v>
      </c>
      <c r="Y16" s="73">
        <v>146250</v>
      </c>
      <c r="Z16" s="73">
        <v>0</v>
      </c>
      <c r="AA16" s="73">
        <v>0</v>
      </c>
      <c r="AB16" s="73">
        <v>0</v>
      </c>
      <c r="AC16" s="73">
        <v>0</v>
      </c>
      <c r="AD16" s="73">
        <v>470</v>
      </c>
      <c r="AE16" s="73">
        <v>244100</v>
      </c>
      <c r="AF16" s="73">
        <v>0</v>
      </c>
      <c r="AG16" s="73">
        <v>0</v>
      </c>
      <c r="AH16" s="73">
        <v>0</v>
      </c>
      <c r="AI16" s="73">
        <v>0</v>
      </c>
      <c r="AJ16" s="73">
        <v>16610</v>
      </c>
      <c r="AK16" s="73">
        <v>39750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11160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10730</v>
      </c>
      <c r="BE16" s="73">
        <v>0</v>
      </c>
      <c r="BF16" s="73">
        <v>111870</v>
      </c>
      <c r="BG16" s="73">
        <v>0</v>
      </c>
      <c r="BH16" s="73">
        <v>0</v>
      </c>
      <c r="BI16" s="73">
        <v>563546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135610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5">
        <v>0</v>
      </c>
    </row>
    <row r="17" spans="1:77" x14ac:dyDescent="0.2">
      <c r="A17" s="71" t="s">
        <v>205</v>
      </c>
      <c r="B17" s="72" t="s">
        <v>230</v>
      </c>
      <c r="C17" s="71" t="s">
        <v>231</v>
      </c>
      <c r="D17" s="73">
        <v>8235935.8899999997</v>
      </c>
      <c r="E17" s="73">
        <v>1176201.1299999999</v>
      </c>
      <c r="F17" s="73">
        <v>2909723.26</v>
      </c>
      <c r="G17" s="73">
        <v>278764</v>
      </c>
      <c r="H17" s="73">
        <v>360895</v>
      </c>
      <c r="I17" s="73">
        <v>55454.01</v>
      </c>
      <c r="J17" s="73">
        <v>23044953.5</v>
      </c>
      <c r="K17" s="73">
        <v>861814.25</v>
      </c>
      <c r="L17" s="73">
        <v>139059.75</v>
      </c>
      <c r="M17" s="73">
        <v>1905406.01</v>
      </c>
      <c r="N17" s="73">
        <v>228433</v>
      </c>
      <c r="O17" s="73">
        <v>575163.25</v>
      </c>
      <c r="P17" s="73">
        <v>2342478.5</v>
      </c>
      <c r="Q17" s="73">
        <v>590931.5</v>
      </c>
      <c r="R17" s="73">
        <v>109222.9</v>
      </c>
      <c r="S17" s="73">
        <v>423444.78</v>
      </c>
      <c r="T17" s="73">
        <v>210846.25</v>
      </c>
      <c r="U17" s="73">
        <v>407495.25</v>
      </c>
      <c r="V17" s="73">
        <v>11533964.5</v>
      </c>
      <c r="W17" s="73">
        <v>394932.93</v>
      </c>
      <c r="X17" s="73">
        <v>263437.25</v>
      </c>
      <c r="Y17" s="73">
        <v>1233181.25</v>
      </c>
      <c r="Z17" s="73">
        <v>849662.5</v>
      </c>
      <c r="AA17" s="73">
        <v>498151.25</v>
      </c>
      <c r="AB17" s="73">
        <v>286787.5</v>
      </c>
      <c r="AC17" s="73">
        <v>164986</v>
      </c>
      <c r="AD17" s="73">
        <v>62464</v>
      </c>
      <c r="AE17" s="73">
        <v>13968165.91</v>
      </c>
      <c r="AF17" s="73">
        <v>805971.5</v>
      </c>
      <c r="AG17" s="73">
        <v>458950</v>
      </c>
      <c r="AH17" s="73">
        <v>237011</v>
      </c>
      <c r="AI17" s="73">
        <v>261093</v>
      </c>
      <c r="AJ17" s="73">
        <v>422213</v>
      </c>
      <c r="AK17" s="73">
        <v>786605.67</v>
      </c>
      <c r="AL17" s="73">
        <v>495381</v>
      </c>
      <c r="AM17" s="73">
        <v>432220</v>
      </c>
      <c r="AN17" s="73">
        <v>238375</v>
      </c>
      <c r="AO17" s="73">
        <v>418144.75</v>
      </c>
      <c r="AP17" s="73">
        <v>449956</v>
      </c>
      <c r="AQ17" s="73">
        <v>4830266.5</v>
      </c>
      <c r="AR17" s="73">
        <v>182206</v>
      </c>
      <c r="AS17" s="73">
        <v>389426</v>
      </c>
      <c r="AT17" s="73">
        <v>454139.75</v>
      </c>
      <c r="AU17" s="73">
        <v>1011985</v>
      </c>
      <c r="AV17" s="73">
        <v>53293.5</v>
      </c>
      <c r="AW17" s="73">
        <v>95891.75</v>
      </c>
      <c r="AX17" s="73">
        <v>8257244.25</v>
      </c>
      <c r="AY17" s="73">
        <v>294616</v>
      </c>
      <c r="AZ17" s="73">
        <v>789975</v>
      </c>
      <c r="BA17" s="73">
        <v>481867.22</v>
      </c>
      <c r="BB17" s="73">
        <v>568826.5</v>
      </c>
      <c r="BC17" s="73">
        <v>1534171.5</v>
      </c>
      <c r="BD17" s="73">
        <v>1414846.56</v>
      </c>
      <c r="BE17" s="73">
        <v>545269</v>
      </c>
      <c r="BF17" s="73">
        <v>367051</v>
      </c>
      <c r="BG17" s="73">
        <v>164278.54999999999</v>
      </c>
      <c r="BH17" s="73">
        <v>129967</v>
      </c>
      <c r="BI17" s="73">
        <v>11450138.050000001</v>
      </c>
      <c r="BJ17" s="73">
        <v>1329155.68</v>
      </c>
      <c r="BK17" s="73">
        <v>336739</v>
      </c>
      <c r="BL17" s="73">
        <v>227690</v>
      </c>
      <c r="BM17" s="73">
        <v>312972</v>
      </c>
      <c r="BN17" s="73">
        <v>264435</v>
      </c>
      <c r="BO17" s="73">
        <v>204182</v>
      </c>
      <c r="BP17" s="73">
        <v>4952959.87</v>
      </c>
      <c r="BQ17" s="73">
        <v>293075.09999999998</v>
      </c>
      <c r="BR17" s="73">
        <v>304494.25</v>
      </c>
      <c r="BS17" s="73">
        <v>323290.5</v>
      </c>
      <c r="BT17" s="73">
        <v>779625.36</v>
      </c>
      <c r="BU17" s="73">
        <v>2258239.66</v>
      </c>
      <c r="BV17" s="73">
        <v>202787</v>
      </c>
      <c r="BW17" s="73">
        <v>98135.5</v>
      </c>
      <c r="BX17" s="73">
        <v>235248.23</v>
      </c>
      <c r="BY17" s="75">
        <v>390736.73</v>
      </c>
    </row>
    <row r="18" spans="1:77" x14ac:dyDescent="0.2">
      <c r="A18" s="71" t="s">
        <v>205</v>
      </c>
      <c r="B18" s="72" t="s">
        <v>232</v>
      </c>
      <c r="C18" s="71" t="s">
        <v>233</v>
      </c>
      <c r="D18" s="73">
        <v>2857132</v>
      </c>
      <c r="E18" s="73">
        <v>932344.5</v>
      </c>
      <c r="F18" s="73">
        <v>881354.55</v>
      </c>
      <c r="G18" s="73">
        <v>28530</v>
      </c>
      <c r="H18" s="73">
        <v>40865</v>
      </c>
      <c r="I18" s="73">
        <v>0</v>
      </c>
      <c r="J18" s="73">
        <v>13977089.25</v>
      </c>
      <c r="K18" s="73">
        <v>1946960.25</v>
      </c>
      <c r="L18" s="73">
        <v>565602.93999999994</v>
      </c>
      <c r="M18" s="73">
        <v>1021623.53</v>
      </c>
      <c r="N18" s="73">
        <v>46645.599999999999</v>
      </c>
      <c r="O18" s="73">
        <v>1622203</v>
      </c>
      <c r="P18" s="73">
        <v>2356091.5</v>
      </c>
      <c r="Q18" s="73">
        <v>757139</v>
      </c>
      <c r="R18" s="73">
        <v>872.4</v>
      </c>
      <c r="S18" s="73">
        <v>20531.5</v>
      </c>
      <c r="T18" s="73">
        <v>506948.75</v>
      </c>
      <c r="U18" s="73">
        <v>344273.25</v>
      </c>
      <c r="V18" s="73">
        <v>12026327.5</v>
      </c>
      <c r="W18" s="73">
        <v>2205403.58</v>
      </c>
      <c r="X18" s="73">
        <v>278701.25</v>
      </c>
      <c r="Y18" s="73">
        <v>994938.1</v>
      </c>
      <c r="Z18" s="73">
        <v>358511</v>
      </c>
      <c r="AA18" s="73">
        <v>415054</v>
      </c>
      <c r="AB18" s="73">
        <v>1205979.25</v>
      </c>
      <c r="AC18" s="73">
        <v>4455</v>
      </c>
      <c r="AD18" s="73">
        <v>466848</v>
      </c>
      <c r="AE18" s="73">
        <v>5331120.5</v>
      </c>
      <c r="AF18" s="73">
        <v>145488.29999999999</v>
      </c>
      <c r="AG18" s="73">
        <v>215392</v>
      </c>
      <c r="AH18" s="73">
        <v>94633</v>
      </c>
      <c r="AI18" s="73">
        <v>140964.25</v>
      </c>
      <c r="AJ18" s="73">
        <v>127927.5</v>
      </c>
      <c r="AK18" s="73">
        <v>177630.75</v>
      </c>
      <c r="AL18" s="73">
        <v>142918</v>
      </c>
      <c r="AM18" s="73">
        <v>185656.75</v>
      </c>
      <c r="AN18" s="73">
        <v>96215.25</v>
      </c>
      <c r="AO18" s="73">
        <v>200277.75</v>
      </c>
      <c r="AP18" s="73">
        <v>130027.75</v>
      </c>
      <c r="AQ18" s="73">
        <v>1472905.75</v>
      </c>
      <c r="AR18" s="73">
        <v>131072</v>
      </c>
      <c r="AS18" s="73">
        <v>126852.5</v>
      </c>
      <c r="AT18" s="73">
        <v>114499.25</v>
      </c>
      <c r="AU18" s="73">
        <v>185195.7</v>
      </c>
      <c r="AV18" s="73">
        <v>75806.75</v>
      </c>
      <c r="AW18" s="73">
        <v>338913.5</v>
      </c>
      <c r="AX18" s="73">
        <v>8432908.25</v>
      </c>
      <c r="AY18" s="73">
        <v>206027.5</v>
      </c>
      <c r="AZ18" s="73">
        <v>336066.5</v>
      </c>
      <c r="BA18" s="73">
        <v>783287.47</v>
      </c>
      <c r="BB18" s="73">
        <v>97258.5</v>
      </c>
      <c r="BC18" s="73">
        <v>448845</v>
      </c>
      <c r="BD18" s="73">
        <v>1045524</v>
      </c>
      <c r="BE18" s="73">
        <v>0</v>
      </c>
      <c r="BF18" s="73">
        <v>703089</v>
      </c>
      <c r="BG18" s="73">
        <v>121413.25</v>
      </c>
      <c r="BH18" s="73">
        <v>72647</v>
      </c>
      <c r="BI18" s="73">
        <v>121820.75</v>
      </c>
      <c r="BJ18" s="73">
        <v>3427433.48</v>
      </c>
      <c r="BK18" s="73">
        <v>552062</v>
      </c>
      <c r="BL18" s="73">
        <v>255976</v>
      </c>
      <c r="BM18" s="73">
        <v>330299</v>
      </c>
      <c r="BN18" s="73">
        <v>1222379</v>
      </c>
      <c r="BO18" s="73">
        <v>224308</v>
      </c>
      <c r="BP18" s="73">
        <v>3499160.6</v>
      </c>
      <c r="BQ18" s="73">
        <v>86174</v>
      </c>
      <c r="BR18" s="73">
        <v>91529</v>
      </c>
      <c r="BS18" s="73">
        <v>159981.25</v>
      </c>
      <c r="BT18" s="73">
        <v>482993.84</v>
      </c>
      <c r="BU18" s="73">
        <v>520114.64</v>
      </c>
      <c r="BV18" s="73">
        <v>105376.2</v>
      </c>
      <c r="BW18" s="73">
        <v>97472.75</v>
      </c>
      <c r="BX18" s="73">
        <v>81500.75</v>
      </c>
      <c r="BY18" s="74">
        <v>55857741.249999993</v>
      </c>
    </row>
    <row r="19" spans="1:77" x14ac:dyDescent="0.2">
      <c r="A19" s="71" t="s">
        <v>205</v>
      </c>
      <c r="B19" s="72" t="s">
        <v>234</v>
      </c>
      <c r="C19" s="71" t="s">
        <v>235</v>
      </c>
      <c r="D19" s="73">
        <v>75704</v>
      </c>
      <c r="E19" s="73">
        <v>4653.75</v>
      </c>
      <c r="F19" s="73">
        <v>45658</v>
      </c>
      <c r="G19" s="73">
        <v>8778</v>
      </c>
      <c r="H19" s="73">
        <v>2143</v>
      </c>
      <c r="I19" s="73">
        <v>10616.04</v>
      </c>
      <c r="J19" s="73">
        <v>1204724.75</v>
      </c>
      <c r="K19" s="73">
        <v>18116.5</v>
      </c>
      <c r="L19" s="73">
        <v>14238</v>
      </c>
      <c r="M19" s="73">
        <v>1549840.65</v>
      </c>
      <c r="N19" s="73">
        <v>206595.4</v>
      </c>
      <c r="O19" s="73">
        <v>38569</v>
      </c>
      <c r="P19" s="73">
        <v>238103.5</v>
      </c>
      <c r="Q19" s="73">
        <v>43810</v>
      </c>
      <c r="R19" s="73">
        <v>67208.899999999994</v>
      </c>
      <c r="S19" s="73">
        <v>30379.4</v>
      </c>
      <c r="T19" s="73">
        <v>13480.5</v>
      </c>
      <c r="U19" s="73">
        <v>0</v>
      </c>
      <c r="V19" s="73">
        <v>157577</v>
      </c>
      <c r="W19" s="73">
        <v>0</v>
      </c>
      <c r="X19" s="73">
        <v>0</v>
      </c>
      <c r="Y19" s="73">
        <v>25671</v>
      </c>
      <c r="Z19" s="73">
        <v>10167</v>
      </c>
      <c r="AA19" s="73">
        <v>0</v>
      </c>
      <c r="AB19" s="73">
        <v>12447.75</v>
      </c>
      <c r="AC19" s="73">
        <v>79047</v>
      </c>
      <c r="AD19" s="73">
        <v>0</v>
      </c>
      <c r="AE19" s="73">
        <v>224187</v>
      </c>
      <c r="AF19" s="73">
        <v>0</v>
      </c>
      <c r="AG19" s="73">
        <v>3028</v>
      </c>
      <c r="AH19" s="73">
        <v>1713</v>
      </c>
      <c r="AI19" s="73">
        <v>2215</v>
      </c>
      <c r="AJ19" s="73">
        <v>325</v>
      </c>
      <c r="AK19" s="73">
        <v>3646</v>
      </c>
      <c r="AL19" s="73">
        <v>0</v>
      </c>
      <c r="AM19" s="73">
        <v>0</v>
      </c>
      <c r="AN19" s="73">
        <v>5192.5</v>
      </c>
      <c r="AO19" s="73">
        <v>7244</v>
      </c>
      <c r="AP19" s="73">
        <v>3072</v>
      </c>
      <c r="AQ19" s="73">
        <v>2500</v>
      </c>
      <c r="AR19" s="73">
        <v>1698</v>
      </c>
      <c r="AS19" s="73">
        <v>1534</v>
      </c>
      <c r="AT19" s="73">
        <v>0</v>
      </c>
      <c r="AU19" s="73">
        <v>0</v>
      </c>
      <c r="AV19" s="73">
        <v>0</v>
      </c>
      <c r="AW19" s="73">
        <v>0</v>
      </c>
      <c r="AX19" s="73">
        <v>101075.25</v>
      </c>
      <c r="AY19" s="73">
        <v>0</v>
      </c>
      <c r="AZ19" s="73">
        <v>0</v>
      </c>
      <c r="BA19" s="73">
        <v>4190</v>
      </c>
      <c r="BB19" s="73">
        <v>47198</v>
      </c>
      <c r="BC19" s="73">
        <v>0</v>
      </c>
      <c r="BD19" s="73">
        <v>37278</v>
      </c>
      <c r="BE19" s="73">
        <v>346709.75</v>
      </c>
      <c r="BF19" s="73">
        <v>0</v>
      </c>
      <c r="BG19" s="73">
        <v>0</v>
      </c>
      <c r="BH19" s="73">
        <v>0</v>
      </c>
      <c r="BI19" s="73">
        <v>7446216.9500000002</v>
      </c>
      <c r="BJ19" s="73">
        <v>1054286.06</v>
      </c>
      <c r="BK19" s="73">
        <v>1020</v>
      </c>
      <c r="BL19" s="73">
        <v>0</v>
      </c>
      <c r="BM19" s="73">
        <v>0</v>
      </c>
      <c r="BN19" s="73">
        <v>2438</v>
      </c>
      <c r="BO19" s="73">
        <v>0</v>
      </c>
      <c r="BP19" s="73">
        <v>13649</v>
      </c>
      <c r="BQ19" s="73">
        <v>0</v>
      </c>
      <c r="BR19" s="73">
        <v>0</v>
      </c>
      <c r="BS19" s="73">
        <v>0</v>
      </c>
      <c r="BT19" s="73">
        <v>19854.5</v>
      </c>
      <c r="BU19" s="73">
        <v>7806</v>
      </c>
      <c r="BV19" s="73">
        <v>0</v>
      </c>
      <c r="BW19" s="73">
        <v>0</v>
      </c>
      <c r="BX19" s="73">
        <v>0</v>
      </c>
      <c r="BY19" s="74">
        <v>98979371.210000008</v>
      </c>
    </row>
    <row r="20" spans="1:77" x14ac:dyDescent="0.2">
      <c r="A20" s="71" t="s">
        <v>205</v>
      </c>
      <c r="B20" s="72" t="s">
        <v>236</v>
      </c>
      <c r="C20" s="71" t="s">
        <v>237</v>
      </c>
      <c r="D20" s="73">
        <v>19167</v>
      </c>
      <c r="E20" s="73">
        <v>0</v>
      </c>
      <c r="F20" s="73">
        <v>85500</v>
      </c>
      <c r="G20" s="73">
        <v>5153</v>
      </c>
      <c r="H20" s="73">
        <v>7844</v>
      </c>
      <c r="I20" s="73">
        <v>0</v>
      </c>
      <c r="J20" s="73">
        <v>188699</v>
      </c>
      <c r="K20" s="73">
        <v>76743.75</v>
      </c>
      <c r="L20" s="73">
        <v>5005</v>
      </c>
      <c r="M20" s="73">
        <v>151353</v>
      </c>
      <c r="N20" s="73">
        <v>7411</v>
      </c>
      <c r="O20" s="73">
        <v>156474</v>
      </c>
      <c r="P20" s="73">
        <v>48064</v>
      </c>
      <c r="Q20" s="73">
        <v>0</v>
      </c>
      <c r="R20" s="73">
        <v>10950</v>
      </c>
      <c r="S20" s="73">
        <v>0</v>
      </c>
      <c r="T20" s="73">
        <v>18158.349999999999</v>
      </c>
      <c r="U20" s="73">
        <v>0</v>
      </c>
      <c r="V20" s="73">
        <v>160869.75</v>
      </c>
      <c r="W20" s="73">
        <v>56092</v>
      </c>
      <c r="X20" s="73">
        <v>0</v>
      </c>
      <c r="Y20" s="73">
        <v>0</v>
      </c>
      <c r="Z20" s="73">
        <v>194614</v>
      </c>
      <c r="AA20" s="73">
        <v>440</v>
      </c>
      <c r="AB20" s="73">
        <v>380500.25</v>
      </c>
      <c r="AC20" s="73">
        <v>0</v>
      </c>
      <c r="AD20" s="73">
        <v>0</v>
      </c>
      <c r="AE20" s="73">
        <v>31950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430</v>
      </c>
      <c r="AN20" s="73">
        <v>1341</v>
      </c>
      <c r="AO20" s="73">
        <v>0</v>
      </c>
      <c r="AP20" s="73">
        <v>0</v>
      </c>
      <c r="AQ20" s="73">
        <v>28000</v>
      </c>
      <c r="AR20" s="73">
        <v>0</v>
      </c>
      <c r="AS20" s="73">
        <v>0</v>
      </c>
      <c r="AT20" s="73">
        <v>755</v>
      </c>
      <c r="AU20" s="73">
        <v>3619</v>
      </c>
      <c r="AV20" s="73">
        <v>852</v>
      </c>
      <c r="AW20" s="73">
        <v>4016</v>
      </c>
      <c r="AX20" s="73">
        <v>1900</v>
      </c>
      <c r="AY20" s="73">
        <v>0</v>
      </c>
      <c r="AZ20" s="73">
        <v>140300</v>
      </c>
      <c r="BA20" s="73">
        <v>0</v>
      </c>
      <c r="BB20" s="73">
        <v>54088</v>
      </c>
      <c r="BC20" s="73">
        <v>238559</v>
      </c>
      <c r="BD20" s="73">
        <v>41859.5</v>
      </c>
      <c r="BE20" s="73">
        <v>5701.25</v>
      </c>
      <c r="BF20" s="73">
        <v>35824</v>
      </c>
      <c r="BG20" s="73">
        <v>0</v>
      </c>
      <c r="BH20" s="73">
        <v>2090</v>
      </c>
      <c r="BI20" s="73">
        <v>0</v>
      </c>
      <c r="BJ20" s="73">
        <v>695454</v>
      </c>
      <c r="BK20" s="73">
        <v>0</v>
      </c>
      <c r="BL20" s="73">
        <v>0</v>
      </c>
      <c r="BM20" s="73">
        <v>0</v>
      </c>
      <c r="BN20" s="73">
        <v>4573</v>
      </c>
      <c r="BO20" s="73">
        <v>1855</v>
      </c>
      <c r="BP20" s="73">
        <v>556489</v>
      </c>
      <c r="BQ20" s="73">
        <v>1701.25</v>
      </c>
      <c r="BR20" s="73">
        <v>3182</v>
      </c>
      <c r="BS20" s="73">
        <v>7989</v>
      </c>
      <c r="BT20" s="73">
        <v>0</v>
      </c>
      <c r="BU20" s="73">
        <v>238517</v>
      </c>
      <c r="BV20" s="73">
        <v>2668</v>
      </c>
      <c r="BW20" s="73">
        <v>4181.5</v>
      </c>
      <c r="BX20" s="73">
        <v>4440</v>
      </c>
      <c r="BY20" s="74">
        <v>5634557.4899999993</v>
      </c>
    </row>
    <row r="21" spans="1:77" x14ac:dyDescent="0.2">
      <c r="A21" s="71" t="s">
        <v>205</v>
      </c>
      <c r="B21" s="72" t="s">
        <v>238</v>
      </c>
      <c r="C21" s="71" t="s">
        <v>239</v>
      </c>
      <c r="D21" s="73">
        <v>112419</v>
      </c>
      <c r="E21" s="73">
        <v>0</v>
      </c>
      <c r="F21" s="73">
        <v>99139</v>
      </c>
      <c r="G21" s="73">
        <v>30276</v>
      </c>
      <c r="H21" s="73">
        <v>4794</v>
      </c>
      <c r="I21" s="73">
        <v>0</v>
      </c>
      <c r="J21" s="73">
        <v>95960.25</v>
      </c>
      <c r="K21" s="73">
        <v>34168</v>
      </c>
      <c r="L21" s="73">
        <v>65196</v>
      </c>
      <c r="M21" s="73">
        <v>100360</v>
      </c>
      <c r="N21" s="73">
        <v>6885</v>
      </c>
      <c r="O21" s="73">
        <v>19996</v>
      </c>
      <c r="P21" s="73">
        <v>47163</v>
      </c>
      <c r="Q21" s="73">
        <v>58022</v>
      </c>
      <c r="R21" s="73">
        <v>787</v>
      </c>
      <c r="S21" s="73">
        <v>46362.55</v>
      </c>
      <c r="T21" s="73">
        <v>0</v>
      </c>
      <c r="U21" s="73">
        <v>7831</v>
      </c>
      <c r="V21" s="73">
        <v>523672.75</v>
      </c>
      <c r="W21" s="73">
        <v>44374</v>
      </c>
      <c r="X21" s="73">
        <v>45492.92</v>
      </c>
      <c r="Y21" s="73">
        <v>73790.25</v>
      </c>
      <c r="Z21" s="73">
        <v>36754</v>
      </c>
      <c r="AA21" s="73">
        <v>52260</v>
      </c>
      <c r="AB21" s="73">
        <v>129835.75</v>
      </c>
      <c r="AC21" s="73">
        <v>33712.9</v>
      </c>
      <c r="AD21" s="73">
        <v>39296</v>
      </c>
      <c r="AE21" s="73">
        <v>89129</v>
      </c>
      <c r="AF21" s="73">
        <v>33283</v>
      </c>
      <c r="AG21" s="73">
        <v>26888</v>
      </c>
      <c r="AH21" s="73">
        <v>36626</v>
      </c>
      <c r="AI21" s="73">
        <v>23962</v>
      </c>
      <c r="AJ21" s="73">
        <v>45425</v>
      </c>
      <c r="AK21" s="73">
        <v>20707</v>
      </c>
      <c r="AL21" s="73">
        <v>16734.5</v>
      </c>
      <c r="AM21" s="73">
        <v>26303</v>
      </c>
      <c r="AN21" s="73">
        <v>55577</v>
      </c>
      <c r="AO21" s="73">
        <v>36212</v>
      </c>
      <c r="AP21" s="73">
        <v>95943</v>
      </c>
      <c r="AQ21" s="73">
        <v>299558</v>
      </c>
      <c r="AR21" s="73">
        <v>112529</v>
      </c>
      <c r="AS21" s="73">
        <v>101832</v>
      </c>
      <c r="AT21" s="73">
        <v>81809</v>
      </c>
      <c r="AU21" s="73">
        <v>124192</v>
      </c>
      <c r="AV21" s="73">
        <v>2598</v>
      </c>
      <c r="AW21" s="73">
        <v>28581</v>
      </c>
      <c r="AX21" s="73">
        <v>112353</v>
      </c>
      <c r="AY21" s="73">
        <v>44367</v>
      </c>
      <c r="AZ21" s="73">
        <v>13597</v>
      </c>
      <c r="BA21" s="73">
        <v>7083</v>
      </c>
      <c r="BB21" s="73">
        <v>32254</v>
      </c>
      <c r="BC21" s="73">
        <v>9562</v>
      </c>
      <c r="BD21" s="73">
        <v>27254</v>
      </c>
      <c r="BE21" s="73">
        <v>43505</v>
      </c>
      <c r="BF21" s="73">
        <v>23669</v>
      </c>
      <c r="BG21" s="73">
        <v>1189</v>
      </c>
      <c r="BH21" s="73">
        <v>1141</v>
      </c>
      <c r="BI21" s="73">
        <v>7887.25</v>
      </c>
      <c r="BJ21" s="73">
        <v>14139</v>
      </c>
      <c r="BK21" s="73">
        <v>1050</v>
      </c>
      <c r="BL21" s="73">
        <v>2327</v>
      </c>
      <c r="BM21" s="73">
        <v>2236</v>
      </c>
      <c r="BN21" s="73">
        <v>3480</v>
      </c>
      <c r="BO21" s="73">
        <v>1450</v>
      </c>
      <c r="BP21" s="73">
        <v>73078</v>
      </c>
      <c r="BQ21" s="73">
        <v>12380</v>
      </c>
      <c r="BR21" s="73">
        <v>19370</v>
      </c>
      <c r="BS21" s="73">
        <v>15783</v>
      </c>
      <c r="BT21" s="73">
        <v>76954</v>
      </c>
      <c r="BU21" s="73">
        <v>49075</v>
      </c>
      <c r="BV21" s="73">
        <v>14733</v>
      </c>
      <c r="BW21" s="73">
        <v>0</v>
      </c>
      <c r="BX21" s="73">
        <v>0</v>
      </c>
      <c r="BY21" s="74">
        <v>8504945.3200000003</v>
      </c>
    </row>
    <row r="22" spans="1:77" x14ac:dyDescent="0.2">
      <c r="A22" s="71" t="s">
        <v>205</v>
      </c>
      <c r="B22" s="72" t="s">
        <v>240</v>
      </c>
      <c r="C22" s="71" t="s">
        <v>241</v>
      </c>
      <c r="D22" s="73">
        <v>9412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112969.25</v>
      </c>
      <c r="K22" s="73">
        <v>0</v>
      </c>
      <c r="L22" s="73">
        <v>0</v>
      </c>
      <c r="M22" s="73">
        <v>0</v>
      </c>
      <c r="N22" s="73">
        <v>645</v>
      </c>
      <c r="O22" s="73">
        <v>0</v>
      </c>
      <c r="P22" s="73">
        <v>3296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85020.5</v>
      </c>
      <c r="W22" s="73">
        <v>5155</v>
      </c>
      <c r="X22" s="73">
        <v>0</v>
      </c>
      <c r="Y22" s="73">
        <v>24382</v>
      </c>
      <c r="Z22" s="73">
        <v>50</v>
      </c>
      <c r="AA22" s="73">
        <v>0</v>
      </c>
      <c r="AB22" s="73">
        <v>0</v>
      </c>
      <c r="AC22" s="73">
        <v>0</v>
      </c>
      <c r="AD22" s="73">
        <v>0</v>
      </c>
      <c r="AE22" s="73">
        <v>64688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48390</v>
      </c>
      <c r="AR22" s="73">
        <v>6628</v>
      </c>
      <c r="AS22" s="73">
        <v>8779</v>
      </c>
      <c r="AT22" s="73">
        <v>9414</v>
      </c>
      <c r="AU22" s="73">
        <v>0</v>
      </c>
      <c r="AV22" s="73">
        <v>0</v>
      </c>
      <c r="AW22" s="73">
        <v>1952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1477</v>
      </c>
      <c r="BF22" s="73">
        <v>0</v>
      </c>
      <c r="BG22" s="73">
        <v>0</v>
      </c>
      <c r="BH22" s="73">
        <v>0</v>
      </c>
      <c r="BI22" s="73">
        <v>3585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9173</v>
      </c>
      <c r="BQ22" s="73">
        <v>0</v>
      </c>
      <c r="BR22" s="73">
        <v>0</v>
      </c>
      <c r="BS22" s="73">
        <v>0</v>
      </c>
      <c r="BT22" s="73">
        <v>0</v>
      </c>
      <c r="BU22" s="73">
        <v>2534</v>
      </c>
      <c r="BV22" s="73">
        <v>0</v>
      </c>
      <c r="BW22" s="73">
        <v>0</v>
      </c>
      <c r="BX22" s="73">
        <v>0</v>
      </c>
      <c r="BY22" s="74">
        <v>11838451.24</v>
      </c>
    </row>
    <row r="23" spans="1:77" x14ac:dyDescent="0.2">
      <c r="A23" s="71" t="s">
        <v>205</v>
      </c>
      <c r="B23" s="72" t="s">
        <v>242</v>
      </c>
      <c r="C23" s="71" t="s">
        <v>243</v>
      </c>
      <c r="D23" s="73">
        <v>371500</v>
      </c>
      <c r="E23" s="73">
        <v>79000</v>
      </c>
      <c r="F23" s="73">
        <v>444500</v>
      </c>
      <c r="G23" s="73">
        <v>68000</v>
      </c>
      <c r="H23" s="73">
        <v>72500</v>
      </c>
      <c r="I23" s="73">
        <v>0</v>
      </c>
      <c r="J23" s="73">
        <v>112000</v>
      </c>
      <c r="K23" s="73">
        <v>70000</v>
      </c>
      <c r="L23" s="73">
        <v>4500</v>
      </c>
      <c r="M23" s="73">
        <v>87000</v>
      </c>
      <c r="N23" s="73">
        <v>44500</v>
      </c>
      <c r="O23" s="73">
        <v>21200</v>
      </c>
      <c r="P23" s="73">
        <v>0</v>
      </c>
      <c r="Q23" s="73">
        <v>95000</v>
      </c>
      <c r="R23" s="73">
        <v>9000</v>
      </c>
      <c r="S23" s="73">
        <v>75500</v>
      </c>
      <c r="T23" s="73">
        <v>2500</v>
      </c>
      <c r="U23" s="73">
        <v>8000</v>
      </c>
      <c r="V23" s="73">
        <v>65000</v>
      </c>
      <c r="W23" s="73">
        <v>163000</v>
      </c>
      <c r="X23" s="73">
        <v>0</v>
      </c>
      <c r="Y23" s="73">
        <v>150500</v>
      </c>
      <c r="Z23" s="73">
        <v>6500</v>
      </c>
      <c r="AA23" s="73">
        <v>0</v>
      </c>
      <c r="AB23" s="73">
        <v>16000</v>
      </c>
      <c r="AC23" s="73">
        <v>6000</v>
      </c>
      <c r="AD23" s="73">
        <v>33000</v>
      </c>
      <c r="AE23" s="73">
        <v>368000</v>
      </c>
      <c r="AF23" s="73">
        <v>208000</v>
      </c>
      <c r="AG23" s="73">
        <v>66500</v>
      </c>
      <c r="AH23" s="73">
        <v>144500</v>
      </c>
      <c r="AI23" s="73">
        <v>76000</v>
      </c>
      <c r="AJ23" s="73">
        <v>247380</v>
      </c>
      <c r="AK23" s="73">
        <v>208500</v>
      </c>
      <c r="AL23" s="73">
        <v>173500</v>
      </c>
      <c r="AM23" s="73">
        <v>162500</v>
      </c>
      <c r="AN23" s="73">
        <v>74000</v>
      </c>
      <c r="AO23" s="73">
        <v>78500</v>
      </c>
      <c r="AP23" s="73">
        <v>173500</v>
      </c>
      <c r="AQ23" s="73">
        <v>251000</v>
      </c>
      <c r="AR23" s="73">
        <v>274500</v>
      </c>
      <c r="AS23" s="73">
        <v>112500</v>
      </c>
      <c r="AT23" s="73">
        <v>78000</v>
      </c>
      <c r="AU23" s="73">
        <v>167500</v>
      </c>
      <c r="AV23" s="73">
        <v>3000</v>
      </c>
      <c r="AW23" s="73">
        <v>89500</v>
      </c>
      <c r="AX23" s="73">
        <v>14500</v>
      </c>
      <c r="AY23" s="73">
        <v>1000</v>
      </c>
      <c r="AZ23" s="73">
        <v>137000</v>
      </c>
      <c r="BA23" s="73">
        <v>0</v>
      </c>
      <c r="BB23" s="73">
        <v>119500</v>
      </c>
      <c r="BC23" s="73">
        <v>0</v>
      </c>
      <c r="BD23" s="73">
        <v>0</v>
      </c>
      <c r="BE23" s="73">
        <v>6500</v>
      </c>
      <c r="BF23" s="73">
        <v>15150</v>
      </c>
      <c r="BG23" s="73">
        <v>0</v>
      </c>
      <c r="BH23" s="73">
        <v>0</v>
      </c>
      <c r="BI23" s="73">
        <v>0</v>
      </c>
      <c r="BJ23" s="73">
        <v>0</v>
      </c>
      <c r="BK23" s="73">
        <v>19360</v>
      </c>
      <c r="BL23" s="73">
        <v>0</v>
      </c>
      <c r="BM23" s="73">
        <v>4000</v>
      </c>
      <c r="BN23" s="73">
        <v>0</v>
      </c>
      <c r="BO23" s="73">
        <v>0</v>
      </c>
      <c r="BP23" s="73">
        <v>139500</v>
      </c>
      <c r="BQ23" s="73">
        <v>64000</v>
      </c>
      <c r="BR23" s="73">
        <v>52000</v>
      </c>
      <c r="BS23" s="73">
        <v>201500</v>
      </c>
      <c r="BT23" s="73">
        <v>152500</v>
      </c>
      <c r="BU23" s="73">
        <v>147500</v>
      </c>
      <c r="BV23" s="73">
        <v>16790</v>
      </c>
      <c r="BW23" s="73">
        <v>0</v>
      </c>
      <c r="BX23" s="73">
        <v>0</v>
      </c>
      <c r="BY23" s="74">
        <v>437506095.87000006</v>
      </c>
    </row>
    <row r="24" spans="1:77" x14ac:dyDescent="0.2">
      <c r="A24" s="71" t="s">
        <v>205</v>
      </c>
      <c r="B24" s="72" t="s">
        <v>244</v>
      </c>
      <c r="C24" s="71" t="s">
        <v>245</v>
      </c>
      <c r="D24" s="73">
        <v>0</v>
      </c>
      <c r="E24" s="73">
        <v>8215</v>
      </c>
      <c r="F24" s="73">
        <v>0</v>
      </c>
      <c r="G24" s="73">
        <v>51500</v>
      </c>
      <c r="H24" s="73">
        <v>0</v>
      </c>
      <c r="I24" s="73">
        <v>0</v>
      </c>
      <c r="J24" s="73">
        <v>4720</v>
      </c>
      <c r="K24" s="73">
        <v>0</v>
      </c>
      <c r="L24" s="73">
        <v>2400</v>
      </c>
      <c r="M24" s="73">
        <v>0</v>
      </c>
      <c r="N24" s="73">
        <v>0</v>
      </c>
      <c r="O24" s="73">
        <v>54890</v>
      </c>
      <c r="P24" s="73">
        <v>0</v>
      </c>
      <c r="Q24" s="73">
        <v>61320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338785</v>
      </c>
      <c r="X24" s="73">
        <v>23460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3600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2720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73">
        <v>0</v>
      </c>
      <c r="AW24" s="73">
        <v>305</v>
      </c>
      <c r="AX24" s="73">
        <v>39000</v>
      </c>
      <c r="AY24" s="73">
        <v>500</v>
      </c>
      <c r="AZ24" s="73">
        <v>0</v>
      </c>
      <c r="BA24" s="73">
        <v>0</v>
      </c>
      <c r="BB24" s="73">
        <v>24100</v>
      </c>
      <c r="BC24" s="73">
        <v>36530</v>
      </c>
      <c r="BD24" s="73">
        <v>40520</v>
      </c>
      <c r="BE24" s="73">
        <v>0</v>
      </c>
      <c r="BF24" s="73">
        <v>32340</v>
      </c>
      <c r="BG24" s="73">
        <v>0</v>
      </c>
      <c r="BH24" s="73">
        <v>0</v>
      </c>
      <c r="BI24" s="73">
        <v>10305</v>
      </c>
      <c r="BJ24" s="73">
        <v>44870</v>
      </c>
      <c r="BK24" s="73">
        <v>55909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4">
        <v>39684471.909999996</v>
      </c>
    </row>
    <row r="25" spans="1:77" x14ac:dyDescent="0.2">
      <c r="A25" s="71" t="s">
        <v>205</v>
      </c>
      <c r="B25" s="72" t="s">
        <v>246</v>
      </c>
      <c r="C25" s="71" t="s">
        <v>247</v>
      </c>
      <c r="D25" s="73">
        <v>6346856.25</v>
      </c>
      <c r="E25" s="73">
        <v>3892500.25</v>
      </c>
      <c r="F25" s="73">
        <v>3192234</v>
      </c>
      <c r="G25" s="73">
        <v>944107</v>
      </c>
      <c r="H25" s="73">
        <v>393806</v>
      </c>
      <c r="I25" s="73">
        <v>165300.25</v>
      </c>
      <c r="J25" s="73">
        <v>9761387.5</v>
      </c>
      <c r="K25" s="73">
        <v>2294277.25</v>
      </c>
      <c r="L25" s="73">
        <v>462878</v>
      </c>
      <c r="M25" s="73">
        <v>4248739.5</v>
      </c>
      <c r="N25" s="73">
        <v>483527</v>
      </c>
      <c r="O25" s="73">
        <v>1373887</v>
      </c>
      <c r="P25" s="73">
        <v>2726843.5</v>
      </c>
      <c r="Q25" s="73">
        <v>2038305.95</v>
      </c>
      <c r="R25" s="73">
        <v>87685</v>
      </c>
      <c r="S25" s="73">
        <v>511421.69</v>
      </c>
      <c r="T25" s="73">
        <v>426985.5</v>
      </c>
      <c r="U25" s="73">
        <v>534609</v>
      </c>
      <c r="V25" s="73">
        <v>4098780.45</v>
      </c>
      <c r="W25" s="73">
        <v>1624549.5</v>
      </c>
      <c r="X25" s="73">
        <v>536223.6</v>
      </c>
      <c r="Y25" s="73">
        <v>1777046.45</v>
      </c>
      <c r="Z25" s="73">
        <v>492074.5</v>
      </c>
      <c r="AA25" s="73">
        <v>792604.78</v>
      </c>
      <c r="AB25" s="73">
        <v>1492252.83</v>
      </c>
      <c r="AC25" s="73">
        <v>163454</v>
      </c>
      <c r="AD25" s="73">
        <v>647108</v>
      </c>
      <c r="AE25" s="73">
        <v>6885284</v>
      </c>
      <c r="AF25" s="73">
        <v>469131</v>
      </c>
      <c r="AG25" s="73">
        <v>215162</v>
      </c>
      <c r="AH25" s="73">
        <v>294973</v>
      </c>
      <c r="AI25" s="73">
        <v>220792</v>
      </c>
      <c r="AJ25" s="73">
        <v>402477</v>
      </c>
      <c r="AK25" s="73">
        <v>415870</v>
      </c>
      <c r="AL25" s="73">
        <v>451670</v>
      </c>
      <c r="AM25" s="73">
        <v>574234</v>
      </c>
      <c r="AN25" s="73">
        <v>216753</v>
      </c>
      <c r="AO25" s="73">
        <v>213090.25</v>
      </c>
      <c r="AP25" s="73">
        <v>305241.5</v>
      </c>
      <c r="AQ25" s="73">
        <v>1636670</v>
      </c>
      <c r="AR25" s="73">
        <v>763027</v>
      </c>
      <c r="AS25" s="73">
        <v>331133</v>
      </c>
      <c r="AT25" s="73">
        <v>368941</v>
      </c>
      <c r="AU25" s="73">
        <v>335145</v>
      </c>
      <c r="AV25" s="73">
        <v>107875</v>
      </c>
      <c r="AW25" s="73">
        <v>415894</v>
      </c>
      <c r="AX25" s="73">
        <v>4535849</v>
      </c>
      <c r="AY25" s="73">
        <v>226474</v>
      </c>
      <c r="AZ25" s="73">
        <v>670287.5</v>
      </c>
      <c r="BA25" s="73">
        <v>529846</v>
      </c>
      <c r="BB25" s="73">
        <v>1285042</v>
      </c>
      <c r="BC25" s="73">
        <v>713834</v>
      </c>
      <c r="BD25" s="73">
        <v>1264893</v>
      </c>
      <c r="BE25" s="73">
        <v>592295</v>
      </c>
      <c r="BF25" s="73">
        <v>530136.25</v>
      </c>
      <c r="BG25" s="73">
        <v>121829</v>
      </c>
      <c r="BH25" s="73">
        <v>118375</v>
      </c>
      <c r="BI25" s="73">
        <v>3301898.8</v>
      </c>
      <c r="BJ25" s="73">
        <v>1850577.38</v>
      </c>
      <c r="BK25" s="73">
        <v>299954</v>
      </c>
      <c r="BL25" s="73">
        <v>234313</v>
      </c>
      <c r="BM25" s="73">
        <v>353226</v>
      </c>
      <c r="BN25" s="73">
        <v>437724</v>
      </c>
      <c r="BO25" s="73">
        <v>189828.5</v>
      </c>
      <c r="BP25" s="73">
        <v>2260663</v>
      </c>
      <c r="BQ25" s="73">
        <v>222699.25</v>
      </c>
      <c r="BR25" s="73">
        <v>254126.25</v>
      </c>
      <c r="BS25" s="73">
        <v>355212.53</v>
      </c>
      <c r="BT25" s="73">
        <v>689729.71</v>
      </c>
      <c r="BU25" s="73">
        <v>1536963.29</v>
      </c>
      <c r="BV25" s="73">
        <v>202586.15</v>
      </c>
      <c r="BW25" s="73">
        <v>159380</v>
      </c>
      <c r="BX25" s="73">
        <v>234423.5</v>
      </c>
      <c r="BY25" s="74">
        <v>24897132.980000004</v>
      </c>
    </row>
    <row r="26" spans="1:77" x14ac:dyDescent="0.2">
      <c r="A26" s="71" t="s">
        <v>205</v>
      </c>
      <c r="B26" s="72" t="s">
        <v>248</v>
      </c>
      <c r="C26" s="71" t="s">
        <v>249</v>
      </c>
      <c r="D26" s="73">
        <v>54772</v>
      </c>
      <c r="E26" s="73">
        <v>8745</v>
      </c>
      <c r="F26" s="73">
        <v>0</v>
      </c>
      <c r="G26" s="73">
        <v>0</v>
      </c>
      <c r="H26" s="73">
        <v>0</v>
      </c>
      <c r="I26" s="73">
        <v>0</v>
      </c>
      <c r="J26" s="73">
        <v>37150</v>
      </c>
      <c r="K26" s="73">
        <v>137910.25</v>
      </c>
      <c r="L26" s="73">
        <v>7405</v>
      </c>
      <c r="M26" s="73">
        <v>347688</v>
      </c>
      <c r="N26" s="73">
        <v>28664</v>
      </c>
      <c r="O26" s="73">
        <v>16668</v>
      </c>
      <c r="P26" s="73">
        <v>32768</v>
      </c>
      <c r="Q26" s="73">
        <v>38349.25</v>
      </c>
      <c r="R26" s="73">
        <v>27444</v>
      </c>
      <c r="S26" s="73">
        <v>0</v>
      </c>
      <c r="T26" s="73">
        <v>23517</v>
      </c>
      <c r="U26" s="73">
        <v>21639</v>
      </c>
      <c r="V26" s="73">
        <v>0</v>
      </c>
      <c r="W26" s="73">
        <v>85832</v>
      </c>
      <c r="X26" s="73">
        <v>12238.25</v>
      </c>
      <c r="Y26" s="73">
        <v>18313.5</v>
      </c>
      <c r="Z26" s="73">
        <v>129330.5</v>
      </c>
      <c r="AA26" s="73">
        <v>0</v>
      </c>
      <c r="AB26" s="73">
        <v>18641.5</v>
      </c>
      <c r="AC26" s="73">
        <v>61796</v>
      </c>
      <c r="AD26" s="73">
        <v>41575</v>
      </c>
      <c r="AE26" s="73">
        <v>73627.5</v>
      </c>
      <c r="AF26" s="73">
        <v>0</v>
      </c>
      <c r="AG26" s="73">
        <v>431</v>
      </c>
      <c r="AH26" s="73">
        <v>0</v>
      </c>
      <c r="AI26" s="73">
        <v>11462</v>
      </c>
      <c r="AJ26" s="73">
        <v>72879</v>
      </c>
      <c r="AK26" s="73">
        <v>14334</v>
      </c>
      <c r="AL26" s="73">
        <v>860</v>
      </c>
      <c r="AM26" s="73">
        <v>41256</v>
      </c>
      <c r="AN26" s="73">
        <v>43297</v>
      </c>
      <c r="AO26" s="73">
        <v>26055</v>
      </c>
      <c r="AP26" s="73">
        <v>0</v>
      </c>
      <c r="AQ26" s="73">
        <v>0</v>
      </c>
      <c r="AR26" s="73">
        <v>43959</v>
      </c>
      <c r="AS26" s="73">
        <v>62679</v>
      </c>
      <c r="AT26" s="73">
        <v>36728</v>
      </c>
      <c r="AU26" s="73">
        <v>33107</v>
      </c>
      <c r="AV26" s="73">
        <v>3040</v>
      </c>
      <c r="AW26" s="73">
        <v>9893</v>
      </c>
      <c r="AX26" s="73">
        <v>0</v>
      </c>
      <c r="AY26" s="73">
        <v>15945</v>
      </c>
      <c r="AZ26" s="73">
        <v>46822</v>
      </c>
      <c r="BA26" s="73">
        <v>57807</v>
      </c>
      <c r="BB26" s="73">
        <v>1600</v>
      </c>
      <c r="BC26" s="73">
        <v>8573</v>
      </c>
      <c r="BD26" s="73">
        <v>110826</v>
      </c>
      <c r="BE26" s="73">
        <v>7856</v>
      </c>
      <c r="BF26" s="73">
        <v>8614</v>
      </c>
      <c r="BG26" s="73">
        <v>0</v>
      </c>
      <c r="BH26" s="73">
        <v>4364</v>
      </c>
      <c r="BI26" s="73">
        <v>18422.900000000001</v>
      </c>
      <c r="BJ26" s="73">
        <v>72020</v>
      </c>
      <c r="BK26" s="73">
        <v>21582</v>
      </c>
      <c r="BL26" s="73">
        <v>4227</v>
      </c>
      <c r="BM26" s="73">
        <v>40551</v>
      </c>
      <c r="BN26" s="73">
        <v>85316</v>
      </c>
      <c r="BO26" s="73">
        <v>1930</v>
      </c>
      <c r="BP26" s="73">
        <v>30665</v>
      </c>
      <c r="BQ26" s="73">
        <v>24323</v>
      </c>
      <c r="BR26" s="73">
        <v>7062</v>
      </c>
      <c r="BS26" s="73">
        <v>74673.5</v>
      </c>
      <c r="BT26" s="73">
        <v>34836.5</v>
      </c>
      <c r="BU26" s="73">
        <v>10481</v>
      </c>
      <c r="BV26" s="73">
        <v>0</v>
      </c>
      <c r="BW26" s="73">
        <v>8912</v>
      </c>
      <c r="BX26" s="73">
        <v>5192</v>
      </c>
      <c r="BY26" s="74">
        <v>37667744.870000005</v>
      </c>
    </row>
    <row r="27" spans="1:77" x14ac:dyDescent="0.2">
      <c r="A27" s="71" t="s">
        <v>205</v>
      </c>
      <c r="B27" s="72" t="s">
        <v>250</v>
      </c>
      <c r="C27" s="71" t="s">
        <v>251</v>
      </c>
      <c r="D27" s="73">
        <v>14715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15310</v>
      </c>
      <c r="K27" s="73">
        <v>15781.75</v>
      </c>
      <c r="L27" s="73">
        <v>0</v>
      </c>
      <c r="M27" s="73">
        <v>149.5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2450.25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13130.5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228</v>
      </c>
      <c r="AN27" s="73">
        <v>0</v>
      </c>
      <c r="AO27" s="73">
        <v>0</v>
      </c>
      <c r="AP27" s="73">
        <v>0</v>
      </c>
      <c r="AQ27" s="73">
        <v>64408.75</v>
      </c>
      <c r="AR27" s="73">
        <v>4934</v>
      </c>
      <c r="AS27" s="73">
        <v>6887</v>
      </c>
      <c r="AT27" s="73">
        <v>12581</v>
      </c>
      <c r="AU27" s="73">
        <v>1372</v>
      </c>
      <c r="AV27" s="73">
        <v>123</v>
      </c>
      <c r="AW27" s="73">
        <v>7060</v>
      </c>
      <c r="AX27" s="73">
        <v>0</v>
      </c>
      <c r="AY27" s="73">
        <v>0</v>
      </c>
      <c r="AZ27" s="73">
        <v>0</v>
      </c>
      <c r="BA27" s="73">
        <v>0</v>
      </c>
      <c r="BB27" s="73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73">
        <v>0</v>
      </c>
      <c r="BQ27" s="73">
        <v>0</v>
      </c>
      <c r="BR27" s="73">
        <v>0</v>
      </c>
      <c r="BS27" s="73">
        <v>0</v>
      </c>
      <c r="BT27" s="73">
        <v>0</v>
      </c>
      <c r="BU27" s="73">
        <v>3787.25</v>
      </c>
      <c r="BV27" s="73">
        <v>0</v>
      </c>
      <c r="BW27" s="73">
        <v>0</v>
      </c>
      <c r="BX27" s="73">
        <v>0</v>
      </c>
      <c r="BY27" s="74">
        <v>3128974.75</v>
      </c>
    </row>
    <row r="28" spans="1:77" x14ac:dyDescent="0.2">
      <c r="A28" s="71" t="s">
        <v>205</v>
      </c>
      <c r="B28" s="72" t="s">
        <v>252</v>
      </c>
      <c r="C28" s="71" t="s">
        <v>253</v>
      </c>
      <c r="D28" s="73">
        <v>45179</v>
      </c>
      <c r="E28" s="73">
        <v>1195</v>
      </c>
      <c r="F28" s="73">
        <v>0</v>
      </c>
      <c r="G28" s="73">
        <v>0</v>
      </c>
      <c r="H28" s="73">
        <v>0</v>
      </c>
      <c r="I28" s="73">
        <v>0</v>
      </c>
      <c r="J28" s="73">
        <v>36730</v>
      </c>
      <c r="K28" s="73">
        <v>0</v>
      </c>
      <c r="L28" s="73">
        <v>0</v>
      </c>
      <c r="M28" s="73">
        <v>15808.75</v>
      </c>
      <c r="N28" s="73">
        <v>4432</v>
      </c>
      <c r="O28" s="73">
        <v>0</v>
      </c>
      <c r="P28" s="73">
        <v>19124</v>
      </c>
      <c r="Q28" s="73">
        <v>5600.5</v>
      </c>
      <c r="R28" s="73">
        <v>0</v>
      </c>
      <c r="S28" s="73">
        <v>0</v>
      </c>
      <c r="T28" s="73">
        <v>0</v>
      </c>
      <c r="U28" s="73">
        <v>4274</v>
      </c>
      <c r="V28" s="73">
        <v>51368.5</v>
      </c>
      <c r="W28" s="73">
        <v>9386</v>
      </c>
      <c r="X28" s="73">
        <v>7783.5</v>
      </c>
      <c r="Y28" s="73">
        <v>5513.5</v>
      </c>
      <c r="Z28" s="73">
        <v>50</v>
      </c>
      <c r="AA28" s="73">
        <v>0</v>
      </c>
      <c r="AB28" s="73">
        <v>575</v>
      </c>
      <c r="AC28" s="73">
        <v>0</v>
      </c>
      <c r="AD28" s="73">
        <v>11749.99</v>
      </c>
      <c r="AE28" s="73">
        <v>11076</v>
      </c>
      <c r="AF28" s="73">
        <v>8499</v>
      </c>
      <c r="AG28" s="73">
        <v>0</v>
      </c>
      <c r="AH28" s="73">
        <v>0</v>
      </c>
      <c r="AI28" s="73">
        <v>0</v>
      </c>
      <c r="AJ28" s="73">
        <v>5427</v>
      </c>
      <c r="AK28" s="73">
        <v>0</v>
      </c>
      <c r="AL28" s="73">
        <v>1801</v>
      </c>
      <c r="AM28" s="73">
        <v>0</v>
      </c>
      <c r="AN28" s="73">
        <v>869</v>
      </c>
      <c r="AO28" s="73">
        <v>65</v>
      </c>
      <c r="AP28" s="73">
        <v>0</v>
      </c>
      <c r="AQ28" s="73">
        <v>127678.25</v>
      </c>
      <c r="AR28" s="73">
        <v>254039</v>
      </c>
      <c r="AS28" s="73">
        <v>3900</v>
      </c>
      <c r="AT28" s="73">
        <v>46884</v>
      </c>
      <c r="AU28" s="73">
        <v>5815</v>
      </c>
      <c r="AV28" s="73">
        <v>454</v>
      </c>
      <c r="AW28" s="73">
        <v>8192</v>
      </c>
      <c r="AX28" s="73">
        <v>0</v>
      </c>
      <c r="AY28" s="73">
        <v>0</v>
      </c>
      <c r="AZ28" s="73">
        <v>80</v>
      </c>
      <c r="BA28" s="73">
        <v>0</v>
      </c>
      <c r="BB28" s="73">
        <v>0</v>
      </c>
      <c r="BC28" s="73">
        <v>8507</v>
      </c>
      <c r="BD28" s="73">
        <v>0</v>
      </c>
      <c r="BE28" s="73">
        <v>0</v>
      </c>
      <c r="BF28" s="73">
        <v>9252</v>
      </c>
      <c r="BG28" s="73">
        <v>0</v>
      </c>
      <c r="BH28" s="73">
        <v>0</v>
      </c>
      <c r="BI28" s="73">
        <v>3541.5</v>
      </c>
      <c r="BJ28" s="73">
        <v>5450.55</v>
      </c>
      <c r="BK28" s="73">
        <v>0</v>
      </c>
      <c r="BL28" s="73">
        <v>0</v>
      </c>
      <c r="BM28" s="73">
        <v>0</v>
      </c>
      <c r="BN28" s="73">
        <v>0</v>
      </c>
      <c r="BO28" s="73">
        <v>0</v>
      </c>
      <c r="BP28" s="73">
        <v>13686</v>
      </c>
      <c r="BQ28" s="73">
        <v>7483</v>
      </c>
      <c r="BR28" s="73">
        <v>0</v>
      </c>
      <c r="BS28" s="73">
        <v>0</v>
      </c>
      <c r="BT28" s="73">
        <v>0</v>
      </c>
      <c r="BU28" s="73">
        <v>25316</v>
      </c>
      <c r="BV28" s="73">
        <v>0</v>
      </c>
      <c r="BW28" s="73">
        <v>0</v>
      </c>
      <c r="BX28" s="73">
        <v>0</v>
      </c>
      <c r="BY28" s="74">
        <v>189584125</v>
      </c>
    </row>
    <row r="29" spans="1:77" x14ac:dyDescent="0.2">
      <c r="A29" s="76" t="s">
        <v>254</v>
      </c>
      <c r="B29" s="77"/>
      <c r="C29" s="76"/>
      <c r="D29" s="78">
        <f>SUM(D5:D28)</f>
        <v>63216191.060000002</v>
      </c>
      <c r="E29" s="78">
        <f t="shared" ref="E29:BP29" si="0">SUM(E5:E28)</f>
        <v>15526453.629999999</v>
      </c>
      <c r="F29" s="78">
        <f t="shared" si="0"/>
        <v>20099604.399999999</v>
      </c>
      <c r="G29" s="78">
        <f t="shared" si="0"/>
        <v>5911477.75</v>
      </c>
      <c r="H29" s="78">
        <f t="shared" si="0"/>
        <v>5965092.4100000001</v>
      </c>
      <c r="I29" s="78">
        <f t="shared" si="0"/>
        <v>1773608.32</v>
      </c>
      <c r="J29" s="78">
        <f t="shared" si="0"/>
        <v>92412861.109999999</v>
      </c>
      <c r="K29" s="78">
        <f t="shared" si="0"/>
        <v>13533774</v>
      </c>
      <c r="L29" s="78">
        <f t="shared" si="0"/>
        <v>4894562.84</v>
      </c>
      <c r="M29" s="78">
        <f t="shared" si="0"/>
        <v>25579222.550000001</v>
      </c>
      <c r="N29" s="78">
        <f t="shared" si="0"/>
        <v>3144900.5</v>
      </c>
      <c r="O29" s="78">
        <f t="shared" si="0"/>
        <v>9706310</v>
      </c>
      <c r="P29" s="78">
        <f t="shared" si="0"/>
        <v>19495890.5</v>
      </c>
      <c r="Q29" s="78">
        <f t="shared" si="0"/>
        <v>14557776.949999999</v>
      </c>
      <c r="R29" s="78">
        <f t="shared" si="0"/>
        <v>1359041.3499999999</v>
      </c>
      <c r="S29" s="78">
        <f t="shared" si="0"/>
        <v>6810391.4600000009</v>
      </c>
      <c r="T29" s="78">
        <f t="shared" si="0"/>
        <v>4686249.8499999996</v>
      </c>
      <c r="U29" s="78">
        <f t="shared" si="0"/>
        <v>4016683.72</v>
      </c>
      <c r="V29" s="78">
        <f t="shared" si="0"/>
        <v>65855427.009999998</v>
      </c>
      <c r="W29" s="78">
        <f t="shared" si="0"/>
        <v>11298098.51</v>
      </c>
      <c r="X29" s="78">
        <f t="shared" si="0"/>
        <v>7951217.4099999992</v>
      </c>
      <c r="Y29" s="78">
        <f t="shared" si="0"/>
        <v>15101176.299999999</v>
      </c>
      <c r="Z29" s="78">
        <f t="shared" si="0"/>
        <v>5500360.5</v>
      </c>
      <c r="AA29" s="78">
        <f t="shared" si="0"/>
        <v>6234160.5300000003</v>
      </c>
      <c r="AB29" s="78">
        <f t="shared" si="0"/>
        <v>8626741.25</v>
      </c>
      <c r="AC29" s="78">
        <f t="shared" si="0"/>
        <v>2640943.9</v>
      </c>
      <c r="AD29" s="78">
        <f t="shared" si="0"/>
        <v>3820850.99</v>
      </c>
      <c r="AE29" s="78">
        <f t="shared" si="0"/>
        <v>56342121.959999993</v>
      </c>
      <c r="AF29" s="78">
        <f t="shared" si="0"/>
        <v>6061664.1200000001</v>
      </c>
      <c r="AG29" s="78">
        <f t="shared" si="0"/>
        <v>3617150</v>
      </c>
      <c r="AH29" s="78">
        <f t="shared" si="0"/>
        <v>2570945</v>
      </c>
      <c r="AI29" s="78">
        <f t="shared" si="0"/>
        <v>2949609.25</v>
      </c>
      <c r="AJ29" s="78">
        <f t="shared" si="0"/>
        <v>4356721</v>
      </c>
      <c r="AK29" s="78">
        <f t="shared" si="0"/>
        <v>4718259.3599999994</v>
      </c>
      <c r="AL29" s="78">
        <f t="shared" si="0"/>
        <v>3972668.5</v>
      </c>
      <c r="AM29" s="78">
        <f t="shared" si="0"/>
        <v>5244138.75</v>
      </c>
      <c r="AN29" s="78">
        <f t="shared" si="0"/>
        <v>4558548.75</v>
      </c>
      <c r="AO29" s="78">
        <f t="shared" si="0"/>
        <v>3920294.5</v>
      </c>
      <c r="AP29" s="78">
        <f t="shared" si="0"/>
        <v>4549640.25</v>
      </c>
      <c r="AQ29" s="78">
        <f t="shared" si="0"/>
        <v>19672472</v>
      </c>
      <c r="AR29" s="78">
        <f t="shared" si="0"/>
        <v>3730042.2800000003</v>
      </c>
      <c r="AS29" s="78">
        <f t="shared" si="0"/>
        <v>3601806.05</v>
      </c>
      <c r="AT29" s="78">
        <f t="shared" si="0"/>
        <v>4164233.5</v>
      </c>
      <c r="AU29" s="78">
        <f t="shared" si="0"/>
        <v>4102642.7</v>
      </c>
      <c r="AV29" s="78">
        <f t="shared" si="0"/>
        <v>411470.75</v>
      </c>
      <c r="AW29" s="78">
        <f t="shared" si="0"/>
        <v>1999874.3</v>
      </c>
      <c r="AX29" s="78">
        <f t="shared" si="0"/>
        <v>40324233</v>
      </c>
      <c r="AY29" s="78">
        <f t="shared" si="0"/>
        <v>5205821.25</v>
      </c>
      <c r="AZ29" s="78">
        <f t="shared" si="0"/>
        <v>5901000</v>
      </c>
      <c r="BA29" s="78">
        <f t="shared" si="0"/>
        <v>8667161.9699999988</v>
      </c>
      <c r="BB29" s="78">
        <f t="shared" si="0"/>
        <v>7366145</v>
      </c>
      <c r="BC29" s="78">
        <f t="shared" si="0"/>
        <v>7031298.5</v>
      </c>
      <c r="BD29" s="78">
        <f t="shared" si="0"/>
        <v>11230634.060000001</v>
      </c>
      <c r="BE29" s="78">
        <f t="shared" si="0"/>
        <v>6168541</v>
      </c>
      <c r="BF29" s="78">
        <f t="shared" si="0"/>
        <v>5817492.25</v>
      </c>
      <c r="BG29" s="78">
        <f t="shared" si="0"/>
        <v>1608302.5</v>
      </c>
      <c r="BH29" s="78">
        <f t="shared" si="0"/>
        <v>1304148.5</v>
      </c>
      <c r="BI29" s="78">
        <f t="shared" si="0"/>
        <v>39758796.399999999</v>
      </c>
      <c r="BJ29" s="78">
        <f t="shared" si="0"/>
        <v>18849233.869999997</v>
      </c>
      <c r="BK29" s="78">
        <f t="shared" si="0"/>
        <v>5416355</v>
      </c>
      <c r="BL29" s="78">
        <f t="shared" si="0"/>
        <v>3472801</v>
      </c>
      <c r="BM29" s="78">
        <f t="shared" si="0"/>
        <v>3663365</v>
      </c>
      <c r="BN29" s="78">
        <f t="shared" si="0"/>
        <v>5042547</v>
      </c>
      <c r="BO29" s="78">
        <f t="shared" si="0"/>
        <v>1968054.5</v>
      </c>
      <c r="BP29" s="78">
        <f t="shared" si="0"/>
        <v>31009946.220000003</v>
      </c>
      <c r="BQ29" s="78">
        <f t="shared" ref="BQ29:BX29" si="1">SUM(BQ5:BQ28)</f>
        <v>5280550.0199999996</v>
      </c>
      <c r="BR29" s="78">
        <f t="shared" si="1"/>
        <v>4481729.5</v>
      </c>
      <c r="BS29" s="78">
        <f t="shared" si="1"/>
        <v>4590050.08</v>
      </c>
      <c r="BT29" s="78">
        <f t="shared" si="1"/>
        <v>8234984.8099999996</v>
      </c>
      <c r="BU29" s="78">
        <f t="shared" si="1"/>
        <v>13072409.949999999</v>
      </c>
      <c r="BV29" s="78">
        <f t="shared" si="1"/>
        <v>3854877.35</v>
      </c>
      <c r="BW29" s="78">
        <f t="shared" si="1"/>
        <v>2586239.15</v>
      </c>
      <c r="BX29" s="78">
        <f t="shared" si="1"/>
        <v>3506236.56</v>
      </c>
      <c r="BY29" s="79">
        <f>SUM(BY5:BY28)</f>
        <v>2135974869.0199003</v>
      </c>
    </row>
    <row r="30" spans="1:77" x14ac:dyDescent="0.2">
      <c r="A30" s="71" t="s">
        <v>255</v>
      </c>
      <c r="B30" s="72" t="s">
        <v>256</v>
      </c>
      <c r="C30" s="71" t="s">
        <v>257</v>
      </c>
      <c r="D30" s="73">
        <v>40785925</v>
      </c>
      <c r="E30" s="73">
        <v>10177552.039999999</v>
      </c>
      <c r="F30" s="73">
        <v>21184079.59</v>
      </c>
      <c r="G30" s="73">
        <v>3304654</v>
      </c>
      <c r="H30" s="73">
        <v>4001142.13</v>
      </c>
      <c r="I30" s="73">
        <v>279784.05</v>
      </c>
      <c r="J30" s="73">
        <v>59415916</v>
      </c>
      <c r="K30" s="73">
        <v>5798416</v>
      </c>
      <c r="L30" s="73">
        <v>584970</v>
      </c>
      <c r="M30" s="73">
        <v>17981977.140000001</v>
      </c>
      <c r="N30" s="73">
        <v>533222</v>
      </c>
      <c r="O30" s="73">
        <v>2319809</v>
      </c>
      <c r="P30" s="73">
        <v>9889572</v>
      </c>
      <c r="Q30" s="73">
        <v>9446252.5</v>
      </c>
      <c r="R30" s="73">
        <v>1677508.89</v>
      </c>
      <c r="S30" s="73">
        <v>1913608.59</v>
      </c>
      <c r="T30" s="73">
        <v>1408135.5</v>
      </c>
      <c r="U30" s="73">
        <v>732849.75</v>
      </c>
      <c r="V30" s="73">
        <v>31152677.010000002</v>
      </c>
      <c r="W30" s="73">
        <v>7779860</v>
      </c>
      <c r="X30" s="73">
        <v>2092442.25</v>
      </c>
      <c r="Y30" s="73">
        <v>8513655</v>
      </c>
      <c r="Z30" s="73">
        <v>826607</v>
      </c>
      <c r="AA30" s="73">
        <v>1568531</v>
      </c>
      <c r="AB30" s="73">
        <v>2948771.25</v>
      </c>
      <c r="AC30" s="73">
        <v>750918.5</v>
      </c>
      <c r="AD30" s="73">
        <v>472486</v>
      </c>
      <c r="AE30" s="73">
        <v>76324030.170000002</v>
      </c>
      <c r="AF30" s="73">
        <v>867877</v>
      </c>
      <c r="AG30" s="73">
        <v>369908</v>
      </c>
      <c r="AH30" s="73">
        <v>723879</v>
      </c>
      <c r="AI30" s="73">
        <v>907748</v>
      </c>
      <c r="AJ30" s="73">
        <v>1497552</v>
      </c>
      <c r="AK30" s="73">
        <v>1065984</v>
      </c>
      <c r="AL30" s="73">
        <v>748351</v>
      </c>
      <c r="AM30" s="73">
        <v>2002795</v>
      </c>
      <c r="AN30" s="73">
        <v>932211.28</v>
      </c>
      <c r="AO30" s="73">
        <v>1143352</v>
      </c>
      <c r="AP30" s="73">
        <v>653530</v>
      </c>
      <c r="AQ30" s="73">
        <v>15559315.359999999</v>
      </c>
      <c r="AR30" s="73">
        <v>364263</v>
      </c>
      <c r="AS30" s="73">
        <v>548602.25</v>
      </c>
      <c r="AT30" s="73">
        <v>1027441</v>
      </c>
      <c r="AU30" s="73">
        <v>497699.25</v>
      </c>
      <c r="AV30" s="73">
        <v>16866</v>
      </c>
      <c r="AW30" s="73">
        <v>449385</v>
      </c>
      <c r="AX30" s="73">
        <v>48030908</v>
      </c>
      <c r="AY30" s="73">
        <v>1250284.25</v>
      </c>
      <c r="AZ30" s="73">
        <v>930011</v>
      </c>
      <c r="BA30" s="73">
        <v>2655463</v>
      </c>
      <c r="BB30" s="73">
        <v>4104625.63</v>
      </c>
      <c r="BC30" s="73">
        <v>1392204</v>
      </c>
      <c r="BD30" s="73">
        <v>5666226.25</v>
      </c>
      <c r="BE30" s="73">
        <v>7538771</v>
      </c>
      <c r="BF30" s="73">
        <v>1675259</v>
      </c>
      <c r="BG30" s="73">
        <v>359614.75</v>
      </c>
      <c r="BH30" s="73">
        <v>225420</v>
      </c>
      <c r="BI30" s="73">
        <v>35465929.060000002</v>
      </c>
      <c r="BJ30" s="73">
        <v>9892215.3599999994</v>
      </c>
      <c r="BK30" s="73">
        <v>771366</v>
      </c>
      <c r="BL30" s="73">
        <v>797043</v>
      </c>
      <c r="BM30" s="73">
        <v>371461</v>
      </c>
      <c r="BN30" s="73">
        <v>801468</v>
      </c>
      <c r="BO30" s="73">
        <v>771040.26</v>
      </c>
      <c r="BP30" s="73">
        <v>42980394.5</v>
      </c>
      <c r="BQ30" s="73">
        <v>1136986</v>
      </c>
      <c r="BR30" s="73">
        <v>1679876</v>
      </c>
      <c r="BS30" s="73">
        <v>1857638.95</v>
      </c>
      <c r="BT30" s="73">
        <v>2764671.22</v>
      </c>
      <c r="BU30" s="73">
        <v>8144918</v>
      </c>
      <c r="BV30" s="73">
        <v>2328361</v>
      </c>
      <c r="BW30" s="73">
        <v>946921</v>
      </c>
      <c r="BX30" s="73">
        <v>811981</v>
      </c>
      <c r="BY30" s="74">
        <v>61913874.669999987</v>
      </c>
    </row>
    <row r="31" spans="1:77" x14ac:dyDescent="0.2">
      <c r="A31" s="71" t="s">
        <v>255</v>
      </c>
      <c r="B31" s="72" t="s">
        <v>258</v>
      </c>
      <c r="C31" s="71" t="s">
        <v>259</v>
      </c>
      <c r="D31" s="73">
        <v>3466108.4</v>
      </c>
      <c r="E31" s="73">
        <v>0</v>
      </c>
      <c r="F31" s="73">
        <v>2125694.2000000002</v>
      </c>
      <c r="G31" s="73">
        <v>58569.78</v>
      </c>
      <c r="H31" s="73">
        <v>131427</v>
      </c>
      <c r="I31" s="73">
        <v>12503.81</v>
      </c>
      <c r="J31" s="73">
        <v>0</v>
      </c>
      <c r="K31" s="73">
        <v>0</v>
      </c>
      <c r="L31" s="73">
        <v>35669</v>
      </c>
      <c r="M31" s="73">
        <v>21440</v>
      </c>
      <c r="N31" s="73">
        <v>0</v>
      </c>
      <c r="O31" s="73">
        <v>0</v>
      </c>
      <c r="P31" s="73">
        <v>1390325</v>
      </c>
      <c r="Q31" s="73">
        <v>1527220</v>
      </c>
      <c r="R31" s="73">
        <v>11111.2</v>
      </c>
      <c r="S31" s="73">
        <v>119523.33</v>
      </c>
      <c r="T31" s="73">
        <v>72019</v>
      </c>
      <c r="U31" s="73">
        <v>0</v>
      </c>
      <c r="V31" s="73">
        <v>4068355.95</v>
      </c>
      <c r="W31" s="73">
        <v>0</v>
      </c>
      <c r="X31" s="73">
        <v>324049.75</v>
      </c>
      <c r="Y31" s="73">
        <v>0</v>
      </c>
      <c r="Z31" s="73">
        <v>33265</v>
      </c>
      <c r="AA31" s="73">
        <v>7056</v>
      </c>
      <c r="AB31" s="73">
        <v>728160.2</v>
      </c>
      <c r="AC31" s="73">
        <v>8003.5</v>
      </c>
      <c r="AD31" s="73">
        <v>68102</v>
      </c>
      <c r="AE31" s="73">
        <v>8695854.4499999993</v>
      </c>
      <c r="AF31" s="73">
        <v>5767</v>
      </c>
      <c r="AG31" s="73">
        <v>0</v>
      </c>
      <c r="AH31" s="73">
        <v>2902</v>
      </c>
      <c r="AI31" s="73">
        <v>12473</v>
      </c>
      <c r="AJ31" s="73">
        <v>98927</v>
      </c>
      <c r="AK31" s="73">
        <v>50178</v>
      </c>
      <c r="AL31" s="73">
        <v>0</v>
      </c>
      <c r="AM31" s="73">
        <v>0</v>
      </c>
      <c r="AN31" s="73">
        <v>0</v>
      </c>
      <c r="AO31" s="73">
        <v>14090</v>
      </c>
      <c r="AP31" s="73">
        <v>0</v>
      </c>
      <c r="AQ31" s="73">
        <v>0</v>
      </c>
      <c r="AR31" s="73">
        <v>0.01</v>
      </c>
      <c r="AS31" s="73">
        <v>3569</v>
      </c>
      <c r="AT31" s="73">
        <v>0</v>
      </c>
      <c r="AU31" s="73">
        <v>0</v>
      </c>
      <c r="AV31" s="73">
        <v>4206</v>
      </c>
      <c r="AW31" s="73">
        <v>9000</v>
      </c>
      <c r="AX31" s="73">
        <v>0</v>
      </c>
      <c r="AY31" s="73">
        <v>77308</v>
      </c>
      <c r="AZ31" s="73">
        <v>52774</v>
      </c>
      <c r="BA31" s="73">
        <v>77587</v>
      </c>
      <c r="BB31" s="73">
        <v>379189.5</v>
      </c>
      <c r="BC31" s="73">
        <v>147960</v>
      </c>
      <c r="BD31" s="73">
        <v>696670</v>
      </c>
      <c r="BE31" s="73">
        <v>0</v>
      </c>
      <c r="BF31" s="73">
        <v>238256</v>
      </c>
      <c r="BG31" s="73">
        <v>29908</v>
      </c>
      <c r="BH31" s="73">
        <v>6848</v>
      </c>
      <c r="BI31" s="73">
        <v>308781.75</v>
      </c>
      <c r="BJ31" s="73">
        <v>0</v>
      </c>
      <c r="BK31" s="73">
        <v>115523</v>
      </c>
      <c r="BL31" s="73">
        <v>0</v>
      </c>
      <c r="BM31" s="73">
        <v>23335</v>
      </c>
      <c r="BN31" s="73">
        <v>0</v>
      </c>
      <c r="BO31" s="73">
        <v>0</v>
      </c>
      <c r="BP31" s="73">
        <v>2234164.5</v>
      </c>
      <c r="BQ31" s="73">
        <v>159810.32</v>
      </c>
      <c r="BR31" s="73">
        <v>110691</v>
      </c>
      <c r="BS31" s="73">
        <v>77688.45</v>
      </c>
      <c r="BT31" s="73">
        <v>125963.85</v>
      </c>
      <c r="BU31" s="73">
        <v>268352</v>
      </c>
      <c r="BV31" s="73">
        <v>81887</v>
      </c>
      <c r="BW31" s="73">
        <v>66772</v>
      </c>
      <c r="BX31" s="73">
        <v>40583</v>
      </c>
      <c r="BY31" s="74">
        <v>488773606.23000008</v>
      </c>
    </row>
    <row r="32" spans="1:77" x14ac:dyDescent="0.2">
      <c r="A32" s="71" t="s">
        <v>255</v>
      </c>
      <c r="B32" s="72" t="s">
        <v>260</v>
      </c>
      <c r="C32" s="71" t="s">
        <v>261</v>
      </c>
      <c r="D32" s="73">
        <v>372182.4</v>
      </c>
      <c r="E32" s="73">
        <v>151320.75</v>
      </c>
      <c r="F32" s="73">
        <v>823253.3</v>
      </c>
      <c r="G32" s="73">
        <v>5452</v>
      </c>
      <c r="H32" s="73">
        <v>18052</v>
      </c>
      <c r="I32" s="73">
        <v>0</v>
      </c>
      <c r="J32" s="73">
        <v>1993111.25</v>
      </c>
      <c r="K32" s="73">
        <v>39169</v>
      </c>
      <c r="L32" s="73">
        <v>0</v>
      </c>
      <c r="M32" s="73">
        <v>69575</v>
      </c>
      <c r="N32" s="73">
        <v>0</v>
      </c>
      <c r="O32" s="73">
        <v>12670</v>
      </c>
      <c r="P32" s="73">
        <v>151001</v>
      </c>
      <c r="Q32" s="73">
        <v>8523</v>
      </c>
      <c r="R32" s="73">
        <v>0</v>
      </c>
      <c r="S32" s="73">
        <v>0</v>
      </c>
      <c r="T32" s="73">
        <v>0</v>
      </c>
      <c r="U32" s="73">
        <v>0</v>
      </c>
      <c r="V32" s="73">
        <v>742094.75</v>
      </c>
      <c r="W32" s="73">
        <v>543247</v>
      </c>
      <c r="X32" s="73">
        <v>2871</v>
      </c>
      <c r="Y32" s="73">
        <v>114092</v>
      </c>
      <c r="Z32" s="73">
        <v>700</v>
      </c>
      <c r="AA32" s="73">
        <v>0</v>
      </c>
      <c r="AB32" s="73">
        <v>0</v>
      </c>
      <c r="AC32" s="73">
        <v>5614</v>
      </c>
      <c r="AD32" s="73">
        <v>0</v>
      </c>
      <c r="AE32" s="73">
        <v>2703057.2</v>
      </c>
      <c r="AF32" s="73">
        <v>4278</v>
      </c>
      <c r="AG32" s="73">
        <v>1526</v>
      </c>
      <c r="AH32" s="73">
        <v>0</v>
      </c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73">
        <v>0</v>
      </c>
      <c r="AO32" s="73">
        <v>0</v>
      </c>
      <c r="AP32" s="73">
        <v>0</v>
      </c>
      <c r="AQ32" s="73">
        <v>450624.5</v>
      </c>
      <c r="AR32" s="73">
        <v>3054</v>
      </c>
      <c r="AS32" s="73">
        <v>0</v>
      </c>
      <c r="AT32" s="73">
        <v>0</v>
      </c>
      <c r="AU32" s="73">
        <v>3322</v>
      </c>
      <c r="AV32" s="73">
        <v>0</v>
      </c>
      <c r="AW32" s="73">
        <v>1377</v>
      </c>
      <c r="AX32" s="73">
        <v>372873.75</v>
      </c>
      <c r="AY32" s="73">
        <v>0</v>
      </c>
      <c r="AZ32" s="73">
        <v>0</v>
      </c>
      <c r="BA32" s="73">
        <v>13022</v>
      </c>
      <c r="BB32" s="73">
        <v>64329</v>
      </c>
      <c r="BC32" s="73">
        <v>0</v>
      </c>
      <c r="BD32" s="73">
        <v>51212</v>
      </c>
      <c r="BE32" s="73">
        <v>27229.25</v>
      </c>
      <c r="BF32" s="73">
        <v>60510</v>
      </c>
      <c r="BG32" s="73">
        <v>0</v>
      </c>
      <c r="BH32" s="73">
        <v>0</v>
      </c>
      <c r="BI32" s="73">
        <v>719757</v>
      </c>
      <c r="BJ32" s="73">
        <v>41647</v>
      </c>
      <c r="BK32" s="73">
        <v>0</v>
      </c>
      <c r="BL32" s="73">
        <v>23217</v>
      </c>
      <c r="BM32" s="73">
        <v>0</v>
      </c>
      <c r="BN32" s="73">
        <v>9716</v>
      </c>
      <c r="BO32" s="73">
        <v>0</v>
      </c>
      <c r="BP32" s="73">
        <v>69212</v>
      </c>
      <c r="BQ32" s="73">
        <v>0</v>
      </c>
      <c r="BR32" s="73">
        <v>0</v>
      </c>
      <c r="BS32" s="73">
        <v>0</v>
      </c>
      <c r="BT32" s="73">
        <v>20673.52</v>
      </c>
      <c r="BU32" s="73">
        <v>127114.55</v>
      </c>
      <c r="BV32" s="73">
        <v>0</v>
      </c>
      <c r="BW32" s="73">
        <v>0</v>
      </c>
      <c r="BX32" s="73">
        <v>0</v>
      </c>
      <c r="BY32" s="74">
        <v>376807919.70999992</v>
      </c>
    </row>
    <row r="33" spans="1:77" x14ac:dyDescent="0.2">
      <c r="A33" s="71" t="s">
        <v>255</v>
      </c>
      <c r="B33" s="72" t="s">
        <v>262</v>
      </c>
      <c r="C33" s="71" t="s">
        <v>263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73">
        <v>0</v>
      </c>
      <c r="AI33" s="73">
        <v>0</v>
      </c>
      <c r="AJ33" s="73">
        <v>0</v>
      </c>
      <c r="AK33" s="73">
        <v>0</v>
      </c>
      <c r="AL33" s="73">
        <v>0</v>
      </c>
      <c r="AM33" s="73">
        <v>0</v>
      </c>
      <c r="AN33" s="73">
        <v>0</v>
      </c>
      <c r="AO33" s="73">
        <v>0</v>
      </c>
      <c r="AP33" s="73">
        <v>0</v>
      </c>
      <c r="AQ33" s="73">
        <v>0</v>
      </c>
      <c r="AR33" s="73">
        <v>0</v>
      </c>
      <c r="AS33" s="73">
        <v>0</v>
      </c>
      <c r="AT33" s="73">
        <v>0</v>
      </c>
      <c r="AU33" s="73">
        <v>0</v>
      </c>
      <c r="AV33" s="73">
        <v>0</v>
      </c>
      <c r="AW33" s="73">
        <v>0</v>
      </c>
      <c r="AX33" s="73">
        <v>0</v>
      </c>
      <c r="AY33" s="73">
        <v>0</v>
      </c>
      <c r="AZ33" s="73">
        <v>0</v>
      </c>
      <c r="BA33" s="73">
        <v>0</v>
      </c>
      <c r="BB33" s="73">
        <v>0</v>
      </c>
      <c r="BC33" s="73">
        <v>0</v>
      </c>
      <c r="BD33" s="73">
        <v>0</v>
      </c>
      <c r="BE33" s="73">
        <v>0</v>
      </c>
      <c r="BF33" s="73">
        <v>0</v>
      </c>
      <c r="BG33" s="73">
        <v>0</v>
      </c>
      <c r="BH33" s="73">
        <v>0</v>
      </c>
      <c r="BI33" s="73">
        <v>101444.25</v>
      </c>
      <c r="BJ33" s="73">
        <v>0</v>
      </c>
      <c r="BK33" s="73">
        <v>0</v>
      </c>
      <c r="BL33" s="73">
        <v>0</v>
      </c>
      <c r="BM33" s="73">
        <v>0</v>
      </c>
      <c r="BN33" s="73">
        <v>0</v>
      </c>
      <c r="BO33" s="73">
        <v>0</v>
      </c>
      <c r="BP33" s="73">
        <v>0</v>
      </c>
      <c r="BQ33" s="73">
        <v>0</v>
      </c>
      <c r="BR33" s="73">
        <v>0</v>
      </c>
      <c r="BS33" s="73">
        <v>0</v>
      </c>
      <c r="BT33" s="73">
        <v>0</v>
      </c>
      <c r="BU33" s="73">
        <v>0</v>
      </c>
      <c r="BV33" s="73">
        <v>0</v>
      </c>
      <c r="BW33" s="73">
        <v>0</v>
      </c>
      <c r="BX33" s="73">
        <v>0</v>
      </c>
      <c r="BY33" s="74">
        <v>145119910.08999997</v>
      </c>
    </row>
    <row r="34" spans="1:77" x14ac:dyDescent="0.2">
      <c r="A34" s="71" t="s">
        <v>255</v>
      </c>
      <c r="B34" s="72" t="s">
        <v>264</v>
      </c>
      <c r="C34" s="71" t="s">
        <v>265</v>
      </c>
      <c r="D34" s="73">
        <v>479444.5</v>
      </c>
      <c r="E34" s="73">
        <v>11911.75</v>
      </c>
      <c r="F34" s="73">
        <v>511595</v>
      </c>
      <c r="G34" s="73">
        <v>21628</v>
      </c>
      <c r="H34" s="73">
        <v>7234</v>
      </c>
      <c r="I34" s="73">
        <v>0</v>
      </c>
      <c r="J34" s="73">
        <v>1256063</v>
      </c>
      <c r="K34" s="73">
        <v>54543.75</v>
      </c>
      <c r="L34" s="73">
        <v>4735</v>
      </c>
      <c r="M34" s="73">
        <v>39102.25</v>
      </c>
      <c r="N34" s="73">
        <v>0</v>
      </c>
      <c r="O34" s="73">
        <v>9125</v>
      </c>
      <c r="P34" s="73">
        <v>209835.5</v>
      </c>
      <c r="Q34" s="73">
        <v>116695.75</v>
      </c>
      <c r="R34" s="73">
        <v>6021</v>
      </c>
      <c r="S34" s="73">
        <v>0</v>
      </c>
      <c r="T34" s="73">
        <v>0</v>
      </c>
      <c r="U34" s="73">
        <v>4824</v>
      </c>
      <c r="V34" s="73">
        <v>667988</v>
      </c>
      <c r="W34" s="73">
        <v>19096.5</v>
      </c>
      <c r="X34" s="73">
        <v>0</v>
      </c>
      <c r="Y34" s="73">
        <v>74811</v>
      </c>
      <c r="Z34" s="73">
        <v>7840</v>
      </c>
      <c r="AA34" s="73">
        <v>19816</v>
      </c>
      <c r="AB34" s="73">
        <v>15452.5</v>
      </c>
      <c r="AC34" s="73">
        <v>12428</v>
      </c>
      <c r="AD34" s="73">
        <v>0</v>
      </c>
      <c r="AE34" s="73">
        <v>2629054.66</v>
      </c>
      <c r="AF34" s="73">
        <v>20703</v>
      </c>
      <c r="AG34" s="73">
        <v>9395</v>
      </c>
      <c r="AH34" s="73">
        <v>3942</v>
      </c>
      <c r="AI34" s="73">
        <v>20615</v>
      </c>
      <c r="AJ34" s="73">
        <v>8890</v>
      </c>
      <c r="AK34" s="73">
        <v>5648.61</v>
      </c>
      <c r="AL34" s="73">
        <v>13099</v>
      </c>
      <c r="AM34" s="73">
        <v>21053</v>
      </c>
      <c r="AN34" s="73">
        <v>5148</v>
      </c>
      <c r="AO34" s="73">
        <v>16086.5</v>
      </c>
      <c r="AP34" s="73">
        <v>15894.5</v>
      </c>
      <c r="AQ34" s="73">
        <v>205042.8</v>
      </c>
      <c r="AR34" s="73">
        <v>0</v>
      </c>
      <c r="AS34" s="73">
        <v>0</v>
      </c>
      <c r="AT34" s="73">
        <v>5119</v>
      </c>
      <c r="AU34" s="73">
        <v>8574</v>
      </c>
      <c r="AV34" s="73">
        <v>0</v>
      </c>
      <c r="AW34" s="73">
        <v>0</v>
      </c>
      <c r="AX34" s="73">
        <v>541536.87</v>
      </c>
      <c r="AY34" s="73">
        <v>2285</v>
      </c>
      <c r="AZ34" s="73">
        <v>65968</v>
      </c>
      <c r="BA34" s="73">
        <v>22647.75</v>
      </c>
      <c r="BB34" s="73">
        <v>53089.26</v>
      </c>
      <c r="BC34" s="73">
        <v>5781</v>
      </c>
      <c r="BD34" s="73">
        <v>84692.2</v>
      </c>
      <c r="BE34" s="73">
        <v>172841</v>
      </c>
      <c r="BF34" s="73">
        <v>35239</v>
      </c>
      <c r="BG34" s="73">
        <v>5339</v>
      </c>
      <c r="BH34" s="73">
        <v>0</v>
      </c>
      <c r="BI34" s="73">
        <v>425058.5</v>
      </c>
      <c r="BJ34" s="73">
        <v>128199.83</v>
      </c>
      <c r="BK34" s="73">
        <v>6564</v>
      </c>
      <c r="BL34" s="73">
        <v>0</v>
      </c>
      <c r="BM34" s="73">
        <v>5454</v>
      </c>
      <c r="BN34" s="73">
        <v>2891</v>
      </c>
      <c r="BO34" s="73">
        <v>19126.75</v>
      </c>
      <c r="BP34" s="73">
        <v>723057</v>
      </c>
      <c r="BQ34" s="73">
        <v>0</v>
      </c>
      <c r="BR34" s="73">
        <v>12261</v>
      </c>
      <c r="BS34" s="73">
        <v>43113.120000000003</v>
      </c>
      <c r="BT34" s="73">
        <v>12853.75</v>
      </c>
      <c r="BU34" s="73">
        <v>99927</v>
      </c>
      <c r="BV34" s="73">
        <v>14650</v>
      </c>
      <c r="BW34" s="73">
        <v>6938</v>
      </c>
      <c r="BX34" s="73">
        <v>0</v>
      </c>
      <c r="BY34" s="74">
        <v>42952407.4199</v>
      </c>
    </row>
    <row r="35" spans="1:77" x14ac:dyDescent="0.2">
      <c r="A35" s="71" t="s">
        <v>255</v>
      </c>
      <c r="B35" s="72" t="s">
        <v>266</v>
      </c>
      <c r="C35" s="71" t="s">
        <v>267</v>
      </c>
      <c r="D35" s="73">
        <v>0</v>
      </c>
      <c r="E35" s="73">
        <v>0</v>
      </c>
      <c r="F35" s="73">
        <v>688978.1</v>
      </c>
      <c r="G35" s="73">
        <v>13747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62922.33</v>
      </c>
      <c r="N35" s="73">
        <v>0</v>
      </c>
      <c r="O35" s="73">
        <v>0</v>
      </c>
      <c r="P35" s="73">
        <v>1481.5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3">
        <v>0</v>
      </c>
      <c r="AK35" s="73">
        <v>0</v>
      </c>
      <c r="AL35" s="73">
        <v>0</v>
      </c>
      <c r="AM35" s="73">
        <v>0</v>
      </c>
      <c r="AN35" s="73">
        <v>0</v>
      </c>
      <c r="AO35" s="73">
        <v>0</v>
      </c>
      <c r="AP35" s="73">
        <v>0</v>
      </c>
      <c r="AQ35" s="73">
        <v>97786</v>
      </c>
      <c r="AR35" s="73">
        <v>0</v>
      </c>
      <c r="AS35" s="73">
        <v>0</v>
      </c>
      <c r="AT35" s="73">
        <v>0</v>
      </c>
      <c r="AU35" s="73">
        <v>0</v>
      </c>
      <c r="AV35" s="73">
        <v>0</v>
      </c>
      <c r="AW35" s="73">
        <v>0</v>
      </c>
      <c r="AX35" s="73">
        <v>144749.5</v>
      </c>
      <c r="AY35" s="73">
        <v>0</v>
      </c>
      <c r="AZ35" s="73">
        <v>0</v>
      </c>
      <c r="BA35" s="73">
        <v>0</v>
      </c>
      <c r="BB35" s="73">
        <v>0</v>
      </c>
      <c r="BC35" s="73">
        <v>5991</v>
      </c>
      <c r="BD35" s="73">
        <v>4053.5</v>
      </c>
      <c r="BE35" s="73">
        <v>0</v>
      </c>
      <c r="BF35" s="73">
        <v>0</v>
      </c>
      <c r="BG35" s="73">
        <v>0</v>
      </c>
      <c r="BH35" s="73">
        <v>3601</v>
      </c>
      <c r="BI35" s="73">
        <v>0</v>
      </c>
      <c r="BJ35" s="73">
        <v>0</v>
      </c>
      <c r="BK35" s="73">
        <v>0</v>
      </c>
      <c r="BL35" s="73">
        <v>0</v>
      </c>
      <c r="BM35" s="73">
        <v>0</v>
      </c>
      <c r="BN35" s="73">
        <v>0</v>
      </c>
      <c r="BO35" s="73">
        <v>0</v>
      </c>
      <c r="BP35" s="73">
        <v>56585</v>
      </c>
      <c r="BQ35" s="73">
        <v>0</v>
      </c>
      <c r="BR35" s="73">
        <v>0</v>
      </c>
      <c r="BS35" s="73">
        <v>0</v>
      </c>
      <c r="BT35" s="73">
        <v>0</v>
      </c>
      <c r="BU35" s="73">
        <v>0</v>
      </c>
      <c r="BV35" s="73">
        <v>0</v>
      </c>
      <c r="BW35" s="73">
        <v>0</v>
      </c>
      <c r="BX35" s="73">
        <v>0</v>
      </c>
      <c r="BY35" s="74">
        <v>4171212.8899999997</v>
      </c>
    </row>
    <row r="36" spans="1:77" x14ac:dyDescent="0.2">
      <c r="A36" s="71" t="s">
        <v>255</v>
      </c>
      <c r="B36" s="72" t="s">
        <v>268</v>
      </c>
      <c r="C36" s="71" t="s">
        <v>269</v>
      </c>
      <c r="D36" s="73">
        <v>3059530</v>
      </c>
      <c r="E36" s="73">
        <v>576742.5</v>
      </c>
      <c r="F36" s="73">
        <v>3910483.03</v>
      </c>
      <c r="G36" s="73">
        <v>127508</v>
      </c>
      <c r="H36" s="73">
        <v>87413</v>
      </c>
      <c r="I36" s="73">
        <v>0</v>
      </c>
      <c r="J36" s="73">
        <v>7101589.5</v>
      </c>
      <c r="K36" s="73">
        <v>455931.75</v>
      </c>
      <c r="L36" s="73">
        <v>4238</v>
      </c>
      <c r="M36" s="73">
        <v>631648.06999999995</v>
      </c>
      <c r="N36" s="73">
        <v>41025</v>
      </c>
      <c r="O36" s="73">
        <v>336438</v>
      </c>
      <c r="P36" s="73">
        <v>2371430</v>
      </c>
      <c r="Q36" s="73">
        <v>190242.5</v>
      </c>
      <c r="R36" s="73">
        <v>5075.5</v>
      </c>
      <c r="S36" s="73">
        <v>11949</v>
      </c>
      <c r="T36" s="73">
        <v>48213.5</v>
      </c>
      <c r="U36" s="73">
        <v>37560.1</v>
      </c>
      <c r="V36" s="73">
        <v>4241435.75</v>
      </c>
      <c r="W36" s="73">
        <v>199347.73</v>
      </c>
      <c r="X36" s="73">
        <v>139071.75</v>
      </c>
      <c r="Y36" s="73">
        <v>451855</v>
      </c>
      <c r="Z36" s="73">
        <v>49616</v>
      </c>
      <c r="AA36" s="73">
        <v>244443.36</v>
      </c>
      <c r="AB36" s="73">
        <v>35838.5</v>
      </c>
      <c r="AC36" s="73">
        <v>55372</v>
      </c>
      <c r="AD36" s="73">
        <v>2991</v>
      </c>
      <c r="AE36" s="73">
        <v>12771308.76</v>
      </c>
      <c r="AF36" s="73">
        <v>96619</v>
      </c>
      <c r="AG36" s="73">
        <v>68334</v>
      </c>
      <c r="AH36" s="73">
        <v>87854</v>
      </c>
      <c r="AI36" s="73">
        <v>51652</v>
      </c>
      <c r="AJ36" s="73">
        <v>101222.5</v>
      </c>
      <c r="AK36" s="73">
        <v>98517.25</v>
      </c>
      <c r="AL36" s="73">
        <v>100127</v>
      </c>
      <c r="AM36" s="73">
        <v>121403</v>
      </c>
      <c r="AN36" s="73">
        <v>33316</v>
      </c>
      <c r="AO36" s="73">
        <v>140296.25</v>
      </c>
      <c r="AP36" s="73">
        <v>44980</v>
      </c>
      <c r="AQ36" s="73">
        <v>3000304.52</v>
      </c>
      <c r="AR36" s="73">
        <v>-0.01</v>
      </c>
      <c r="AS36" s="73">
        <v>44660</v>
      </c>
      <c r="AT36" s="73">
        <v>102444</v>
      </c>
      <c r="AU36" s="73">
        <v>70457</v>
      </c>
      <c r="AV36" s="73">
        <v>0</v>
      </c>
      <c r="AW36" s="73">
        <v>22777.75</v>
      </c>
      <c r="AX36" s="73">
        <v>5646515.7800000003</v>
      </c>
      <c r="AY36" s="73">
        <v>69275</v>
      </c>
      <c r="AZ36" s="73">
        <v>149872</v>
      </c>
      <c r="BA36" s="73">
        <v>180619.25</v>
      </c>
      <c r="BB36" s="73">
        <v>406366.75</v>
      </c>
      <c r="BC36" s="73">
        <v>246693</v>
      </c>
      <c r="BD36" s="73">
        <v>836334.56</v>
      </c>
      <c r="BE36" s="73">
        <v>382646.5</v>
      </c>
      <c r="BF36" s="73">
        <v>49545</v>
      </c>
      <c r="BG36" s="73">
        <v>16685</v>
      </c>
      <c r="BH36" s="73">
        <v>8613</v>
      </c>
      <c r="BI36" s="73">
        <v>6919030.4000000004</v>
      </c>
      <c r="BJ36" s="73">
        <v>739601.72</v>
      </c>
      <c r="BK36" s="73">
        <v>53933</v>
      </c>
      <c r="BL36" s="73">
        <v>17023</v>
      </c>
      <c r="BM36" s="73">
        <v>49587</v>
      </c>
      <c r="BN36" s="73">
        <v>33024</v>
      </c>
      <c r="BO36" s="73">
        <v>131509</v>
      </c>
      <c r="BP36" s="73">
        <v>3641070.3</v>
      </c>
      <c r="BQ36" s="73">
        <v>87723</v>
      </c>
      <c r="BR36" s="73">
        <v>257055.5</v>
      </c>
      <c r="BS36" s="73">
        <v>61111.519999999997</v>
      </c>
      <c r="BT36" s="73">
        <v>202067.59</v>
      </c>
      <c r="BU36" s="73">
        <v>1255878.6299999999</v>
      </c>
      <c r="BV36" s="73">
        <v>44157</v>
      </c>
      <c r="BW36" s="73">
        <v>20178</v>
      </c>
      <c r="BX36" s="73">
        <v>50113.75</v>
      </c>
      <c r="BY36" s="74">
        <v>1043370</v>
      </c>
    </row>
    <row r="37" spans="1:77" x14ac:dyDescent="0.2">
      <c r="A37" s="71" t="s">
        <v>255</v>
      </c>
      <c r="B37" s="72" t="s">
        <v>270</v>
      </c>
      <c r="C37" s="71" t="s">
        <v>271</v>
      </c>
      <c r="D37" s="73">
        <v>1293645</v>
      </c>
      <c r="E37" s="73">
        <v>1074435.25</v>
      </c>
      <c r="F37" s="73">
        <v>398259.89</v>
      </c>
      <c r="G37" s="73">
        <v>4050</v>
      </c>
      <c r="H37" s="73">
        <v>0</v>
      </c>
      <c r="I37" s="73">
        <v>0</v>
      </c>
      <c r="J37" s="73">
        <v>6828076.25</v>
      </c>
      <c r="K37" s="73">
        <v>904562.25</v>
      </c>
      <c r="L37" s="73">
        <v>52704.5</v>
      </c>
      <c r="M37" s="73">
        <v>100617.5</v>
      </c>
      <c r="N37" s="73">
        <v>7670.5</v>
      </c>
      <c r="O37" s="73">
        <v>326218</v>
      </c>
      <c r="P37" s="73">
        <v>1040101</v>
      </c>
      <c r="Q37" s="73">
        <v>272749</v>
      </c>
      <c r="R37" s="73">
        <v>0</v>
      </c>
      <c r="S37" s="73">
        <v>9422.5</v>
      </c>
      <c r="T37" s="73">
        <v>123939</v>
      </c>
      <c r="U37" s="73">
        <v>25716</v>
      </c>
      <c r="V37" s="73">
        <v>11862346.25</v>
      </c>
      <c r="W37" s="73">
        <v>1117364.3400000001</v>
      </c>
      <c r="X37" s="73">
        <v>65913.5</v>
      </c>
      <c r="Y37" s="73">
        <v>501690</v>
      </c>
      <c r="Z37" s="73">
        <v>86951</v>
      </c>
      <c r="AA37" s="73">
        <v>107551</v>
      </c>
      <c r="AB37" s="73">
        <v>335973.5</v>
      </c>
      <c r="AC37" s="73">
        <v>17332</v>
      </c>
      <c r="AD37" s="73">
        <v>60994</v>
      </c>
      <c r="AE37" s="73">
        <v>4741909.7</v>
      </c>
      <c r="AF37" s="73">
        <v>23531.5</v>
      </c>
      <c r="AG37" s="73">
        <v>33870</v>
      </c>
      <c r="AH37" s="73">
        <v>13598</v>
      </c>
      <c r="AI37" s="73">
        <v>34208</v>
      </c>
      <c r="AJ37" s="73">
        <v>29622.5</v>
      </c>
      <c r="AK37" s="73">
        <v>35037.5</v>
      </c>
      <c r="AL37" s="73">
        <v>68516.5</v>
      </c>
      <c r="AM37" s="73">
        <v>73689.25</v>
      </c>
      <c r="AN37" s="73">
        <v>13688</v>
      </c>
      <c r="AO37" s="73">
        <v>63576.5</v>
      </c>
      <c r="AP37" s="73">
        <v>20236.5</v>
      </c>
      <c r="AQ37" s="73">
        <v>1990261.1</v>
      </c>
      <c r="AR37" s="73">
        <v>0</v>
      </c>
      <c r="AS37" s="73">
        <v>12957.5</v>
      </c>
      <c r="AT37" s="73">
        <v>4359.25</v>
      </c>
      <c r="AU37" s="73">
        <v>32462.5</v>
      </c>
      <c r="AV37" s="73">
        <v>2922.25</v>
      </c>
      <c r="AW37" s="73">
        <v>174847</v>
      </c>
      <c r="AX37" s="73">
        <v>7643669.9100000001</v>
      </c>
      <c r="AY37" s="73">
        <v>38500</v>
      </c>
      <c r="AZ37" s="73">
        <v>57017.75</v>
      </c>
      <c r="BA37" s="73">
        <v>93309.75</v>
      </c>
      <c r="BB37" s="73">
        <v>43632.5</v>
      </c>
      <c r="BC37" s="73">
        <v>106227</v>
      </c>
      <c r="BD37" s="73">
        <v>617612.5</v>
      </c>
      <c r="BE37" s="73">
        <v>176758.5</v>
      </c>
      <c r="BF37" s="73">
        <v>182341</v>
      </c>
      <c r="BG37" s="73">
        <v>0</v>
      </c>
      <c r="BH37" s="73">
        <v>10331</v>
      </c>
      <c r="BI37" s="73">
        <v>6973369.9299999997</v>
      </c>
      <c r="BJ37" s="73">
        <v>1742645.1</v>
      </c>
      <c r="BK37" s="73">
        <v>90317</v>
      </c>
      <c r="BL37" s="73">
        <v>59690</v>
      </c>
      <c r="BM37" s="73">
        <v>14716</v>
      </c>
      <c r="BN37" s="73">
        <v>212892</v>
      </c>
      <c r="BO37" s="73">
        <v>33775</v>
      </c>
      <c r="BP37" s="73">
        <v>2788043.51</v>
      </c>
      <c r="BQ37" s="73">
        <v>75364</v>
      </c>
      <c r="BR37" s="73">
        <v>14666</v>
      </c>
      <c r="BS37" s="73">
        <v>12706.33</v>
      </c>
      <c r="BT37" s="73">
        <v>101766.25</v>
      </c>
      <c r="BU37" s="73">
        <v>163872.32999999999</v>
      </c>
      <c r="BV37" s="73">
        <v>25537</v>
      </c>
      <c r="BW37" s="73">
        <v>17589.25</v>
      </c>
      <c r="BX37" s="73">
        <v>11206.25</v>
      </c>
      <c r="BY37" s="74">
        <v>2569180895.6403999</v>
      </c>
    </row>
    <row r="38" spans="1:77" x14ac:dyDescent="0.2">
      <c r="A38" s="71" t="s">
        <v>255</v>
      </c>
      <c r="B38" s="72" t="s">
        <v>272</v>
      </c>
      <c r="C38" s="71" t="s">
        <v>273</v>
      </c>
      <c r="D38" s="73">
        <v>614859</v>
      </c>
      <c r="E38" s="73">
        <v>81899.25</v>
      </c>
      <c r="F38" s="73">
        <v>0</v>
      </c>
      <c r="G38" s="73">
        <v>3627</v>
      </c>
      <c r="H38" s="73">
        <v>0</v>
      </c>
      <c r="I38" s="73">
        <v>0</v>
      </c>
      <c r="J38" s="73">
        <v>3069678.75</v>
      </c>
      <c r="K38" s="73">
        <v>0</v>
      </c>
      <c r="L38" s="73">
        <v>0</v>
      </c>
      <c r="M38" s="73">
        <v>106123.41</v>
      </c>
      <c r="N38" s="73">
        <v>0</v>
      </c>
      <c r="O38" s="73">
        <v>0</v>
      </c>
      <c r="P38" s="73">
        <v>63936</v>
      </c>
      <c r="Q38" s="73">
        <v>24885.5</v>
      </c>
      <c r="R38" s="73">
        <v>0</v>
      </c>
      <c r="S38" s="73">
        <v>0</v>
      </c>
      <c r="T38" s="73">
        <v>0</v>
      </c>
      <c r="U38" s="73">
        <v>0</v>
      </c>
      <c r="V38" s="73">
        <v>1542082.75</v>
      </c>
      <c r="W38" s="73">
        <v>2898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3">
        <v>0</v>
      </c>
      <c r="AE38" s="73">
        <v>1413925.96</v>
      </c>
      <c r="AF38" s="73">
        <v>0</v>
      </c>
      <c r="AG38" s="73">
        <v>1069</v>
      </c>
      <c r="AH38" s="73">
        <v>0</v>
      </c>
      <c r="AI38" s="73">
        <v>4419</v>
      </c>
      <c r="AJ38" s="73">
        <v>12692</v>
      </c>
      <c r="AK38" s="73">
        <v>0</v>
      </c>
      <c r="AL38" s="73">
        <v>0</v>
      </c>
      <c r="AM38" s="73">
        <v>0</v>
      </c>
      <c r="AN38" s="73">
        <v>0</v>
      </c>
      <c r="AO38" s="73">
        <v>0</v>
      </c>
      <c r="AP38" s="73">
        <v>7036.5</v>
      </c>
      <c r="AQ38" s="73">
        <v>120010.1</v>
      </c>
      <c r="AR38" s="73">
        <v>0</v>
      </c>
      <c r="AS38" s="73">
        <v>1973</v>
      </c>
      <c r="AT38" s="73">
        <v>0</v>
      </c>
      <c r="AU38" s="73">
        <v>0</v>
      </c>
      <c r="AV38" s="73">
        <v>0</v>
      </c>
      <c r="AW38" s="73">
        <v>0</v>
      </c>
      <c r="AX38" s="73">
        <v>745102.37</v>
      </c>
      <c r="AY38" s="73">
        <v>0</v>
      </c>
      <c r="AZ38" s="73">
        <v>0</v>
      </c>
      <c r="BA38" s="73">
        <v>0</v>
      </c>
      <c r="BB38" s="73">
        <v>6888</v>
      </c>
      <c r="BC38" s="73">
        <v>0</v>
      </c>
      <c r="BD38" s="73">
        <v>35281</v>
      </c>
      <c r="BE38" s="73">
        <v>2115.5</v>
      </c>
      <c r="BF38" s="73">
        <v>17171</v>
      </c>
      <c r="BG38" s="73">
        <v>0</v>
      </c>
      <c r="BH38" s="73">
        <v>0</v>
      </c>
      <c r="BI38" s="73">
        <v>537402.69999999995</v>
      </c>
      <c r="BJ38" s="73">
        <v>958203.63</v>
      </c>
      <c r="BK38" s="73">
        <v>0</v>
      </c>
      <c r="BL38" s="73">
        <v>0</v>
      </c>
      <c r="BM38" s="73">
        <v>0</v>
      </c>
      <c r="BN38" s="73">
        <v>0</v>
      </c>
      <c r="BO38" s="73">
        <v>0</v>
      </c>
      <c r="BP38" s="73">
        <v>229870</v>
      </c>
      <c r="BQ38" s="73">
        <v>0</v>
      </c>
      <c r="BR38" s="73">
        <v>0</v>
      </c>
      <c r="BS38" s="73">
        <v>0</v>
      </c>
      <c r="BT38" s="73">
        <v>18709</v>
      </c>
      <c r="BU38" s="73">
        <v>35200</v>
      </c>
      <c r="BV38" s="73">
        <v>0</v>
      </c>
      <c r="BW38" s="73">
        <v>0</v>
      </c>
      <c r="BX38" s="73">
        <v>0</v>
      </c>
      <c r="BY38" s="74">
        <v>142419409.48000002</v>
      </c>
    </row>
    <row r="39" spans="1:77" x14ac:dyDescent="0.2">
      <c r="A39" s="71" t="s">
        <v>255</v>
      </c>
      <c r="B39" s="72" t="s">
        <v>274</v>
      </c>
      <c r="C39" s="71" t="s">
        <v>275</v>
      </c>
      <c r="D39" s="73">
        <v>183195</v>
      </c>
      <c r="E39" s="73">
        <v>285900.25</v>
      </c>
      <c r="F39" s="73">
        <v>15185</v>
      </c>
      <c r="G39" s="73">
        <v>0</v>
      </c>
      <c r="H39" s="73">
        <v>0</v>
      </c>
      <c r="I39" s="73">
        <v>0</v>
      </c>
      <c r="J39" s="73">
        <v>290846</v>
      </c>
      <c r="K39" s="73">
        <v>25028.5</v>
      </c>
      <c r="L39" s="73">
        <v>4919</v>
      </c>
      <c r="M39" s="73">
        <v>40154</v>
      </c>
      <c r="N39" s="73">
        <v>6387</v>
      </c>
      <c r="O39" s="73">
        <v>39749</v>
      </c>
      <c r="P39" s="73">
        <v>81925.5</v>
      </c>
      <c r="Q39" s="73">
        <v>85798</v>
      </c>
      <c r="R39" s="73">
        <v>12713.5</v>
      </c>
      <c r="S39" s="73">
        <v>8134.05</v>
      </c>
      <c r="T39" s="73">
        <v>6091</v>
      </c>
      <c r="U39" s="73">
        <v>8089</v>
      </c>
      <c r="V39" s="73">
        <v>441450.75</v>
      </c>
      <c r="W39" s="73">
        <v>74104.25</v>
      </c>
      <c r="X39" s="73">
        <v>48793.75</v>
      </c>
      <c r="Y39" s="73">
        <v>74579</v>
      </c>
      <c r="Z39" s="73">
        <v>10320.5</v>
      </c>
      <c r="AA39" s="73">
        <v>0</v>
      </c>
      <c r="AB39" s="73">
        <v>36252</v>
      </c>
      <c r="AC39" s="73">
        <v>6032</v>
      </c>
      <c r="AD39" s="73">
        <v>9203</v>
      </c>
      <c r="AE39" s="73">
        <v>291133.7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38508</v>
      </c>
      <c r="AN39" s="73">
        <v>0</v>
      </c>
      <c r="AO39" s="73">
        <v>965.25</v>
      </c>
      <c r="AP39" s="73">
        <v>0</v>
      </c>
      <c r="AQ39" s="73">
        <v>0</v>
      </c>
      <c r="AR39" s="73">
        <v>12201</v>
      </c>
      <c r="AS39" s="73">
        <v>10867</v>
      </c>
      <c r="AT39" s="73">
        <v>0</v>
      </c>
      <c r="AU39" s="73">
        <v>0</v>
      </c>
      <c r="AV39" s="73">
        <v>0</v>
      </c>
      <c r="AW39" s="73">
        <v>0</v>
      </c>
      <c r="AX39" s="73">
        <v>396686.31</v>
      </c>
      <c r="AY39" s="73">
        <v>5120</v>
      </c>
      <c r="AZ39" s="73">
        <v>1397</v>
      </c>
      <c r="BA39" s="73">
        <v>0</v>
      </c>
      <c r="BB39" s="73">
        <v>0</v>
      </c>
      <c r="BC39" s="73">
        <v>26170</v>
      </c>
      <c r="BD39" s="73">
        <v>37310</v>
      </c>
      <c r="BE39" s="73">
        <v>53087</v>
      </c>
      <c r="BF39" s="73">
        <v>24312</v>
      </c>
      <c r="BG39" s="73">
        <v>0</v>
      </c>
      <c r="BH39" s="73">
        <v>1199</v>
      </c>
      <c r="BI39" s="73">
        <v>122927.95</v>
      </c>
      <c r="BJ39" s="73">
        <v>0</v>
      </c>
      <c r="BK39" s="73">
        <v>0</v>
      </c>
      <c r="BL39" s="73">
        <v>1644</v>
      </c>
      <c r="BM39" s="73">
        <v>0</v>
      </c>
      <c r="BN39" s="73">
        <v>0</v>
      </c>
      <c r="BO39" s="73">
        <v>0</v>
      </c>
      <c r="BP39" s="73">
        <v>474440</v>
      </c>
      <c r="BQ39" s="73">
        <v>15660</v>
      </c>
      <c r="BR39" s="73">
        <v>0</v>
      </c>
      <c r="BS39" s="73">
        <v>12941.82</v>
      </c>
      <c r="BT39" s="73">
        <v>23205.5</v>
      </c>
      <c r="BU39" s="73">
        <v>50493</v>
      </c>
      <c r="BV39" s="73">
        <v>6177</v>
      </c>
      <c r="BW39" s="73">
        <v>0</v>
      </c>
      <c r="BX39" s="73">
        <v>15510.5</v>
      </c>
      <c r="BY39" s="74">
        <v>39058254</v>
      </c>
    </row>
    <row r="40" spans="1:77" x14ac:dyDescent="0.2">
      <c r="A40" s="71" t="s">
        <v>255</v>
      </c>
      <c r="B40" s="72" t="s">
        <v>276</v>
      </c>
      <c r="C40" s="71" t="s">
        <v>277</v>
      </c>
      <c r="D40" s="73">
        <v>0</v>
      </c>
      <c r="E40" s="73">
        <v>0</v>
      </c>
      <c r="F40" s="73">
        <v>0</v>
      </c>
      <c r="G40" s="73">
        <v>0</v>
      </c>
      <c r="H40" s="73">
        <v>10289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116501.25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0</v>
      </c>
      <c r="AD40" s="73">
        <v>0</v>
      </c>
      <c r="AE40" s="73">
        <v>1954830.08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3">
        <v>0</v>
      </c>
      <c r="AL40" s="73">
        <v>0</v>
      </c>
      <c r="AM40" s="73">
        <v>0</v>
      </c>
      <c r="AN40" s="73">
        <v>0</v>
      </c>
      <c r="AO40" s="73">
        <v>0</v>
      </c>
      <c r="AP40" s="73">
        <v>0</v>
      </c>
      <c r="AQ40" s="73">
        <v>210460</v>
      </c>
      <c r="AR40" s="73">
        <v>0</v>
      </c>
      <c r="AS40" s="73">
        <v>0</v>
      </c>
      <c r="AT40" s="73">
        <v>0</v>
      </c>
      <c r="AU40" s="73">
        <v>0</v>
      </c>
      <c r="AV40" s="73">
        <v>0</v>
      </c>
      <c r="AW40" s="73">
        <v>4260</v>
      </c>
      <c r="AX40" s="73">
        <v>1900</v>
      </c>
      <c r="AY40" s="73">
        <v>0</v>
      </c>
      <c r="AZ40" s="73">
        <v>0</v>
      </c>
      <c r="BA40" s="73">
        <v>3581</v>
      </c>
      <c r="BB40" s="73">
        <v>133666</v>
      </c>
      <c r="BC40" s="73">
        <v>0</v>
      </c>
      <c r="BD40" s="73">
        <v>0</v>
      </c>
      <c r="BE40" s="73">
        <v>0</v>
      </c>
      <c r="BF40" s="73">
        <v>0</v>
      </c>
      <c r="BG40" s="73">
        <v>0</v>
      </c>
      <c r="BH40" s="73">
        <v>0</v>
      </c>
      <c r="BI40" s="73">
        <v>0</v>
      </c>
      <c r="BJ40" s="73">
        <v>821573</v>
      </c>
      <c r="BK40" s="73">
        <v>0</v>
      </c>
      <c r="BL40" s="73">
        <v>0</v>
      </c>
      <c r="BM40" s="73">
        <v>0</v>
      </c>
      <c r="BN40" s="73">
        <v>0</v>
      </c>
      <c r="BO40" s="73">
        <v>0</v>
      </c>
      <c r="BP40" s="73">
        <v>18078</v>
      </c>
      <c r="BQ40" s="73">
        <v>0</v>
      </c>
      <c r="BR40" s="73">
        <v>32847</v>
      </c>
      <c r="BS40" s="73">
        <v>0</v>
      </c>
      <c r="BT40" s="73">
        <v>0</v>
      </c>
      <c r="BU40" s="73">
        <v>0</v>
      </c>
      <c r="BV40" s="73">
        <v>0</v>
      </c>
      <c r="BW40" s="73">
        <v>0</v>
      </c>
      <c r="BX40" s="73">
        <v>0</v>
      </c>
      <c r="BY40" s="74">
        <v>13928638.33</v>
      </c>
    </row>
    <row r="41" spans="1:77" x14ac:dyDescent="0.2">
      <c r="A41" s="71" t="s">
        <v>255</v>
      </c>
      <c r="B41" s="72" t="s">
        <v>278</v>
      </c>
      <c r="C41" s="71" t="s">
        <v>279</v>
      </c>
      <c r="D41" s="73">
        <v>175173</v>
      </c>
      <c r="E41" s="73">
        <v>0</v>
      </c>
      <c r="F41" s="73">
        <v>277716</v>
      </c>
      <c r="G41" s="73">
        <v>7067</v>
      </c>
      <c r="H41" s="73">
        <v>15206</v>
      </c>
      <c r="I41" s="73">
        <v>0</v>
      </c>
      <c r="J41" s="73">
        <v>1100308</v>
      </c>
      <c r="K41" s="73">
        <v>47899.75</v>
      </c>
      <c r="L41" s="73">
        <v>14906</v>
      </c>
      <c r="M41" s="73">
        <v>119267</v>
      </c>
      <c r="N41" s="73">
        <v>0</v>
      </c>
      <c r="O41" s="73">
        <v>16629</v>
      </c>
      <c r="P41" s="73">
        <v>44695</v>
      </c>
      <c r="Q41" s="73">
        <v>49015</v>
      </c>
      <c r="R41" s="73">
        <v>0</v>
      </c>
      <c r="S41" s="73">
        <v>22940.75</v>
      </c>
      <c r="T41" s="73">
        <v>0</v>
      </c>
      <c r="U41" s="73">
        <v>2185</v>
      </c>
      <c r="V41" s="73">
        <v>0</v>
      </c>
      <c r="W41" s="73">
        <v>49560</v>
      </c>
      <c r="X41" s="73">
        <v>32506.5</v>
      </c>
      <c r="Y41" s="73">
        <v>60536</v>
      </c>
      <c r="Z41" s="73">
        <v>15714</v>
      </c>
      <c r="AA41" s="73">
        <v>30249</v>
      </c>
      <c r="AB41" s="73">
        <v>130010</v>
      </c>
      <c r="AC41" s="73">
        <v>2455</v>
      </c>
      <c r="AD41" s="73">
        <v>36541</v>
      </c>
      <c r="AE41" s="73">
        <v>197408.5</v>
      </c>
      <c r="AF41" s="73">
        <v>29150.6</v>
      </c>
      <c r="AG41" s="73">
        <v>0</v>
      </c>
      <c r="AH41" s="73">
        <v>38465</v>
      </c>
      <c r="AI41" s="73">
        <v>25167</v>
      </c>
      <c r="AJ41" s="73">
        <v>14811</v>
      </c>
      <c r="AK41" s="73">
        <v>25614</v>
      </c>
      <c r="AL41" s="73">
        <v>13711</v>
      </c>
      <c r="AM41" s="73">
        <v>12569</v>
      </c>
      <c r="AN41" s="73">
        <v>32110</v>
      </c>
      <c r="AO41" s="73">
        <v>3791</v>
      </c>
      <c r="AP41" s="73">
        <v>34913</v>
      </c>
      <c r="AQ41" s="73">
        <v>271960.48</v>
      </c>
      <c r="AR41" s="73">
        <v>17238</v>
      </c>
      <c r="AS41" s="73">
        <v>28279</v>
      </c>
      <c r="AT41" s="73">
        <v>24403</v>
      </c>
      <c r="AU41" s="73">
        <v>6284</v>
      </c>
      <c r="AV41" s="73">
        <v>0</v>
      </c>
      <c r="AW41" s="73">
        <v>21544</v>
      </c>
      <c r="AX41" s="73">
        <v>131077</v>
      </c>
      <c r="AY41" s="73">
        <v>26466</v>
      </c>
      <c r="AZ41" s="73">
        <v>27883</v>
      </c>
      <c r="BA41" s="73">
        <v>10661</v>
      </c>
      <c r="BB41" s="73">
        <v>44115</v>
      </c>
      <c r="BC41" s="73">
        <v>0</v>
      </c>
      <c r="BD41" s="73">
        <v>20635</v>
      </c>
      <c r="BE41" s="73">
        <v>65521</v>
      </c>
      <c r="BF41" s="73">
        <v>33968</v>
      </c>
      <c r="BG41" s="73">
        <v>0</v>
      </c>
      <c r="BH41" s="73">
        <v>0</v>
      </c>
      <c r="BI41" s="73">
        <v>36885.5</v>
      </c>
      <c r="BJ41" s="73">
        <v>209578</v>
      </c>
      <c r="BK41" s="73">
        <v>0</v>
      </c>
      <c r="BL41" s="73">
        <v>0</v>
      </c>
      <c r="BM41" s="73">
        <v>0</v>
      </c>
      <c r="BN41" s="73">
        <v>0</v>
      </c>
      <c r="BO41" s="73">
        <v>3272</v>
      </c>
      <c r="BP41" s="73">
        <v>255874</v>
      </c>
      <c r="BQ41" s="73">
        <v>0</v>
      </c>
      <c r="BR41" s="73">
        <v>10885</v>
      </c>
      <c r="BS41" s="73">
        <v>28862.78</v>
      </c>
      <c r="BT41" s="73">
        <v>98612.5</v>
      </c>
      <c r="BU41" s="73">
        <v>78760</v>
      </c>
      <c r="BV41" s="73">
        <v>8343</v>
      </c>
      <c r="BW41" s="73">
        <v>0</v>
      </c>
      <c r="BX41" s="73">
        <v>0</v>
      </c>
      <c r="BY41" s="74">
        <v>267899495.55000001</v>
      </c>
    </row>
    <row r="42" spans="1:77" x14ac:dyDescent="0.2">
      <c r="A42" s="71" t="s">
        <v>255</v>
      </c>
      <c r="B42" s="72" t="s">
        <v>280</v>
      </c>
      <c r="C42" s="71" t="s">
        <v>281</v>
      </c>
      <c r="D42" s="73">
        <v>364143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296240.5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19721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13084</v>
      </c>
      <c r="X42" s="73">
        <v>0</v>
      </c>
      <c r="Y42" s="73">
        <v>51932</v>
      </c>
      <c r="Z42" s="73">
        <v>5435</v>
      </c>
      <c r="AA42" s="73">
        <v>0</v>
      </c>
      <c r="AB42" s="73">
        <v>0</v>
      </c>
      <c r="AC42" s="73">
        <v>0</v>
      </c>
      <c r="AD42" s="73">
        <v>0</v>
      </c>
      <c r="AE42" s="73">
        <v>791708</v>
      </c>
      <c r="AF42" s="73">
        <v>0</v>
      </c>
      <c r="AG42" s="73">
        <v>0</v>
      </c>
      <c r="AH42" s="73">
        <v>0</v>
      </c>
      <c r="AI42" s="73">
        <v>0</v>
      </c>
      <c r="AJ42" s="73">
        <v>0</v>
      </c>
      <c r="AK42" s="73">
        <v>0</v>
      </c>
      <c r="AL42" s="73">
        <v>0</v>
      </c>
      <c r="AM42" s="73">
        <v>0</v>
      </c>
      <c r="AN42" s="73">
        <v>1563</v>
      </c>
      <c r="AO42" s="73">
        <v>0</v>
      </c>
      <c r="AP42" s="73">
        <v>0</v>
      </c>
      <c r="AQ42" s="73">
        <v>360747.2</v>
      </c>
      <c r="AR42" s="73">
        <v>0</v>
      </c>
      <c r="AS42" s="73">
        <v>2502</v>
      </c>
      <c r="AT42" s="73">
        <v>0</v>
      </c>
      <c r="AU42" s="73">
        <v>0</v>
      </c>
      <c r="AV42" s="73">
        <v>0</v>
      </c>
      <c r="AW42" s="73">
        <v>0</v>
      </c>
      <c r="AX42" s="73">
        <v>0</v>
      </c>
      <c r="AY42" s="73">
        <v>0</v>
      </c>
      <c r="AZ42" s="73">
        <v>0</v>
      </c>
      <c r="BA42" s="73">
        <v>0</v>
      </c>
      <c r="BB42" s="73">
        <v>0</v>
      </c>
      <c r="BC42" s="73">
        <v>0</v>
      </c>
      <c r="BD42" s="73">
        <v>0</v>
      </c>
      <c r="BE42" s="73">
        <v>8503</v>
      </c>
      <c r="BF42" s="73">
        <v>0</v>
      </c>
      <c r="BG42" s="73">
        <v>0</v>
      </c>
      <c r="BH42" s="73">
        <v>0</v>
      </c>
      <c r="BI42" s="73">
        <v>12496</v>
      </c>
      <c r="BJ42" s="73">
        <v>0</v>
      </c>
      <c r="BK42" s="73">
        <v>0</v>
      </c>
      <c r="BL42" s="73">
        <v>0</v>
      </c>
      <c r="BM42" s="73">
        <v>0</v>
      </c>
      <c r="BN42" s="73">
        <v>0</v>
      </c>
      <c r="BO42" s="73">
        <v>0</v>
      </c>
      <c r="BP42" s="73">
        <v>231431</v>
      </c>
      <c r="BQ42" s="73">
        <v>0</v>
      </c>
      <c r="BR42" s="73">
        <v>0</v>
      </c>
      <c r="BS42" s="73">
        <v>0</v>
      </c>
      <c r="BT42" s="73">
        <v>0</v>
      </c>
      <c r="BU42" s="73">
        <v>17517</v>
      </c>
      <c r="BV42" s="73">
        <v>0</v>
      </c>
      <c r="BW42" s="73">
        <v>0</v>
      </c>
      <c r="BX42" s="73">
        <v>0</v>
      </c>
      <c r="BY42" s="74">
        <v>76102007.569999993</v>
      </c>
    </row>
    <row r="43" spans="1:77" x14ac:dyDescent="0.2">
      <c r="A43" s="71" t="s">
        <v>255</v>
      </c>
      <c r="B43" s="72" t="s">
        <v>282</v>
      </c>
      <c r="C43" s="71" t="s">
        <v>283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232340.25</v>
      </c>
      <c r="K43" s="73">
        <v>26895.75</v>
      </c>
      <c r="L43" s="73">
        <v>0</v>
      </c>
      <c r="M43" s="73">
        <v>206084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17228</v>
      </c>
      <c r="U43" s="73">
        <v>0</v>
      </c>
      <c r="V43" s="73">
        <v>91979.5</v>
      </c>
      <c r="W43" s="73">
        <v>33957</v>
      </c>
      <c r="X43" s="73">
        <v>32122.5</v>
      </c>
      <c r="Y43" s="73">
        <v>151341</v>
      </c>
      <c r="Z43" s="73">
        <v>5443</v>
      </c>
      <c r="AA43" s="73">
        <v>13068</v>
      </c>
      <c r="AB43" s="73">
        <v>0</v>
      </c>
      <c r="AC43" s="73">
        <v>0</v>
      </c>
      <c r="AD43" s="73">
        <v>0</v>
      </c>
      <c r="AE43" s="73">
        <v>334274</v>
      </c>
      <c r="AF43" s="73">
        <v>0</v>
      </c>
      <c r="AG43" s="73">
        <v>0</v>
      </c>
      <c r="AH43" s="73">
        <v>0</v>
      </c>
      <c r="AI43" s="73">
        <v>0</v>
      </c>
      <c r="AJ43" s="73">
        <v>0</v>
      </c>
      <c r="AK43" s="73">
        <v>0</v>
      </c>
      <c r="AL43" s="73">
        <v>0</v>
      </c>
      <c r="AM43" s="73">
        <v>0</v>
      </c>
      <c r="AN43" s="73">
        <v>0</v>
      </c>
      <c r="AO43" s="73">
        <v>0</v>
      </c>
      <c r="AP43" s="73">
        <v>0</v>
      </c>
      <c r="AQ43" s="73">
        <v>0</v>
      </c>
      <c r="AR43" s="73">
        <v>0</v>
      </c>
      <c r="AS43" s="73">
        <v>0</v>
      </c>
      <c r="AT43" s="73">
        <v>0</v>
      </c>
      <c r="AU43" s="73">
        <v>0</v>
      </c>
      <c r="AV43" s="73">
        <v>0</v>
      </c>
      <c r="AW43" s="73">
        <v>0</v>
      </c>
      <c r="AX43" s="73">
        <v>0</v>
      </c>
      <c r="AY43" s="73">
        <v>0</v>
      </c>
      <c r="AZ43" s="73">
        <v>2071</v>
      </c>
      <c r="BA43" s="73">
        <v>0</v>
      </c>
      <c r="BB43" s="73">
        <v>0</v>
      </c>
      <c r="BC43" s="73">
        <v>0</v>
      </c>
      <c r="BD43" s="73">
        <v>259198.5</v>
      </c>
      <c r="BE43" s="73">
        <v>0</v>
      </c>
      <c r="BF43" s="73">
        <v>0</v>
      </c>
      <c r="BG43" s="73">
        <v>0</v>
      </c>
      <c r="BH43" s="73">
        <v>0</v>
      </c>
      <c r="BI43" s="73">
        <v>0</v>
      </c>
      <c r="BJ43" s="73">
        <v>287354.99</v>
      </c>
      <c r="BK43" s="73">
        <v>0</v>
      </c>
      <c r="BL43" s="73">
        <v>0</v>
      </c>
      <c r="BM43" s="73">
        <v>0</v>
      </c>
      <c r="BN43" s="73">
        <v>0</v>
      </c>
      <c r="BO43" s="73">
        <v>0</v>
      </c>
      <c r="BP43" s="73">
        <v>0</v>
      </c>
      <c r="BQ43" s="73">
        <v>0</v>
      </c>
      <c r="BR43" s="73">
        <v>0</v>
      </c>
      <c r="BS43" s="73">
        <v>0</v>
      </c>
      <c r="BT43" s="73">
        <v>0</v>
      </c>
      <c r="BU43" s="73">
        <v>0</v>
      </c>
      <c r="BV43" s="73">
        <v>0</v>
      </c>
      <c r="BW43" s="73">
        <v>0</v>
      </c>
      <c r="BX43" s="73">
        <v>0</v>
      </c>
      <c r="BY43" s="74">
        <v>25079595.530000001</v>
      </c>
    </row>
    <row r="44" spans="1:77" x14ac:dyDescent="0.2">
      <c r="A44" s="71" t="s">
        <v>255</v>
      </c>
      <c r="B44" s="72" t="s">
        <v>284</v>
      </c>
      <c r="C44" s="71" t="s">
        <v>285</v>
      </c>
      <c r="D44" s="73">
        <v>8827220.4000000004</v>
      </c>
      <c r="E44" s="73">
        <v>4402329.25</v>
      </c>
      <c r="F44" s="73">
        <v>4110383</v>
      </c>
      <c r="G44" s="73">
        <v>700434</v>
      </c>
      <c r="H44" s="73">
        <v>195973</v>
      </c>
      <c r="I44" s="73">
        <v>11047</v>
      </c>
      <c r="J44" s="73">
        <v>10792863</v>
      </c>
      <c r="K44" s="73">
        <v>2222433.25</v>
      </c>
      <c r="L44" s="73">
        <v>109499</v>
      </c>
      <c r="M44" s="73">
        <v>5191297</v>
      </c>
      <c r="N44" s="73">
        <v>113891</v>
      </c>
      <c r="O44" s="73">
        <v>542475.5</v>
      </c>
      <c r="P44" s="73">
        <v>3732705</v>
      </c>
      <c r="Q44" s="73">
        <v>1318650</v>
      </c>
      <c r="R44" s="73">
        <v>13030</v>
      </c>
      <c r="S44" s="73">
        <v>145177.45000000001</v>
      </c>
      <c r="T44" s="73">
        <v>185201.5</v>
      </c>
      <c r="U44" s="73">
        <v>69379</v>
      </c>
      <c r="V44" s="73">
        <v>6507187.25</v>
      </c>
      <c r="W44" s="73">
        <v>1570980.5</v>
      </c>
      <c r="X44" s="73">
        <v>163148</v>
      </c>
      <c r="Y44" s="73">
        <v>2214386</v>
      </c>
      <c r="Z44" s="73">
        <v>89234</v>
      </c>
      <c r="AA44" s="73">
        <v>141144</v>
      </c>
      <c r="AB44" s="73">
        <v>157920.25</v>
      </c>
      <c r="AC44" s="73">
        <v>134686</v>
      </c>
      <c r="AD44" s="73">
        <v>0</v>
      </c>
      <c r="AE44" s="73">
        <v>10458006</v>
      </c>
      <c r="AF44" s="73">
        <v>52878</v>
      </c>
      <c r="AG44" s="73">
        <v>54565</v>
      </c>
      <c r="AH44" s="73">
        <v>55162</v>
      </c>
      <c r="AI44" s="73">
        <v>89400</v>
      </c>
      <c r="AJ44" s="73">
        <v>207075</v>
      </c>
      <c r="AK44" s="73">
        <v>202566.2</v>
      </c>
      <c r="AL44" s="73">
        <v>96725</v>
      </c>
      <c r="AM44" s="73">
        <v>378650</v>
      </c>
      <c r="AN44" s="73">
        <v>106585</v>
      </c>
      <c r="AO44" s="73">
        <v>87577.5</v>
      </c>
      <c r="AP44" s="73">
        <v>56645</v>
      </c>
      <c r="AQ44" s="73">
        <v>6289826.7999999998</v>
      </c>
      <c r="AR44" s="73">
        <v>0</v>
      </c>
      <c r="AS44" s="73">
        <v>32500</v>
      </c>
      <c r="AT44" s="73">
        <v>72590</v>
      </c>
      <c r="AU44" s="73">
        <v>15839</v>
      </c>
      <c r="AV44" s="73">
        <v>0</v>
      </c>
      <c r="AW44" s="73">
        <v>222778</v>
      </c>
      <c r="AX44" s="73">
        <v>7757224.5</v>
      </c>
      <c r="AY44" s="73">
        <v>151447</v>
      </c>
      <c r="AZ44" s="73">
        <v>274157</v>
      </c>
      <c r="BA44" s="73">
        <v>360121</v>
      </c>
      <c r="BB44" s="73">
        <v>863716</v>
      </c>
      <c r="BC44" s="73">
        <v>378118</v>
      </c>
      <c r="BD44" s="73">
        <v>1875216</v>
      </c>
      <c r="BE44" s="73">
        <v>860809</v>
      </c>
      <c r="BF44" s="73">
        <v>243617</v>
      </c>
      <c r="BG44" s="73">
        <v>0</v>
      </c>
      <c r="BH44" s="73">
        <v>2769</v>
      </c>
      <c r="BI44" s="73">
        <v>6753401.3499999996</v>
      </c>
      <c r="BJ44" s="73">
        <v>868012</v>
      </c>
      <c r="BK44" s="73">
        <v>84349</v>
      </c>
      <c r="BL44" s="73">
        <v>62383</v>
      </c>
      <c r="BM44" s="73">
        <v>0</v>
      </c>
      <c r="BN44" s="73">
        <v>56243</v>
      </c>
      <c r="BO44" s="73">
        <v>49309</v>
      </c>
      <c r="BP44" s="73">
        <v>5902708.5</v>
      </c>
      <c r="BQ44" s="73">
        <v>55619</v>
      </c>
      <c r="BR44" s="73">
        <v>74711</v>
      </c>
      <c r="BS44" s="73">
        <v>276374.34000000003</v>
      </c>
      <c r="BT44" s="73">
        <v>240787</v>
      </c>
      <c r="BU44" s="73">
        <v>2329387.89</v>
      </c>
      <c r="BV44" s="73">
        <v>39216.5</v>
      </c>
      <c r="BW44" s="73">
        <v>15773</v>
      </c>
      <c r="BX44" s="73">
        <v>0</v>
      </c>
      <c r="BY44" s="74">
        <v>64539352.349999994</v>
      </c>
    </row>
    <row r="45" spans="1:77" x14ac:dyDescent="0.2">
      <c r="A45" s="71" t="s">
        <v>255</v>
      </c>
      <c r="B45" s="72" t="s">
        <v>286</v>
      </c>
      <c r="C45" s="71" t="s">
        <v>287</v>
      </c>
      <c r="D45" s="73">
        <v>1812101</v>
      </c>
      <c r="E45" s="73">
        <v>366985</v>
      </c>
      <c r="F45" s="73">
        <v>0</v>
      </c>
      <c r="G45" s="73">
        <v>2761</v>
      </c>
      <c r="H45" s="73">
        <v>0</v>
      </c>
      <c r="I45" s="73">
        <v>0</v>
      </c>
      <c r="J45" s="73">
        <v>3166215.5</v>
      </c>
      <c r="K45" s="73">
        <v>180571.25</v>
      </c>
      <c r="L45" s="73">
        <v>21791</v>
      </c>
      <c r="M45" s="73">
        <v>1239309</v>
      </c>
      <c r="N45" s="73">
        <v>3160</v>
      </c>
      <c r="O45" s="73">
        <v>28651</v>
      </c>
      <c r="P45" s="73">
        <v>642400</v>
      </c>
      <c r="Q45" s="73">
        <v>468842</v>
      </c>
      <c r="R45" s="73">
        <v>0</v>
      </c>
      <c r="S45" s="73">
        <v>0</v>
      </c>
      <c r="T45" s="73">
        <v>19400.5</v>
      </c>
      <c r="U45" s="73">
        <v>13117</v>
      </c>
      <c r="V45" s="73">
        <v>2188578.25</v>
      </c>
      <c r="W45" s="73">
        <v>576435</v>
      </c>
      <c r="X45" s="73">
        <v>16901</v>
      </c>
      <c r="Y45" s="73">
        <v>358044</v>
      </c>
      <c r="Z45" s="73">
        <v>39774.5</v>
      </c>
      <c r="AA45" s="73">
        <v>3007</v>
      </c>
      <c r="AB45" s="73">
        <v>73345.5</v>
      </c>
      <c r="AC45" s="73">
        <v>4515</v>
      </c>
      <c r="AD45" s="73">
        <v>0</v>
      </c>
      <c r="AE45" s="73">
        <v>3916532.5</v>
      </c>
      <c r="AF45" s="73">
        <v>0</v>
      </c>
      <c r="AG45" s="73">
        <v>1145</v>
      </c>
      <c r="AH45" s="73">
        <v>0</v>
      </c>
      <c r="AI45" s="73">
        <v>0</v>
      </c>
      <c r="AJ45" s="73">
        <v>16438</v>
      </c>
      <c r="AK45" s="73">
        <v>19568</v>
      </c>
      <c r="AL45" s="73">
        <v>3959</v>
      </c>
      <c r="AM45" s="73">
        <v>15686</v>
      </c>
      <c r="AN45" s="73">
        <v>5711</v>
      </c>
      <c r="AO45" s="73">
        <v>10742</v>
      </c>
      <c r="AP45" s="73">
        <v>0</v>
      </c>
      <c r="AQ45" s="73">
        <v>1016185.5</v>
      </c>
      <c r="AR45" s="73">
        <v>13031</v>
      </c>
      <c r="AS45" s="73">
        <v>32841</v>
      </c>
      <c r="AT45" s="73">
        <v>6920</v>
      </c>
      <c r="AU45" s="73">
        <v>11744</v>
      </c>
      <c r="AV45" s="73">
        <v>24598</v>
      </c>
      <c r="AW45" s="73">
        <v>255</v>
      </c>
      <c r="AX45" s="73">
        <v>1614817</v>
      </c>
      <c r="AY45" s="73">
        <v>28194</v>
      </c>
      <c r="AZ45" s="73">
        <v>37635</v>
      </c>
      <c r="BA45" s="73">
        <v>12876</v>
      </c>
      <c r="BB45" s="73">
        <v>4331</v>
      </c>
      <c r="BC45" s="73">
        <v>14157</v>
      </c>
      <c r="BD45" s="73">
        <v>222556</v>
      </c>
      <c r="BE45" s="73">
        <v>224417</v>
      </c>
      <c r="BF45" s="73">
        <v>49795.5</v>
      </c>
      <c r="BG45" s="73">
        <v>0</v>
      </c>
      <c r="BH45" s="73">
        <v>0</v>
      </c>
      <c r="BI45" s="73">
        <v>1207480.95</v>
      </c>
      <c r="BJ45" s="73">
        <v>1572497.42</v>
      </c>
      <c r="BK45" s="73">
        <v>14507</v>
      </c>
      <c r="BL45" s="73">
        <v>28454</v>
      </c>
      <c r="BM45" s="73">
        <v>4972</v>
      </c>
      <c r="BN45" s="73">
        <v>7082</v>
      </c>
      <c r="BO45" s="73">
        <v>0</v>
      </c>
      <c r="BP45" s="73">
        <v>1873661.5</v>
      </c>
      <c r="BQ45" s="73">
        <v>12365</v>
      </c>
      <c r="BR45" s="73">
        <v>13318</v>
      </c>
      <c r="BS45" s="73">
        <v>66673</v>
      </c>
      <c r="BT45" s="73">
        <v>83089.25</v>
      </c>
      <c r="BU45" s="73">
        <v>144146</v>
      </c>
      <c r="BV45" s="73">
        <v>7640</v>
      </c>
      <c r="BW45" s="73">
        <v>28175</v>
      </c>
      <c r="BX45" s="73">
        <v>29112</v>
      </c>
      <c r="BY45" s="74">
        <v>48419298.450000003</v>
      </c>
    </row>
    <row r="46" spans="1:77" x14ac:dyDescent="0.2">
      <c r="A46" s="71" t="s">
        <v>255</v>
      </c>
      <c r="B46" s="72" t="s">
        <v>288</v>
      </c>
      <c r="C46" s="71" t="s">
        <v>289</v>
      </c>
      <c r="D46" s="73">
        <v>25403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113523.25</v>
      </c>
      <c r="K46" s="73">
        <v>14130.25</v>
      </c>
      <c r="L46" s="73">
        <v>0</v>
      </c>
      <c r="M46" s="73">
        <v>46071.25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64564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73">
        <v>0</v>
      </c>
      <c r="AE46" s="73">
        <v>93076.5</v>
      </c>
      <c r="AF46" s="73">
        <v>0</v>
      </c>
      <c r="AG46" s="73">
        <v>0</v>
      </c>
      <c r="AH46" s="73">
        <v>0</v>
      </c>
      <c r="AI46" s="73">
        <v>0</v>
      </c>
      <c r="AJ46" s="73">
        <v>0</v>
      </c>
      <c r="AK46" s="73">
        <v>0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  <c r="AQ46" s="73">
        <v>113034</v>
      </c>
      <c r="AR46" s="73">
        <v>5618.88</v>
      </c>
      <c r="AS46" s="73">
        <v>27391</v>
      </c>
      <c r="AT46" s="73">
        <v>19552</v>
      </c>
      <c r="AU46" s="73">
        <v>0</v>
      </c>
      <c r="AV46" s="73">
        <v>0</v>
      </c>
      <c r="AW46" s="73">
        <v>16768</v>
      </c>
      <c r="AX46" s="73">
        <v>0</v>
      </c>
      <c r="AY46" s="73">
        <v>0</v>
      </c>
      <c r="AZ46" s="73">
        <v>0</v>
      </c>
      <c r="BA46" s="73">
        <v>0</v>
      </c>
      <c r="BB46" s="73">
        <v>0</v>
      </c>
      <c r="BC46" s="73">
        <v>0</v>
      </c>
      <c r="BD46" s="73">
        <v>0</v>
      </c>
      <c r="BE46" s="73">
        <v>0</v>
      </c>
      <c r="BF46" s="73">
        <v>0</v>
      </c>
      <c r="BG46" s="73">
        <v>0</v>
      </c>
      <c r="BH46" s="73">
        <v>0</v>
      </c>
      <c r="BI46" s="73">
        <v>0</v>
      </c>
      <c r="BJ46" s="73">
        <v>0</v>
      </c>
      <c r="BK46" s="73">
        <v>0</v>
      </c>
      <c r="BL46" s="73">
        <v>0</v>
      </c>
      <c r="BM46" s="73">
        <v>0</v>
      </c>
      <c r="BN46" s="73">
        <v>0</v>
      </c>
      <c r="BO46" s="73">
        <v>0</v>
      </c>
      <c r="BP46" s="73">
        <v>107544</v>
      </c>
      <c r="BQ46" s="73">
        <v>0</v>
      </c>
      <c r="BR46" s="73">
        <v>0</v>
      </c>
      <c r="BS46" s="73">
        <v>0</v>
      </c>
      <c r="BT46" s="73">
        <v>0</v>
      </c>
      <c r="BU46" s="73">
        <v>21240</v>
      </c>
      <c r="BV46" s="73">
        <v>0</v>
      </c>
      <c r="BW46" s="73">
        <v>0</v>
      </c>
      <c r="BX46" s="73">
        <v>6499</v>
      </c>
      <c r="BY46" s="74">
        <v>12531908.07</v>
      </c>
    </row>
    <row r="47" spans="1:77" x14ac:dyDescent="0.2">
      <c r="A47" s="80" t="s">
        <v>290</v>
      </c>
      <c r="B47" s="81"/>
      <c r="C47" s="82"/>
      <c r="D47" s="78">
        <f>SUM(D30:D46)</f>
        <v>61458929.699999996</v>
      </c>
      <c r="E47" s="78">
        <f t="shared" ref="E47:BP47" si="2">SUM(E30:E46)</f>
        <v>17129076.039999999</v>
      </c>
      <c r="F47" s="78">
        <f t="shared" si="2"/>
        <v>34045627.109999999</v>
      </c>
      <c r="G47" s="78">
        <f t="shared" si="2"/>
        <v>4249497.7799999993</v>
      </c>
      <c r="H47" s="78">
        <f t="shared" si="2"/>
        <v>4466736.13</v>
      </c>
      <c r="I47" s="78">
        <f t="shared" si="2"/>
        <v>303334.86</v>
      </c>
      <c r="J47" s="78">
        <f t="shared" si="2"/>
        <v>95656771.25</v>
      </c>
      <c r="K47" s="78">
        <f t="shared" si="2"/>
        <v>9769581.5</v>
      </c>
      <c r="L47" s="78">
        <f t="shared" si="2"/>
        <v>833431.5</v>
      </c>
      <c r="M47" s="78">
        <f t="shared" si="2"/>
        <v>25855587.949999999</v>
      </c>
      <c r="N47" s="78">
        <f t="shared" si="2"/>
        <v>705355.5</v>
      </c>
      <c r="O47" s="78">
        <f t="shared" si="2"/>
        <v>3631764.5</v>
      </c>
      <c r="P47" s="78">
        <f t="shared" si="2"/>
        <v>19639128.5</v>
      </c>
      <c r="Q47" s="78">
        <f t="shared" si="2"/>
        <v>13508873.25</v>
      </c>
      <c r="R47" s="78">
        <f t="shared" si="2"/>
        <v>1725460.0899999999</v>
      </c>
      <c r="S47" s="78">
        <f t="shared" si="2"/>
        <v>2230755.6700000004</v>
      </c>
      <c r="T47" s="78">
        <f t="shared" si="2"/>
        <v>1880228</v>
      </c>
      <c r="U47" s="78">
        <f t="shared" si="2"/>
        <v>893719.85</v>
      </c>
      <c r="V47" s="78">
        <f t="shared" si="2"/>
        <v>63622677.460000001</v>
      </c>
      <c r="W47" s="78">
        <f t="shared" si="2"/>
        <v>12044498.32</v>
      </c>
      <c r="X47" s="78">
        <f t="shared" si="2"/>
        <v>2917820</v>
      </c>
      <c r="Y47" s="78">
        <f t="shared" si="2"/>
        <v>12566921</v>
      </c>
      <c r="Z47" s="78">
        <f t="shared" si="2"/>
        <v>1170900</v>
      </c>
      <c r="AA47" s="78">
        <f t="shared" si="2"/>
        <v>2134865.36</v>
      </c>
      <c r="AB47" s="78">
        <f t="shared" si="2"/>
        <v>4461723.7</v>
      </c>
      <c r="AC47" s="78">
        <f t="shared" si="2"/>
        <v>997356</v>
      </c>
      <c r="AD47" s="78">
        <f t="shared" si="2"/>
        <v>650317</v>
      </c>
      <c r="AE47" s="78">
        <f t="shared" si="2"/>
        <v>127316110.18000001</v>
      </c>
      <c r="AF47" s="78">
        <f t="shared" si="2"/>
        <v>1100804.1000000001</v>
      </c>
      <c r="AG47" s="78">
        <f t="shared" si="2"/>
        <v>539812</v>
      </c>
      <c r="AH47" s="78">
        <f t="shared" si="2"/>
        <v>925802</v>
      </c>
      <c r="AI47" s="78">
        <f t="shared" si="2"/>
        <v>1145682</v>
      </c>
      <c r="AJ47" s="78">
        <f t="shared" si="2"/>
        <v>1987230</v>
      </c>
      <c r="AK47" s="78">
        <f t="shared" si="2"/>
        <v>1503113.56</v>
      </c>
      <c r="AL47" s="78">
        <f t="shared" si="2"/>
        <v>1044488.5</v>
      </c>
      <c r="AM47" s="78">
        <f t="shared" si="2"/>
        <v>2664353.25</v>
      </c>
      <c r="AN47" s="78">
        <f t="shared" si="2"/>
        <v>1130332.28</v>
      </c>
      <c r="AO47" s="78">
        <f t="shared" si="2"/>
        <v>1480477</v>
      </c>
      <c r="AP47" s="78">
        <f t="shared" si="2"/>
        <v>833235.5</v>
      </c>
      <c r="AQ47" s="78">
        <f t="shared" si="2"/>
        <v>29685558.360000003</v>
      </c>
      <c r="AR47" s="78">
        <f t="shared" si="2"/>
        <v>415405.88</v>
      </c>
      <c r="AS47" s="78">
        <f t="shared" si="2"/>
        <v>746141.75</v>
      </c>
      <c r="AT47" s="78">
        <f t="shared" si="2"/>
        <v>1262828.25</v>
      </c>
      <c r="AU47" s="78">
        <f t="shared" si="2"/>
        <v>646381.75</v>
      </c>
      <c r="AV47" s="78">
        <f t="shared" si="2"/>
        <v>48592.25</v>
      </c>
      <c r="AW47" s="78">
        <f t="shared" si="2"/>
        <v>922991.75</v>
      </c>
      <c r="AX47" s="78">
        <f t="shared" si="2"/>
        <v>73027060.99000001</v>
      </c>
      <c r="AY47" s="78">
        <f t="shared" si="2"/>
        <v>1648879.25</v>
      </c>
      <c r="AZ47" s="78">
        <f t="shared" si="2"/>
        <v>1598785.75</v>
      </c>
      <c r="BA47" s="78">
        <f t="shared" si="2"/>
        <v>3429887.75</v>
      </c>
      <c r="BB47" s="78">
        <f t="shared" si="2"/>
        <v>6103948.6399999997</v>
      </c>
      <c r="BC47" s="78">
        <f t="shared" si="2"/>
        <v>2323301</v>
      </c>
      <c r="BD47" s="78">
        <f t="shared" si="2"/>
        <v>10406997.51</v>
      </c>
      <c r="BE47" s="78">
        <f t="shared" si="2"/>
        <v>9512698.75</v>
      </c>
      <c r="BF47" s="78">
        <f t="shared" si="2"/>
        <v>2610013.5</v>
      </c>
      <c r="BG47" s="78">
        <f t="shared" si="2"/>
        <v>411546.75</v>
      </c>
      <c r="BH47" s="78">
        <f t="shared" si="2"/>
        <v>258781</v>
      </c>
      <c r="BI47" s="78">
        <f t="shared" si="2"/>
        <v>59583965.340000011</v>
      </c>
      <c r="BJ47" s="78">
        <f t="shared" si="2"/>
        <v>17261528.050000001</v>
      </c>
      <c r="BK47" s="78">
        <f t="shared" si="2"/>
        <v>1136559</v>
      </c>
      <c r="BL47" s="78">
        <f t="shared" si="2"/>
        <v>989454</v>
      </c>
      <c r="BM47" s="78">
        <f t="shared" si="2"/>
        <v>469525</v>
      </c>
      <c r="BN47" s="78">
        <f t="shared" si="2"/>
        <v>1123316</v>
      </c>
      <c r="BO47" s="78">
        <f t="shared" si="2"/>
        <v>1008032.01</v>
      </c>
      <c r="BP47" s="78">
        <f t="shared" si="2"/>
        <v>61586133.809999995</v>
      </c>
      <c r="BQ47" s="78">
        <f t="shared" ref="BQ47:BX47" si="3">SUM(BQ30:BQ46)</f>
        <v>1543527.32</v>
      </c>
      <c r="BR47" s="78">
        <f t="shared" si="3"/>
        <v>2206310.5</v>
      </c>
      <c r="BS47" s="78">
        <f t="shared" si="3"/>
        <v>2437110.31</v>
      </c>
      <c r="BT47" s="78">
        <f t="shared" si="3"/>
        <v>3692399.43</v>
      </c>
      <c r="BU47" s="78">
        <f t="shared" si="3"/>
        <v>12736806.4</v>
      </c>
      <c r="BV47" s="78">
        <f t="shared" si="3"/>
        <v>2555968.5</v>
      </c>
      <c r="BW47" s="78">
        <f t="shared" si="3"/>
        <v>1102346.25</v>
      </c>
      <c r="BX47" s="78">
        <f t="shared" si="3"/>
        <v>965005.5</v>
      </c>
      <c r="BY47" s="79">
        <f>SUM(BY30:BY46)</f>
        <v>4379941155.9802999</v>
      </c>
    </row>
    <row r="48" spans="1:77" x14ac:dyDescent="0.2">
      <c r="A48" s="71" t="s">
        <v>291</v>
      </c>
      <c r="B48" s="72" t="s">
        <v>292</v>
      </c>
      <c r="C48" s="71" t="s">
        <v>293</v>
      </c>
      <c r="D48" s="73">
        <v>20927481.289999999</v>
      </c>
      <c r="E48" s="73">
        <v>6071550</v>
      </c>
      <c r="F48" s="73">
        <v>7583906.7699999996</v>
      </c>
      <c r="G48" s="73">
        <v>4069394.19</v>
      </c>
      <c r="H48" s="73">
        <v>3105931.33</v>
      </c>
      <c r="I48" s="73">
        <v>1030340</v>
      </c>
      <c r="J48" s="73">
        <v>37372429.630000003</v>
      </c>
      <c r="K48" s="73">
        <v>5243220</v>
      </c>
      <c r="L48" s="73">
        <v>2283892.33</v>
      </c>
      <c r="M48" s="73">
        <v>13243722.25</v>
      </c>
      <c r="N48" s="73">
        <v>2023163.88</v>
      </c>
      <c r="O48" s="73">
        <v>4793860.6399999997</v>
      </c>
      <c r="P48" s="73">
        <v>9282964.6699999999</v>
      </c>
      <c r="Q48" s="73">
        <v>8139438.0599999996</v>
      </c>
      <c r="R48" s="73">
        <v>1165708.06</v>
      </c>
      <c r="S48" s="73">
        <v>4375472.42</v>
      </c>
      <c r="T48" s="73">
        <v>3303685.41</v>
      </c>
      <c r="U48" s="73">
        <v>1261530</v>
      </c>
      <c r="V48" s="73">
        <v>26951585.16</v>
      </c>
      <c r="W48" s="73">
        <v>8231050</v>
      </c>
      <c r="X48" s="73">
        <v>4051244.84</v>
      </c>
      <c r="Y48" s="73">
        <v>7638120</v>
      </c>
      <c r="Z48" s="73">
        <v>2167940</v>
      </c>
      <c r="AA48" s="73">
        <v>3912157.42</v>
      </c>
      <c r="AB48" s="73">
        <v>2603520</v>
      </c>
      <c r="AC48" s="73">
        <v>1531034.84</v>
      </c>
      <c r="AD48" s="73">
        <v>1234587.42</v>
      </c>
      <c r="AE48" s="73">
        <v>32867989.989999998</v>
      </c>
      <c r="AF48" s="73">
        <v>2607670</v>
      </c>
      <c r="AG48" s="73">
        <v>1752960</v>
      </c>
      <c r="AH48" s="73">
        <v>1750510</v>
      </c>
      <c r="AI48" s="73">
        <v>1823692.26</v>
      </c>
      <c r="AJ48" s="73">
        <v>2668950.3199999998</v>
      </c>
      <c r="AK48" s="73">
        <v>2008710</v>
      </c>
      <c r="AL48" s="73">
        <v>2076635.49</v>
      </c>
      <c r="AM48" s="73">
        <v>3041625.81</v>
      </c>
      <c r="AN48" s="73">
        <v>1451750</v>
      </c>
      <c r="AO48" s="73">
        <v>1920340</v>
      </c>
      <c r="AP48" s="73">
        <v>1896220</v>
      </c>
      <c r="AQ48" s="73">
        <v>14878995.810000001</v>
      </c>
      <c r="AR48" s="73">
        <v>1625030</v>
      </c>
      <c r="AS48" s="73">
        <v>2094750</v>
      </c>
      <c r="AT48" s="73">
        <v>2032050</v>
      </c>
      <c r="AU48" s="73">
        <v>2008120</v>
      </c>
      <c r="AV48" s="73">
        <v>580730</v>
      </c>
      <c r="AW48" s="73">
        <v>958750</v>
      </c>
      <c r="AX48" s="73">
        <v>27372072.420000002</v>
      </c>
      <c r="AY48" s="73">
        <v>2095810</v>
      </c>
      <c r="AZ48" s="73">
        <v>2847580</v>
      </c>
      <c r="BA48" s="73">
        <v>4808038.3899999997</v>
      </c>
      <c r="BB48" s="73">
        <v>4219962.9000000004</v>
      </c>
      <c r="BC48" s="73">
        <v>3022360</v>
      </c>
      <c r="BD48" s="73">
        <v>4956517.97</v>
      </c>
      <c r="BE48" s="73">
        <v>5003745.8099999996</v>
      </c>
      <c r="BF48" s="73">
        <v>2791710</v>
      </c>
      <c r="BG48" s="73">
        <v>1128563.5</v>
      </c>
      <c r="BH48" s="73">
        <v>722677.42</v>
      </c>
      <c r="BI48" s="73">
        <v>21327550.969999999</v>
      </c>
      <c r="BJ48" s="73">
        <v>8140950</v>
      </c>
      <c r="BK48" s="73">
        <v>2499210</v>
      </c>
      <c r="BL48" s="73">
        <v>1819110</v>
      </c>
      <c r="BM48" s="73">
        <v>3182820</v>
      </c>
      <c r="BN48" s="73">
        <v>3794520</v>
      </c>
      <c r="BO48" s="73">
        <v>2047090</v>
      </c>
      <c r="BP48" s="73">
        <v>12771960</v>
      </c>
      <c r="BQ48" s="73">
        <v>1830560</v>
      </c>
      <c r="BR48" s="73">
        <v>1775070</v>
      </c>
      <c r="BS48" s="73">
        <v>3682876.78</v>
      </c>
      <c r="BT48" s="73">
        <v>3335090</v>
      </c>
      <c r="BU48" s="73">
        <v>5803920</v>
      </c>
      <c r="BV48" s="73">
        <v>1948370</v>
      </c>
      <c r="BW48" s="73">
        <v>843590</v>
      </c>
      <c r="BX48" s="73">
        <v>881710</v>
      </c>
      <c r="BY48" s="74">
        <v>2179784348.2399993</v>
      </c>
    </row>
    <row r="49" spans="1:77" x14ac:dyDescent="0.2">
      <c r="A49" s="71" t="s">
        <v>291</v>
      </c>
      <c r="B49" s="72" t="s">
        <v>294</v>
      </c>
      <c r="C49" s="71" t="s">
        <v>295</v>
      </c>
      <c r="D49" s="73">
        <v>2080310</v>
      </c>
      <c r="E49" s="73">
        <v>94860</v>
      </c>
      <c r="F49" s="73">
        <v>151300</v>
      </c>
      <c r="G49" s="73">
        <v>95520</v>
      </c>
      <c r="H49" s="73">
        <v>121970</v>
      </c>
      <c r="I49" s="73">
        <v>59640</v>
      </c>
      <c r="J49" s="73">
        <v>2792021.28</v>
      </c>
      <c r="K49" s="73">
        <v>1130730</v>
      </c>
      <c r="L49" s="73">
        <v>87530</v>
      </c>
      <c r="M49" s="73">
        <v>424570</v>
      </c>
      <c r="N49" s="73">
        <v>391320</v>
      </c>
      <c r="O49" s="73">
        <v>400450</v>
      </c>
      <c r="P49" s="73">
        <v>402590</v>
      </c>
      <c r="Q49" s="73">
        <v>688212.26</v>
      </c>
      <c r="R49" s="73">
        <v>18120</v>
      </c>
      <c r="S49" s="73">
        <v>502270</v>
      </c>
      <c r="T49" s="73">
        <v>120470</v>
      </c>
      <c r="U49" s="73">
        <v>21260</v>
      </c>
      <c r="V49" s="73">
        <v>1990357.1</v>
      </c>
      <c r="W49" s="73">
        <v>443580</v>
      </c>
      <c r="X49" s="73">
        <v>187020</v>
      </c>
      <c r="Y49" s="73">
        <v>284340</v>
      </c>
      <c r="Z49" s="73">
        <v>123250</v>
      </c>
      <c r="AA49" s="73">
        <v>212050</v>
      </c>
      <c r="AB49" s="73">
        <v>117610</v>
      </c>
      <c r="AC49" s="73">
        <v>28380</v>
      </c>
      <c r="AD49" s="73">
        <v>0</v>
      </c>
      <c r="AE49" s="73">
        <v>2496515.16</v>
      </c>
      <c r="AF49" s="73">
        <v>0</v>
      </c>
      <c r="AG49" s="73">
        <v>0</v>
      </c>
      <c r="AH49" s="73">
        <v>89250</v>
      </c>
      <c r="AI49" s="73">
        <v>90620</v>
      </c>
      <c r="AJ49" s="73">
        <v>250280</v>
      </c>
      <c r="AK49" s="73">
        <v>191520</v>
      </c>
      <c r="AL49" s="73">
        <v>252270</v>
      </c>
      <c r="AM49" s="73">
        <v>131180</v>
      </c>
      <c r="AN49" s="73">
        <v>69010</v>
      </c>
      <c r="AO49" s="73">
        <v>70300</v>
      </c>
      <c r="AP49" s="73">
        <v>186970</v>
      </c>
      <c r="AQ49" s="73">
        <v>1675859.35</v>
      </c>
      <c r="AR49" s="73">
        <v>969150</v>
      </c>
      <c r="AS49" s="73">
        <v>103600</v>
      </c>
      <c r="AT49" s="73">
        <v>95410</v>
      </c>
      <c r="AU49" s="73">
        <v>69160</v>
      </c>
      <c r="AV49" s="73">
        <v>45040</v>
      </c>
      <c r="AW49" s="73">
        <v>77530</v>
      </c>
      <c r="AX49" s="73">
        <v>0</v>
      </c>
      <c r="AY49" s="73">
        <v>0</v>
      </c>
      <c r="AZ49" s="73">
        <v>85840</v>
      </c>
      <c r="BA49" s="73">
        <v>0</v>
      </c>
      <c r="BB49" s="73">
        <v>180460</v>
      </c>
      <c r="BC49" s="73">
        <v>0</v>
      </c>
      <c r="BD49" s="73">
        <v>260250</v>
      </c>
      <c r="BE49" s="73">
        <v>0</v>
      </c>
      <c r="BF49" s="73">
        <v>47880</v>
      </c>
      <c r="BG49" s="73">
        <v>51490</v>
      </c>
      <c r="BH49" s="73">
        <v>0</v>
      </c>
      <c r="BI49" s="73">
        <v>2311380</v>
      </c>
      <c r="BJ49" s="73">
        <v>456110</v>
      </c>
      <c r="BK49" s="73">
        <v>96990</v>
      </c>
      <c r="BL49" s="73">
        <v>264900</v>
      </c>
      <c r="BM49" s="73">
        <v>0</v>
      </c>
      <c r="BN49" s="73">
        <v>63010</v>
      </c>
      <c r="BO49" s="73">
        <v>0</v>
      </c>
      <c r="BP49" s="73">
        <v>688820</v>
      </c>
      <c r="BQ49" s="73">
        <v>203480</v>
      </c>
      <c r="BR49" s="73">
        <v>130825.16</v>
      </c>
      <c r="BS49" s="73">
        <v>76650</v>
      </c>
      <c r="BT49" s="73">
        <v>217820</v>
      </c>
      <c r="BU49" s="73">
        <v>395090</v>
      </c>
      <c r="BV49" s="73">
        <v>110640</v>
      </c>
      <c r="BW49" s="73">
        <v>517.1</v>
      </c>
      <c r="BX49" s="73">
        <v>0</v>
      </c>
      <c r="BY49" s="74">
        <v>151674327.83000001</v>
      </c>
    </row>
    <row r="50" spans="1:77" x14ac:dyDescent="0.2">
      <c r="A50" s="71" t="s">
        <v>291</v>
      </c>
      <c r="B50" s="72" t="s">
        <v>296</v>
      </c>
      <c r="C50" s="71" t="s">
        <v>297</v>
      </c>
      <c r="D50" s="73">
        <v>10000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10000</v>
      </c>
      <c r="K50" s="73">
        <v>0</v>
      </c>
      <c r="L50" s="73">
        <v>0</v>
      </c>
      <c r="M50" s="73">
        <v>10000</v>
      </c>
      <c r="N50" s="73">
        <v>0</v>
      </c>
      <c r="O50" s="73">
        <v>3500</v>
      </c>
      <c r="P50" s="73">
        <v>71500</v>
      </c>
      <c r="Q50" s="73">
        <v>0</v>
      </c>
      <c r="R50" s="73">
        <v>0</v>
      </c>
      <c r="S50" s="73">
        <v>0</v>
      </c>
      <c r="T50" s="73">
        <v>0</v>
      </c>
      <c r="U50" s="73">
        <v>16800</v>
      </c>
      <c r="V50" s="73">
        <v>34600</v>
      </c>
      <c r="W50" s="73">
        <v>0</v>
      </c>
      <c r="X50" s="73">
        <v>0</v>
      </c>
      <c r="Y50" s="73">
        <v>0</v>
      </c>
      <c r="Z50" s="73">
        <v>16800</v>
      </c>
      <c r="AA50" s="73">
        <v>0</v>
      </c>
      <c r="AB50" s="73">
        <v>0</v>
      </c>
      <c r="AC50" s="73">
        <v>0</v>
      </c>
      <c r="AD50" s="73">
        <v>0</v>
      </c>
      <c r="AE50" s="73">
        <v>10000</v>
      </c>
      <c r="AF50" s="73">
        <v>0</v>
      </c>
      <c r="AG50" s="73">
        <v>0</v>
      </c>
      <c r="AH50" s="73">
        <v>0</v>
      </c>
      <c r="AI50" s="73">
        <v>0</v>
      </c>
      <c r="AJ50" s="73">
        <v>0</v>
      </c>
      <c r="AK50" s="73">
        <v>0</v>
      </c>
      <c r="AL50" s="73">
        <v>0</v>
      </c>
      <c r="AM50" s="73">
        <v>0</v>
      </c>
      <c r="AN50" s="73">
        <v>0</v>
      </c>
      <c r="AO50" s="73">
        <v>0</v>
      </c>
      <c r="AP50" s="73">
        <v>0</v>
      </c>
      <c r="AQ50" s="73">
        <v>10000</v>
      </c>
      <c r="AR50" s="73">
        <v>0</v>
      </c>
      <c r="AS50" s="73">
        <v>0</v>
      </c>
      <c r="AT50" s="73">
        <v>0</v>
      </c>
      <c r="AU50" s="73">
        <v>0</v>
      </c>
      <c r="AV50" s="73">
        <v>0</v>
      </c>
      <c r="AW50" s="73">
        <v>0</v>
      </c>
      <c r="AX50" s="73">
        <v>10000</v>
      </c>
      <c r="AY50" s="73">
        <v>0</v>
      </c>
      <c r="AZ50" s="73">
        <v>0</v>
      </c>
      <c r="BA50" s="73">
        <v>0</v>
      </c>
      <c r="BB50" s="73">
        <v>0</v>
      </c>
      <c r="BC50" s="73">
        <v>0</v>
      </c>
      <c r="BD50" s="73">
        <v>0</v>
      </c>
      <c r="BE50" s="73">
        <v>0</v>
      </c>
      <c r="BF50" s="73">
        <v>0</v>
      </c>
      <c r="BG50" s="73">
        <v>0</v>
      </c>
      <c r="BH50" s="73">
        <v>0</v>
      </c>
      <c r="BI50" s="73">
        <v>10000</v>
      </c>
      <c r="BJ50" s="73">
        <v>0</v>
      </c>
      <c r="BK50" s="73">
        <v>0</v>
      </c>
      <c r="BL50" s="73">
        <v>0</v>
      </c>
      <c r="BM50" s="73">
        <v>0</v>
      </c>
      <c r="BN50" s="73">
        <v>0</v>
      </c>
      <c r="BO50" s="73">
        <v>0</v>
      </c>
      <c r="BP50" s="73">
        <v>10000</v>
      </c>
      <c r="BQ50" s="73">
        <v>0</v>
      </c>
      <c r="BR50" s="73">
        <v>0</v>
      </c>
      <c r="BS50" s="73">
        <v>0</v>
      </c>
      <c r="BT50" s="73">
        <v>0</v>
      </c>
      <c r="BU50" s="73">
        <v>0</v>
      </c>
      <c r="BV50" s="73">
        <v>0</v>
      </c>
      <c r="BW50" s="73">
        <v>0</v>
      </c>
      <c r="BX50" s="73">
        <v>0</v>
      </c>
      <c r="BY50" s="74">
        <v>2760656.45</v>
      </c>
    </row>
    <row r="51" spans="1:77" x14ac:dyDescent="0.2">
      <c r="A51" s="71" t="s">
        <v>291</v>
      </c>
      <c r="B51" s="72" t="s">
        <v>298</v>
      </c>
      <c r="C51" s="71" t="s">
        <v>299</v>
      </c>
      <c r="D51" s="73">
        <v>1259841.93</v>
      </c>
      <c r="E51" s="73">
        <v>308700</v>
      </c>
      <c r="F51" s="73">
        <v>269500</v>
      </c>
      <c r="G51" s="73">
        <v>0</v>
      </c>
      <c r="H51" s="73">
        <v>135100</v>
      </c>
      <c r="I51" s="73">
        <v>12600</v>
      </c>
      <c r="J51" s="73">
        <v>1701594.62</v>
      </c>
      <c r="K51" s="73">
        <v>267839</v>
      </c>
      <c r="L51" s="73">
        <v>75600</v>
      </c>
      <c r="M51" s="73">
        <v>402138.71</v>
      </c>
      <c r="N51" s="73">
        <v>98812.9</v>
      </c>
      <c r="O51" s="73">
        <v>179900</v>
      </c>
      <c r="P51" s="73">
        <v>372500</v>
      </c>
      <c r="Q51" s="73">
        <v>372851.6</v>
      </c>
      <c r="R51" s="73">
        <v>0</v>
      </c>
      <c r="S51" s="73">
        <v>263400</v>
      </c>
      <c r="T51" s="73">
        <v>118819.35</v>
      </c>
      <c r="U51" s="73">
        <v>23800</v>
      </c>
      <c r="V51" s="73">
        <v>1489516.13</v>
      </c>
      <c r="W51" s="73">
        <v>262500</v>
      </c>
      <c r="X51" s="73">
        <v>234500</v>
      </c>
      <c r="Y51" s="73">
        <v>365400</v>
      </c>
      <c r="Z51" s="73">
        <v>105700</v>
      </c>
      <c r="AA51" s="73">
        <v>216300</v>
      </c>
      <c r="AB51" s="73">
        <v>102200</v>
      </c>
      <c r="AC51" s="73">
        <v>16800</v>
      </c>
      <c r="AD51" s="73">
        <v>0</v>
      </c>
      <c r="AE51" s="73">
        <v>1744760.97</v>
      </c>
      <c r="AF51" s="73">
        <v>141400</v>
      </c>
      <c r="AG51" s="73">
        <v>89600</v>
      </c>
      <c r="AH51" s="73">
        <v>91700</v>
      </c>
      <c r="AI51" s="73">
        <v>87364.52</v>
      </c>
      <c r="AJ51" s="73">
        <v>130425.81</v>
      </c>
      <c r="AK51" s="73">
        <v>0</v>
      </c>
      <c r="AL51" s="73">
        <v>100551.61</v>
      </c>
      <c r="AM51" s="73">
        <v>146412.9</v>
      </c>
      <c r="AN51" s="73">
        <v>53200</v>
      </c>
      <c r="AO51" s="73">
        <v>104300</v>
      </c>
      <c r="AP51" s="73">
        <v>95200</v>
      </c>
      <c r="AQ51" s="73">
        <v>988061.29</v>
      </c>
      <c r="AR51" s="73">
        <v>131600</v>
      </c>
      <c r="AS51" s="73">
        <v>108500</v>
      </c>
      <c r="AT51" s="73">
        <v>110600</v>
      </c>
      <c r="AU51" s="73">
        <v>100100</v>
      </c>
      <c r="AV51" s="73">
        <v>19600</v>
      </c>
      <c r="AW51" s="73">
        <v>39200</v>
      </c>
      <c r="AX51" s="73">
        <v>1438793.55</v>
      </c>
      <c r="AY51" s="73">
        <v>63700</v>
      </c>
      <c r="AZ51" s="73">
        <v>165900</v>
      </c>
      <c r="BA51" s="73">
        <v>64600</v>
      </c>
      <c r="BB51" s="73">
        <v>278645.15999999997</v>
      </c>
      <c r="BC51" s="73">
        <v>33600</v>
      </c>
      <c r="BD51" s="73">
        <v>217700</v>
      </c>
      <c r="BE51" s="73">
        <v>192500</v>
      </c>
      <c r="BF51" s="73">
        <v>135800</v>
      </c>
      <c r="BG51" s="73">
        <v>65800</v>
      </c>
      <c r="BH51" s="73">
        <v>38000</v>
      </c>
      <c r="BI51" s="73">
        <v>1269461.29</v>
      </c>
      <c r="BJ51" s="73">
        <v>0</v>
      </c>
      <c r="BK51" s="73">
        <v>109900</v>
      </c>
      <c r="BL51" s="73">
        <v>112700</v>
      </c>
      <c r="BM51" s="73">
        <v>168700</v>
      </c>
      <c r="BN51" s="73">
        <v>193900</v>
      </c>
      <c r="BO51" s="73">
        <v>104300</v>
      </c>
      <c r="BP51" s="73">
        <v>701400</v>
      </c>
      <c r="BQ51" s="73">
        <v>110600</v>
      </c>
      <c r="BR51" s="73">
        <v>84700</v>
      </c>
      <c r="BS51" s="73">
        <v>124600</v>
      </c>
      <c r="BT51" s="73">
        <v>132300</v>
      </c>
      <c r="BU51" s="73">
        <v>243600</v>
      </c>
      <c r="BV51" s="73">
        <v>103600</v>
      </c>
      <c r="BW51" s="73">
        <v>18200</v>
      </c>
      <c r="BX51" s="73">
        <v>16100</v>
      </c>
      <c r="BY51" s="74">
        <v>114332020.61000001</v>
      </c>
    </row>
    <row r="52" spans="1:77" x14ac:dyDescent="0.2">
      <c r="A52" s="71" t="s">
        <v>291</v>
      </c>
      <c r="B52" s="72" t="s">
        <v>300</v>
      </c>
      <c r="C52" s="71" t="s">
        <v>301</v>
      </c>
      <c r="D52" s="73">
        <v>158400</v>
      </c>
      <c r="E52" s="73">
        <v>19800</v>
      </c>
      <c r="F52" s="73">
        <v>10000</v>
      </c>
      <c r="G52" s="73">
        <v>251612.9</v>
      </c>
      <c r="H52" s="73">
        <v>19800</v>
      </c>
      <c r="I52" s="73">
        <v>9900</v>
      </c>
      <c r="J52" s="73">
        <v>393851.61</v>
      </c>
      <c r="K52" s="73">
        <v>0</v>
      </c>
      <c r="L52" s="73">
        <v>0</v>
      </c>
      <c r="M52" s="73">
        <v>19800</v>
      </c>
      <c r="N52" s="73">
        <v>11200</v>
      </c>
      <c r="O52" s="73">
        <v>42200</v>
      </c>
      <c r="P52" s="73">
        <v>0</v>
      </c>
      <c r="Q52" s="73">
        <v>59400</v>
      </c>
      <c r="R52" s="73">
        <v>36400</v>
      </c>
      <c r="S52" s="73">
        <v>0</v>
      </c>
      <c r="T52" s="73">
        <v>0</v>
      </c>
      <c r="U52" s="73">
        <v>0</v>
      </c>
      <c r="V52" s="73">
        <v>371600</v>
      </c>
      <c r="W52" s="73">
        <v>29700</v>
      </c>
      <c r="X52" s="73">
        <v>19800</v>
      </c>
      <c r="Y52" s="73">
        <v>23300</v>
      </c>
      <c r="Z52" s="73">
        <v>0</v>
      </c>
      <c r="AA52" s="73">
        <v>9900</v>
      </c>
      <c r="AB52" s="73">
        <v>0</v>
      </c>
      <c r="AC52" s="73">
        <v>0</v>
      </c>
      <c r="AD52" s="73">
        <v>0</v>
      </c>
      <c r="AE52" s="73">
        <v>197896.77</v>
      </c>
      <c r="AF52" s="73">
        <v>9900</v>
      </c>
      <c r="AG52" s="73">
        <v>5600</v>
      </c>
      <c r="AH52" s="73">
        <v>0</v>
      </c>
      <c r="AI52" s="73">
        <v>0</v>
      </c>
      <c r="AJ52" s="73">
        <v>0</v>
      </c>
      <c r="AK52" s="73">
        <v>114100</v>
      </c>
      <c r="AL52" s="73">
        <v>9900</v>
      </c>
      <c r="AM52" s="73">
        <v>9900</v>
      </c>
      <c r="AN52" s="73">
        <v>0</v>
      </c>
      <c r="AO52" s="73">
        <v>0</v>
      </c>
      <c r="AP52" s="73">
        <v>0</v>
      </c>
      <c r="AQ52" s="73">
        <v>9900</v>
      </c>
      <c r="AR52" s="73">
        <v>0</v>
      </c>
      <c r="AS52" s="73">
        <v>0</v>
      </c>
      <c r="AT52" s="73">
        <v>0</v>
      </c>
      <c r="AU52" s="73">
        <v>0</v>
      </c>
      <c r="AV52" s="73">
        <v>0</v>
      </c>
      <c r="AW52" s="73">
        <v>0</v>
      </c>
      <c r="AX52" s="73">
        <v>128700</v>
      </c>
      <c r="AY52" s="73">
        <v>11200</v>
      </c>
      <c r="AZ52" s="73">
        <v>9900</v>
      </c>
      <c r="BA52" s="73">
        <v>219800</v>
      </c>
      <c r="BB52" s="73">
        <v>67600</v>
      </c>
      <c r="BC52" s="73">
        <v>0</v>
      </c>
      <c r="BD52" s="73">
        <v>21100</v>
      </c>
      <c r="BE52" s="73">
        <v>9900</v>
      </c>
      <c r="BF52" s="73">
        <v>9900</v>
      </c>
      <c r="BG52" s="73">
        <v>9900</v>
      </c>
      <c r="BH52" s="73">
        <v>0</v>
      </c>
      <c r="BI52" s="73">
        <v>122373.33</v>
      </c>
      <c r="BJ52" s="73">
        <v>428100</v>
      </c>
      <c r="BK52" s="73">
        <v>0</v>
      </c>
      <c r="BL52" s="73">
        <v>11200</v>
      </c>
      <c r="BM52" s="73">
        <v>11200</v>
      </c>
      <c r="BN52" s="73">
        <v>0</v>
      </c>
      <c r="BO52" s="73">
        <v>16800</v>
      </c>
      <c r="BP52" s="73">
        <v>39600</v>
      </c>
      <c r="BQ52" s="73">
        <v>0</v>
      </c>
      <c r="BR52" s="73">
        <v>0</v>
      </c>
      <c r="BS52" s="73">
        <v>9900</v>
      </c>
      <c r="BT52" s="73">
        <v>0</v>
      </c>
      <c r="BU52" s="73">
        <v>19800</v>
      </c>
      <c r="BV52" s="73">
        <v>0</v>
      </c>
      <c r="BW52" s="73">
        <v>0</v>
      </c>
      <c r="BX52" s="73">
        <v>0</v>
      </c>
      <c r="BY52" s="74">
        <v>16402450.790000001</v>
      </c>
    </row>
    <row r="53" spans="1:77" x14ac:dyDescent="0.2">
      <c r="A53" s="71" t="s">
        <v>291</v>
      </c>
      <c r="B53" s="72" t="s">
        <v>302</v>
      </c>
      <c r="C53" s="71" t="s">
        <v>303</v>
      </c>
      <c r="D53" s="73">
        <v>0</v>
      </c>
      <c r="E53" s="73">
        <v>0</v>
      </c>
      <c r="F53" s="73">
        <v>0</v>
      </c>
      <c r="G53" s="73">
        <v>0</v>
      </c>
      <c r="H53" s="73">
        <v>53400</v>
      </c>
      <c r="I53" s="73">
        <v>0</v>
      </c>
      <c r="J53" s="73">
        <v>0</v>
      </c>
      <c r="K53" s="73">
        <v>60300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7043.22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73">
        <v>0</v>
      </c>
      <c r="AM53" s="73">
        <v>0</v>
      </c>
      <c r="AN53" s="73">
        <v>0</v>
      </c>
      <c r="AO53" s="73">
        <v>0</v>
      </c>
      <c r="AP53" s="73">
        <v>0</v>
      </c>
      <c r="AQ53" s="73">
        <v>5251.61</v>
      </c>
      <c r="AR53" s="73">
        <v>0</v>
      </c>
      <c r="AS53" s="73">
        <v>0</v>
      </c>
      <c r="AT53" s="73">
        <v>0</v>
      </c>
      <c r="AU53" s="73">
        <v>5600</v>
      </c>
      <c r="AV53" s="73">
        <v>0</v>
      </c>
      <c r="AW53" s="73">
        <v>0</v>
      </c>
      <c r="AX53" s="73">
        <v>0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73">
        <v>0</v>
      </c>
      <c r="BH53" s="73">
        <v>0</v>
      </c>
      <c r="BI53" s="73">
        <v>0</v>
      </c>
      <c r="BJ53" s="73">
        <v>3500</v>
      </c>
      <c r="BK53" s="73">
        <v>0</v>
      </c>
      <c r="BL53" s="73">
        <v>0</v>
      </c>
      <c r="BM53" s="73">
        <v>0</v>
      </c>
      <c r="BN53" s="73">
        <v>0</v>
      </c>
      <c r="BO53" s="73">
        <v>0</v>
      </c>
      <c r="BP53" s="73">
        <v>0</v>
      </c>
      <c r="BQ53" s="73">
        <v>0</v>
      </c>
      <c r="BR53" s="73">
        <v>0</v>
      </c>
      <c r="BS53" s="73">
        <v>0</v>
      </c>
      <c r="BT53" s="73">
        <v>0</v>
      </c>
      <c r="BU53" s="73">
        <v>0</v>
      </c>
      <c r="BV53" s="73">
        <v>0</v>
      </c>
      <c r="BW53" s="73">
        <v>0</v>
      </c>
      <c r="BX53" s="73">
        <v>5600</v>
      </c>
      <c r="BY53" s="74">
        <v>7212297</v>
      </c>
    </row>
    <row r="54" spans="1:77" x14ac:dyDescent="0.2">
      <c r="A54" s="71" t="s">
        <v>291</v>
      </c>
      <c r="B54" s="72" t="s">
        <v>304</v>
      </c>
      <c r="C54" s="71" t="s">
        <v>305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11200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>
        <v>0</v>
      </c>
      <c r="AL54" s="73">
        <v>0</v>
      </c>
      <c r="AM54" s="73">
        <v>0</v>
      </c>
      <c r="AN54" s="73">
        <v>0</v>
      </c>
      <c r="AO54" s="73">
        <v>0</v>
      </c>
      <c r="AP54" s="73">
        <v>0</v>
      </c>
      <c r="AQ54" s="73">
        <v>4637.0200000000004</v>
      </c>
      <c r="AR54" s="73">
        <v>0</v>
      </c>
      <c r="AS54" s="73">
        <v>0</v>
      </c>
      <c r="AT54" s="73">
        <v>0</v>
      </c>
      <c r="AU54" s="73">
        <v>0</v>
      </c>
      <c r="AV54" s="73">
        <v>0</v>
      </c>
      <c r="AW54" s="73">
        <v>0</v>
      </c>
      <c r="AX54" s="73">
        <v>0</v>
      </c>
      <c r="AY54" s="73">
        <v>0</v>
      </c>
      <c r="AZ54" s="73">
        <v>0</v>
      </c>
      <c r="BA54" s="73">
        <v>0</v>
      </c>
      <c r="BB54" s="73">
        <v>0</v>
      </c>
      <c r="BC54" s="73">
        <v>0</v>
      </c>
      <c r="BD54" s="73">
        <v>0</v>
      </c>
      <c r="BE54" s="73">
        <v>0</v>
      </c>
      <c r="BF54" s="73">
        <v>0</v>
      </c>
      <c r="BG54" s="73">
        <v>0</v>
      </c>
      <c r="BH54" s="73">
        <v>0</v>
      </c>
      <c r="BI54" s="73">
        <v>0</v>
      </c>
      <c r="BJ54" s="73">
        <v>0</v>
      </c>
      <c r="BK54" s="73">
        <v>0</v>
      </c>
      <c r="BL54" s="73">
        <v>0</v>
      </c>
      <c r="BM54" s="73">
        <v>0</v>
      </c>
      <c r="BN54" s="73">
        <v>0</v>
      </c>
      <c r="BO54" s="73">
        <v>0</v>
      </c>
      <c r="BP54" s="73">
        <v>0</v>
      </c>
      <c r="BQ54" s="73">
        <v>0</v>
      </c>
      <c r="BR54" s="73">
        <v>0</v>
      </c>
      <c r="BS54" s="73">
        <v>0</v>
      </c>
      <c r="BT54" s="73">
        <v>0</v>
      </c>
      <c r="BU54" s="73">
        <v>0</v>
      </c>
      <c r="BV54" s="73">
        <v>0</v>
      </c>
      <c r="BW54" s="73">
        <v>0</v>
      </c>
      <c r="BX54" s="73">
        <v>0</v>
      </c>
      <c r="BY54" s="74">
        <v>723720.57000000007</v>
      </c>
    </row>
    <row r="55" spans="1:77" x14ac:dyDescent="0.2">
      <c r="A55" s="71" t="s">
        <v>291</v>
      </c>
      <c r="B55" s="72" t="s">
        <v>306</v>
      </c>
      <c r="C55" s="71" t="s">
        <v>307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0</v>
      </c>
      <c r="AD55" s="73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0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1680.8</v>
      </c>
      <c r="AR55" s="73">
        <v>0</v>
      </c>
      <c r="AS55" s="73">
        <v>0</v>
      </c>
      <c r="AT55" s="73">
        <v>0</v>
      </c>
      <c r="AU55" s="73">
        <v>0</v>
      </c>
      <c r="AV55" s="73">
        <v>0</v>
      </c>
      <c r="AW55" s="73">
        <v>0</v>
      </c>
      <c r="AX55" s="73">
        <v>0</v>
      </c>
      <c r="AY55" s="73">
        <v>0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0</v>
      </c>
      <c r="BG55" s="73">
        <v>0</v>
      </c>
      <c r="BH55" s="73">
        <v>0</v>
      </c>
      <c r="BI55" s="73">
        <v>0</v>
      </c>
      <c r="BJ55" s="73">
        <v>0</v>
      </c>
      <c r="BK55" s="73">
        <v>0</v>
      </c>
      <c r="BL55" s="73">
        <v>0</v>
      </c>
      <c r="BM55" s="73">
        <v>0</v>
      </c>
      <c r="BN55" s="73">
        <v>0</v>
      </c>
      <c r="BO55" s="73">
        <v>0</v>
      </c>
      <c r="BP55" s="73">
        <v>0</v>
      </c>
      <c r="BQ55" s="73">
        <v>0</v>
      </c>
      <c r="BR55" s="73">
        <v>0</v>
      </c>
      <c r="BS55" s="73">
        <v>0</v>
      </c>
      <c r="BT55" s="73">
        <v>0</v>
      </c>
      <c r="BU55" s="73">
        <v>0</v>
      </c>
      <c r="BV55" s="73">
        <v>0</v>
      </c>
      <c r="BW55" s="73">
        <v>0</v>
      </c>
      <c r="BX55" s="73">
        <v>0</v>
      </c>
      <c r="BY55" s="74">
        <v>60952.639999999999</v>
      </c>
    </row>
    <row r="56" spans="1:77" x14ac:dyDescent="0.2">
      <c r="A56" s="71" t="s">
        <v>291</v>
      </c>
      <c r="B56" s="72" t="s">
        <v>308</v>
      </c>
      <c r="C56" s="71" t="s">
        <v>309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>
        <v>0</v>
      </c>
      <c r="AI56" s="73">
        <v>0</v>
      </c>
      <c r="AJ56" s="73">
        <v>0</v>
      </c>
      <c r="AK56" s="73">
        <v>0</v>
      </c>
      <c r="AL56" s="73">
        <v>0</v>
      </c>
      <c r="AM56" s="73">
        <v>0</v>
      </c>
      <c r="AN56" s="73">
        <v>0</v>
      </c>
      <c r="AO56" s="73">
        <v>0</v>
      </c>
      <c r="AP56" s="73">
        <v>0</v>
      </c>
      <c r="AQ56" s="73">
        <v>840.4</v>
      </c>
      <c r="AR56" s="73">
        <v>0</v>
      </c>
      <c r="AS56" s="73">
        <v>0</v>
      </c>
      <c r="AT56" s="73">
        <v>0</v>
      </c>
      <c r="AU56" s="73">
        <v>0</v>
      </c>
      <c r="AV56" s="73">
        <v>0</v>
      </c>
      <c r="AW56" s="73">
        <v>0</v>
      </c>
      <c r="AX56" s="73">
        <v>0</v>
      </c>
      <c r="AY56" s="73">
        <v>0</v>
      </c>
      <c r="AZ56" s="73">
        <v>0</v>
      </c>
      <c r="BA56" s="73">
        <v>0</v>
      </c>
      <c r="BB56" s="73">
        <v>0</v>
      </c>
      <c r="BC56" s="73">
        <v>0</v>
      </c>
      <c r="BD56" s="73">
        <v>0</v>
      </c>
      <c r="BE56" s="73">
        <v>0</v>
      </c>
      <c r="BF56" s="73">
        <v>0</v>
      </c>
      <c r="BG56" s="73">
        <v>0</v>
      </c>
      <c r="BH56" s="73">
        <v>0</v>
      </c>
      <c r="BI56" s="73">
        <v>0</v>
      </c>
      <c r="BJ56" s="73">
        <v>0</v>
      </c>
      <c r="BK56" s="73">
        <v>0</v>
      </c>
      <c r="BL56" s="73">
        <v>0</v>
      </c>
      <c r="BM56" s="73">
        <v>0</v>
      </c>
      <c r="BN56" s="73">
        <v>0</v>
      </c>
      <c r="BO56" s="73">
        <v>0</v>
      </c>
      <c r="BP56" s="73">
        <v>0</v>
      </c>
      <c r="BQ56" s="73">
        <v>0</v>
      </c>
      <c r="BR56" s="73">
        <v>0</v>
      </c>
      <c r="BS56" s="73">
        <v>0</v>
      </c>
      <c r="BT56" s="73">
        <v>0</v>
      </c>
      <c r="BU56" s="73">
        <v>0</v>
      </c>
      <c r="BV56" s="73">
        <v>0</v>
      </c>
      <c r="BW56" s="73">
        <v>0</v>
      </c>
      <c r="BX56" s="73">
        <v>0</v>
      </c>
      <c r="BY56" s="74">
        <v>20841.84</v>
      </c>
    </row>
    <row r="57" spans="1:77" x14ac:dyDescent="0.2">
      <c r="A57" s="71" t="s">
        <v>291</v>
      </c>
      <c r="B57" s="72" t="s">
        <v>310</v>
      </c>
      <c r="C57" s="71" t="s">
        <v>311</v>
      </c>
      <c r="D57" s="73">
        <v>592470</v>
      </c>
      <c r="E57" s="73">
        <v>237830</v>
      </c>
      <c r="F57" s="73">
        <v>149630</v>
      </c>
      <c r="G57" s="73">
        <v>128550</v>
      </c>
      <c r="H57" s="73">
        <v>89620</v>
      </c>
      <c r="I57" s="73">
        <v>0</v>
      </c>
      <c r="J57" s="73">
        <v>1365420</v>
      </c>
      <c r="K57" s="73">
        <v>141110</v>
      </c>
      <c r="L57" s="73">
        <v>249850</v>
      </c>
      <c r="M57" s="73">
        <v>284070</v>
      </c>
      <c r="N57" s="73">
        <v>111800</v>
      </c>
      <c r="O57" s="73">
        <v>141949.03</v>
      </c>
      <c r="P57" s="73">
        <v>157340</v>
      </c>
      <c r="Q57" s="73">
        <v>188470</v>
      </c>
      <c r="R57" s="73">
        <v>60120</v>
      </c>
      <c r="S57" s="73">
        <v>86760</v>
      </c>
      <c r="T57" s="73">
        <v>195510</v>
      </c>
      <c r="U57" s="73">
        <v>0</v>
      </c>
      <c r="V57" s="73">
        <v>980800</v>
      </c>
      <c r="W57" s="73">
        <v>19100</v>
      </c>
      <c r="X57" s="73">
        <v>218290</v>
      </c>
      <c r="Y57" s="73">
        <v>273450</v>
      </c>
      <c r="Z57" s="73">
        <v>42010</v>
      </c>
      <c r="AA57" s="73">
        <v>174940</v>
      </c>
      <c r="AB57" s="73">
        <v>67070</v>
      </c>
      <c r="AC57" s="73">
        <v>0</v>
      </c>
      <c r="AD57" s="73">
        <v>0</v>
      </c>
      <c r="AE57" s="73">
        <v>1620950</v>
      </c>
      <c r="AF57" s="73">
        <v>189420</v>
      </c>
      <c r="AG57" s="73">
        <v>181370</v>
      </c>
      <c r="AH57" s="73">
        <v>42240</v>
      </c>
      <c r="AI57" s="73">
        <v>43000</v>
      </c>
      <c r="AJ57" s="73">
        <v>244170</v>
      </c>
      <c r="AK57" s="73">
        <v>0</v>
      </c>
      <c r="AL57" s="73">
        <v>24450</v>
      </c>
      <c r="AM57" s="73">
        <v>109260</v>
      </c>
      <c r="AN57" s="73">
        <v>21010</v>
      </c>
      <c r="AO57" s="73">
        <v>44170</v>
      </c>
      <c r="AP57" s="73">
        <v>87190</v>
      </c>
      <c r="AQ57" s="73">
        <v>794840</v>
      </c>
      <c r="AR57" s="73">
        <v>0</v>
      </c>
      <c r="AS57" s="73">
        <v>89830</v>
      </c>
      <c r="AT57" s="73">
        <v>202500</v>
      </c>
      <c r="AU57" s="73">
        <v>41290</v>
      </c>
      <c r="AV57" s="73">
        <v>20360</v>
      </c>
      <c r="AW57" s="73">
        <v>81060</v>
      </c>
      <c r="AX57" s="73">
        <v>1638540</v>
      </c>
      <c r="AY57" s="73">
        <v>113780</v>
      </c>
      <c r="AZ57" s="73">
        <v>122220</v>
      </c>
      <c r="BA57" s="73">
        <v>181680</v>
      </c>
      <c r="BB57" s="73">
        <v>94840</v>
      </c>
      <c r="BC57" s="73">
        <v>136500</v>
      </c>
      <c r="BD57" s="73">
        <v>213540</v>
      </c>
      <c r="BE57" s="73">
        <v>295520</v>
      </c>
      <c r="BF57" s="73">
        <v>195060</v>
      </c>
      <c r="BG57" s="73">
        <v>104017.8</v>
      </c>
      <c r="BH57" s="73">
        <v>0</v>
      </c>
      <c r="BI57" s="73">
        <v>1208460</v>
      </c>
      <c r="BJ57" s="73">
        <v>190180</v>
      </c>
      <c r="BK57" s="73">
        <v>153530</v>
      </c>
      <c r="BL57" s="73">
        <v>106480</v>
      </c>
      <c r="BM57" s="73">
        <v>108310</v>
      </c>
      <c r="BN57" s="73">
        <v>176360</v>
      </c>
      <c r="BO57" s="73">
        <v>135970</v>
      </c>
      <c r="BP57" s="73">
        <v>243350</v>
      </c>
      <c r="BQ57" s="73">
        <v>67090</v>
      </c>
      <c r="BR57" s="73">
        <v>110390</v>
      </c>
      <c r="BS57" s="73">
        <v>86290</v>
      </c>
      <c r="BT57" s="73">
        <v>125870</v>
      </c>
      <c r="BU57" s="73">
        <v>127350</v>
      </c>
      <c r="BV57" s="73">
        <v>78910</v>
      </c>
      <c r="BW57" s="73">
        <v>0</v>
      </c>
      <c r="BX57" s="73">
        <v>0</v>
      </c>
      <c r="BY57" s="74">
        <v>6702</v>
      </c>
    </row>
    <row r="58" spans="1:77" x14ac:dyDescent="0.2">
      <c r="A58" s="71" t="s">
        <v>291</v>
      </c>
      <c r="B58" s="72" t="s">
        <v>312</v>
      </c>
      <c r="C58" s="71" t="s">
        <v>313</v>
      </c>
      <c r="D58" s="73">
        <v>1012040</v>
      </c>
      <c r="E58" s="73">
        <v>139590</v>
      </c>
      <c r="F58" s="73">
        <v>90730</v>
      </c>
      <c r="G58" s="73">
        <v>27480</v>
      </c>
      <c r="H58" s="73">
        <v>93080</v>
      </c>
      <c r="I58" s="73">
        <v>0</v>
      </c>
      <c r="J58" s="73">
        <v>1346900</v>
      </c>
      <c r="K58" s="73">
        <v>216170</v>
      </c>
      <c r="L58" s="73">
        <v>23710</v>
      </c>
      <c r="M58" s="73">
        <v>144990</v>
      </c>
      <c r="N58" s="73">
        <v>184840</v>
      </c>
      <c r="O58" s="73">
        <v>126380</v>
      </c>
      <c r="P58" s="73">
        <v>106890</v>
      </c>
      <c r="Q58" s="73">
        <v>159420</v>
      </c>
      <c r="R58" s="73">
        <v>0</v>
      </c>
      <c r="S58" s="73">
        <v>176860</v>
      </c>
      <c r="T58" s="73">
        <v>45580</v>
      </c>
      <c r="U58" s="73">
        <v>0</v>
      </c>
      <c r="V58" s="73">
        <v>580650</v>
      </c>
      <c r="W58" s="73">
        <v>22600</v>
      </c>
      <c r="X58" s="73">
        <v>136190</v>
      </c>
      <c r="Y58" s="73">
        <v>257920</v>
      </c>
      <c r="Z58" s="73">
        <v>71570</v>
      </c>
      <c r="AA58" s="73">
        <v>60700</v>
      </c>
      <c r="AB58" s="73">
        <v>42560</v>
      </c>
      <c r="AC58" s="73">
        <v>0</v>
      </c>
      <c r="AD58" s="73">
        <v>0</v>
      </c>
      <c r="AE58" s="73">
        <v>1011280</v>
      </c>
      <c r="AF58" s="73">
        <v>0</v>
      </c>
      <c r="AG58" s="73">
        <v>0</v>
      </c>
      <c r="AH58" s="73">
        <v>145250</v>
      </c>
      <c r="AI58" s="73">
        <v>0</v>
      </c>
      <c r="AJ58" s="73">
        <v>83600</v>
      </c>
      <c r="AK58" s="73">
        <v>26460</v>
      </c>
      <c r="AL58" s="73">
        <v>121460</v>
      </c>
      <c r="AM58" s="73">
        <v>67170</v>
      </c>
      <c r="AN58" s="73">
        <v>116100</v>
      </c>
      <c r="AO58" s="73">
        <v>68930</v>
      </c>
      <c r="AP58" s="73">
        <v>42240</v>
      </c>
      <c r="AQ58" s="73">
        <v>992500</v>
      </c>
      <c r="AR58" s="73">
        <v>140920</v>
      </c>
      <c r="AS58" s="73">
        <v>63520</v>
      </c>
      <c r="AT58" s="73">
        <v>23710</v>
      </c>
      <c r="AU58" s="73">
        <v>89180</v>
      </c>
      <c r="AV58" s="73">
        <v>19100</v>
      </c>
      <c r="AW58" s="73">
        <v>20680</v>
      </c>
      <c r="AX58" s="73">
        <v>0</v>
      </c>
      <c r="AY58" s="73">
        <v>0</v>
      </c>
      <c r="AZ58" s="73">
        <v>22230</v>
      </c>
      <c r="BA58" s="73">
        <v>0</v>
      </c>
      <c r="BB58" s="73">
        <v>65490</v>
      </c>
      <c r="BC58" s="73">
        <v>0</v>
      </c>
      <c r="BD58" s="73">
        <v>102630</v>
      </c>
      <c r="BE58" s="73">
        <v>0</v>
      </c>
      <c r="BF58" s="73">
        <v>92520</v>
      </c>
      <c r="BG58" s="73">
        <v>67259.8</v>
      </c>
      <c r="BH58" s="73">
        <v>0</v>
      </c>
      <c r="BI58" s="73">
        <v>738560</v>
      </c>
      <c r="BJ58" s="73">
        <v>91910</v>
      </c>
      <c r="BK58" s="73">
        <v>44480</v>
      </c>
      <c r="BL58" s="73">
        <v>70760</v>
      </c>
      <c r="BM58" s="73">
        <v>0</v>
      </c>
      <c r="BN58" s="73">
        <v>47050</v>
      </c>
      <c r="BO58" s="73">
        <v>0</v>
      </c>
      <c r="BP58" s="73">
        <v>198980</v>
      </c>
      <c r="BQ58" s="73">
        <v>142540</v>
      </c>
      <c r="BR58" s="73">
        <v>93480</v>
      </c>
      <c r="BS58" s="73">
        <v>67830</v>
      </c>
      <c r="BT58" s="73">
        <v>89570</v>
      </c>
      <c r="BU58" s="73">
        <v>47140</v>
      </c>
      <c r="BV58" s="73">
        <v>41860</v>
      </c>
      <c r="BW58" s="73">
        <v>0</v>
      </c>
      <c r="BX58" s="73">
        <v>0</v>
      </c>
      <c r="BY58" s="74">
        <v>109766975.87</v>
      </c>
    </row>
    <row r="59" spans="1:77" x14ac:dyDescent="0.2">
      <c r="A59" s="71" t="s">
        <v>291</v>
      </c>
      <c r="B59" s="72" t="s">
        <v>314</v>
      </c>
      <c r="C59" s="71" t="s">
        <v>315</v>
      </c>
      <c r="D59" s="73">
        <v>375919</v>
      </c>
      <c r="E59" s="73">
        <v>0</v>
      </c>
      <c r="F59" s="73">
        <v>18000</v>
      </c>
      <c r="G59" s="73">
        <v>0</v>
      </c>
      <c r="H59" s="73">
        <v>0</v>
      </c>
      <c r="I59" s="73">
        <v>0</v>
      </c>
      <c r="J59" s="73">
        <v>645804</v>
      </c>
      <c r="K59" s="73">
        <v>77210</v>
      </c>
      <c r="L59" s="73">
        <v>0</v>
      </c>
      <c r="M59" s="73">
        <v>109170</v>
      </c>
      <c r="N59" s="73">
        <v>44580</v>
      </c>
      <c r="O59" s="73">
        <v>20270</v>
      </c>
      <c r="P59" s="73">
        <v>14540</v>
      </c>
      <c r="Q59" s="73">
        <v>61300</v>
      </c>
      <c r="R59" s="73">
        <v>0</v>
      </c>
      <c r="S59" s="73">
        <v>0</v>
      </c>
      <c r="T59" s="73">
        <v>20340</v>
      </c>
      <c r="U59" s="73">
        <v>0</v>
      </c>
      <c r="V59" s="73">
        <v>292210</v>
      </c>
      <c r="W59" s="73">
        <v>216102</v>
      </c>
      <c r="X59" s="73">
        <v>0</v>
      </c>
      <c r="Y59" s="73">
        <v>61800</v>
      </c>
      <c r="Z59" s="73">
        <v>24320</v>
      </c>
      <c r="AA59" s="73">
        <v>0</v>
      </c>
      <c r="AB59" s="73">
        <v>0</v>
      </c>
      <c r="AC59" s="73">
        <v>96750</v>
      </c>
      <c r="AD59" s="73">
        <v>0</v>
      </c>
      <c r="AE59" s="73">
        <v>653850</v>
      </c>
      <c r="AF59" s="73">
        <v>62030</v>
      </c>
      <c r="AG59" s="73">
        <v>18000</v>
      </c>
      <c r="AH59" s="73">
        <v>0</v>
      </c>
      <c r="AI59" s="73">
        <v>0</v>
      </c>
      <c r="AJ59" s="73">
        <v>0</v>
      </c>
      <c r="AK59" s="73">
        <v>0</v>
      </c>
      <c r="AL59" s="73">
        <v>0</v>
      </c>
      <c r="AM59" s="73">
        <v>0</v>
      </c>
      <c r="AN59" s="73">
        <v>0</v>
      </c>
      <c r="AO59" s="73">
        <v>0</v>
      </c>
      <c r="AP59" s="73">
        <v>0</v>
      </c>
      <c r="AQ59" s="73">
        <v>528070.65</v>
      </c>
      <c r="AR59" s="73">
        <v>0</v>
      </c>
      <c r="AS59" s="73">
        <v>0</v>
      </c>
      <c r="AT59" s="73">
        <v>21280</v>
      </c>
      <c r="AU59" s="73">
        <v>26330</v>
      </c>
      <c r="AV59" s="73">
        <v>0</v>
      </c>
      <c r="AW59" s="73">
        <v>0</v>
      </c>
      <c r="AX59" s="73">
        <v>1129570</v>
      </c>
      <c r="AY59" s="73">
        <v>0</v>
      </c>
      <c r="AZ59" s="73">
        <v>0</v>
      </c>
      <c r="BA59" s="73">
        <v>0</v>
      </c>
      <c r="BB59" s="73">
        <v>19080</v>
      </c>
      <c r="BC59" s="73">
        <v>0</v>
      </c>
      <c r="BD59" s="73">
        <v>18790</v>
      </c>
      <c r="BE59" s="73">
        <v>0</v>
      </c>
      <c r="BF59" s="73">
        <v>0</v>
      </c>
      <c r="BG59" s="73">
        <v>0</v>
      </c>
      <c r="BH59" s="73">
        <v>0</v>
      </c>
      <c r="BI59" s="73">
        <v>405980</v>
      </c>
      <c r="BJ59" s="73">
        <v>59020</v>
      </c>
      <c r="BK59" s="73">
        <v>39940</v>
      </c>
      <c r="BL59" s="73">
        <v>0</v>
      </c>
      <c r="BM59" s="73">
        <v>0</v>
      </c>
      <c r="BN59" s="73">
        <v>47160</v>
      </c>
      <c r="BO59" s="73">
        <v>0</v>
      </c>
      <c r="BP59" s="73">
        <v>123035</v>
      </c>
      <c r="BQ59" s="73">
        <v>22200</v>
      </c>
      <c r="BR59" s="73">
        <v>0</v>
      </c>
      <c r="BS59" s="73">
        <v>0</v>
      </c>
      <c r="BT59" s="73">
        <v>0</v>
      </c>
      <c r="BU59" s="73">
        <v>0</v>
      </c>
      <c r="BV59" s="73">
        <v>0</v>
      </c>
      <c r="BW59" s="73">
        <v>0</v>
      </c>
      <c r="BX59" s="73">
        <v>0</v>
      </c>
      <c r="BY59" s="74">
        <v>69548192.680000007</v>
      </c>
    </row>
    <row r="60" spans="1:77" x14ac:dyDescent="0.2">
      <c r="A60" s="71" t="s">
        <v>291</v>
      </c>
      <c r="B60" s="72" t="s">
        <v>316</v>
      </c>
      <c r="C60" s="71" t="s">
        <v>317</v>
      </c>
      <c r="D60" s="73">
        <v>653597</v>
      </c>
      <c r="E60" s="73">
        <v>54680</v>
      </c>
      <c r="F60" s="73">
        <v>231097</v>
      </c>
      <c r="G60" s="73">
        <v>59720</v>
      </c>
      <c r="H60" s="73">
        <v>39750</v>
      </c>
      <c r="I60" s="73">
        <v>0</v>
      </c>
      <c r="J60" s="73">
        <v>783259.87</v>
      </c>
      <c r="K60" s="73">
        <v>0</v>
      </c>
      <c r="L60" s="73">
        <v>39290</v>
      </c>
      <c r="M60" s="73">
        <v>134440</v>
      </c>
      <c r="N60" s="73">
        <v>34540</v>
      </c>
      <c r="O60" s="73">
        <v>21040</v>
      </c>
      <c r="P60" s="73">
        <v>62950</v>
      </c>
      <c r="Q60" s="73">
        <v>18000</v>
      </c>
      <c r="R60" s="73">
        <v>45340</v>
      </c>
      <c r="S60" s="73">
        <v>45040</v>
      </c>
      <c r="T60" s="73">
        <v>43590</v>
      </c>
      <c r="U60" s="73">
        <v>22460</v>
      </c>
      <c r="V60" s="73">
        <v>526120</v>
      </c>
      <c r="W60" s="73">
        <v>232795</v>
      </c>
      <c r="X60" s="73">
        <v>41980</v>
      </c>
      <c r="Y60" s="73">
        <v>206300</v>
      </c>
      <c r="Z60" s="73">
        <v>75610</v>
      </c>
      <c r="AA60" s="73">
        <v>18000</v>
      </c>
      <c r="AB60" s="73">
        <v>33180</v>
      </c>
      <c r="AC60" s="73">
        <v>34972</v>
      </c>
      <c r="AD60" s="73">
        <v>48340</v>
      </c>
      <c r="AE60" s="73">
        <v>882960</v>
      </c>
      <c r="AF60" s="73">
        <v>0</v>
      </c>
      <c r="AG60" s="73">
        <v>0</v>
      </c>
      <c r="AH60" s="73">
        <v>19570</v>
      </c>
      <c r="AI60" s="73">
        <v>24240</v>
      </c>
      <c r="AJ60" s="73">
        <v>45770</v>
      </c>
      <c r="AK60" s="73">
        <v>25190</v>
      </c>
      <c r="AL60" s="73">
        <v>59120</v>
      </c>
      <c r="AM60" s="73">
        <v>93610</v>
      </c>
      <c r="AN60" s="73">
        <v>68400</v>
      </c>
      <c r="AO60" s="73">
        <v>42680</v>
      </c>
      <c r="AP60" s="73">
        <v>48660</v>
      </c>
      <c r="AQ60" s="73">
        <v>558168.71</v>
      </c>
      <c r="AR60" s="73">
        <v>26770</v>
      </c>
      <c r="AS60" s="73">
        <v>50200</v>
      </c>
      <c r="AT60" s="73">
        <v>70220</v>
      </c>
      <c r="AU60" s="73">
        <v>51130</v>
      </c>
      <c r="AV60" s="73">
        <v>50500</v>
      </c>
      <c r="AW60" s="73">
        <v>49090</v>
      </c>
      <c r="AX60" s="73">
        <v>0</v>
      </c>
      <c r="AY60" s="73">
        <v>89400</v>
      </c>
      <c r="AZ60" s="73">
        <v>67700</v>
      </c>
      <c r="BA60" s="73">
        <v>65510</v>
      </c>
      <c r="BB60" s="73">
        <v>45520</v>
      </c>
      <c r="BC60" s="73">
        <v>62720</v>
      </c>
      <c r="BD60" s="73">
        <v>81010</v>
      </c>
      <c r="BE60" s="73">
        <v>72320</v>
      </c>
      <c r="BF60" s="73">
        <v>45810</v>
      </c>
      <c r="BG60" s="73">
        <v>20510</v>
      </c>
      <c r="BH60" s="73">
        <v>23460</v>
      </c>
      <c r="BI60" s="73">
        <v>501990</v>
      </c>
      <c r="BJ60" s="73">
        <v>200790</v>
      </c>
      <c r="BK60" s="73">
        <v>88100</v>
      </c>
      <c r="BL60" s="73">
        <v>25500</v>
      </c>
      <c r="BM60" s="73">
        <v>42010</v>
      </c>
      <c r="BN60" s="73">
        <v>60130</v>
      </c>
      <c r="BO60" s="73">
        <v>66190</v>
      </c>
      <c r="BP60" s="73">
        <v>440510</v>
      </c>
      <c r="BQ60" s="73">
        <v>63660</v>
      </c>
      <c r="BR60" s="73">
        <v>44574.19</v>
      </c>
      <c r="BS60" s="73">
        <v>93850</v>
      </c>
      <c r="BT60" s="73">
        <v>70060</v>
      </c>
      <c r="BU60" s="73">
        <v>321420</v>
      </c>
      <c r="BV60" s="73">
        <v>87540</v>
      </c>
      <c r="BW60" s="73">
        <v>18000</v>
      </c>
      <c r="BX60" s="73">
        <v>36000</v>
      </c>
      <c r="BY60" s="74">
        <v>242347449.30999994</v>
      </c>
    </row>
    <row r="61" spans="1:77" x14ac:dyDescent="0.2">
      <c r="A61" s="71" t="s">
        <v>291</v>
      </c>
      <c r="B61" s="72" t="s">
        <v>318</v>
      </c>
      <c r="C61" s="71" t="s">
        <v>319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8040</v>
      </c>
      <c r="N61" s="73">
        <v>0</v>
      </c>
      <c r="O61" s="73">
        <v>0</v>
      </c>
      <c r="P61" s="73">
        <v>0</v>
      </c>
      <c r="Q61" s="73">
        <v>6660</v>
      </c>
      <c r="R61" s="73">
        <v>0</v>
      </c>
      <c r="S61" s="73">
        <v>37900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1470</v>
      </c>
      <c r="AB61" s="73">
        <v>0</v>
      </c>
      <c r="AC61" s="73">
        <v>0</v>
      </c>
      <c r="AD61" s="73">
        <v>0</v>
      </c>
      <c r="AE61" s="73">
        <v>2605.3200000000002</v>
      </c>
      <c r="AF61" s="73">
        <v>32300</v>
      </c>
      <c r="AG61" s="73">
        <v>0</v>
      </c>
      <c r="AH61" s="73">
        <v>0</v>
      </c>
      <c r="AI61" s="73">
        <v>0</v>
      </c>
      <c r="AJ61" s="73">
        <v>0</v>
      </c>
      <c r="AK61" s="73">
        <v>5600</v>
      </c>
      <c r="AL61" s="73">
        <v>0</v>
      </c>
      <c r="AM61" s="73">
        <v>0</v>
      </c>
      <c r="AN61" s="73">
        <v>0</v>
      </c>
      <c r="AO61" s="73">
        <v>16800</v>
      </c>
      <c r="AP61" s="73">
        <v>0</v>
      </c>
      <c r="AQ61" s="73">
        <v>0</v>
      </c>
      <c r="AR61" s="73">
        <v>0</v>
      </c>
      <c r="AS61" s="73">
        <v>0</v>
      </c>
      <c r="AT61" s="73">
        <v>0</v>
      </c>
      <c r="AU61" s="73">
        <v>0</v>
      </c>
      <c r="AV61" s="73">
        <v>0</v>
      </c>
      <c r="AW61" s="73">
        <v>0</v>
      </c>
      <c r="AX61" s="73">
        <v>0</v>
      </c>
      <c r="AY61" s="73">
        <v>0</v>
      </c>
      <c r="AZ61" s="73">
        <v>0</v>
      </c>
      <c r="BA61" s="73">
        <v>0</v>
      </c>
      <c r="BB61" s="73">
        <v>0</v>
      </c>
      <c r="BC61" s="73">
        <v>0</v>
      </c>
      <c r="BD61" s="73">
        <v>0</v>
      </c>
      <c r="BE61" s="73">
        <v>0</v>
      </c>
      <c r="BF61" s="73">
        <v>0</v>
      </c>
      <c r="BG61" s="73">
        <v>0</v>
      </c>
      <c r="BH61" s="73">
        <v>0</v>
      </c>
      <c r="BI61" s="73">
        <v>0</v>
      </c>
      <c r="BJ61" s="73">
        <v>0</v>
      </c>
      <c r="BK61" s="73">
        <v>0</v>
      </c>
      <c r="BL61" s="73">
        <v>0</v>
      </c>
      <c r="BM61" s="73">
        <v>0</v>
      </c>
      <c r="BN61" s="73">
        <v>0</v>
      </c>
      <c r="BO61" s="73">
        <v>0</v>
      </c>
      <c r="BP61" s="73">
        <v>0</v>
      </c>
      <c r="BQ61" s="73">
        <v>0</v>
      </c>
      <c r="BR61" s="73">
        <v>0</v>
      </c>
      <c r="BS61" s="73">
        <v>0</v>
      </c>
      <c r="BT61" s="73">
        <v>0</v>
      </c>
      <c r="BU61" s="73">
        <v>0</v>
      </c>
      <c r="BV61" s="73">
        <v>0</v>
      </c>
      <c r="BW61" s="73">
        <v>0</v>
      </c>
      <c r="BX61" s="73">
        <v>0</v>
      </c>
      <c r="BY61" s="74">
        <v>62632374.909999989</v>
      </c>
    </row>
    <row r="62" spans="1:77" x14ac:dyDescent="0.2">
      <c r="A62" s="71" t="s">
        <v>291</v>
      </c>
      <c r="B62" s="72" t="s">
        <v>320</v>
      </c>
      <c r="C62" s="71" t="s">
        <v>321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1650</v>
      </c>
      <c r="Q62" s="73">
        <v>0</v>
      </c>
      <c r="R62" s="73">
        <v>0</v>
      </c>
      <c r="S62" s="73">
        <v>26210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73">
        <v>0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0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3300</v>
      </c>
      <c r="AR62" s="73">
        <v>0</v>
      </c>
      <c r="AS62" s="73">
        <v>0</v>
      </c>
      <c r="AT62" s="73">
        <v>0</v>
      </c>
      <c r="AU62" s="73">
        <v>0</v>
      </c>
      <c r="AV62" s="73">
        <v>0</v>
      </c>
      <c r="AW62" s="73">
        <v>0</v>
      </c>
      <c r="AX62" s="73">
        <v>0</v>
      </c>
      <c r="AY62" s="73">
        <v>0</v>
      </c>
      <c r="AZ62" s="73">
        <v>0</v>
      </c>
      <c r="BA62" s="73">
        <v>0</v>
      </c>
      <c r="BB62" s="73">
        <v>0</v>
      </c>
      <c r="BC62" s="73">
        <v>0</v>
      </c>
      <c r="BD62" s="73">
        <v>0</v>
      </c>
      <c r="BE62" s="73">
        <v>0</v>
      </c>
      <c r="BF62" s="73">
        <v>0</v>
      </c>
      <c r="BG62" s="73">
        <v>0</v>
      </c>
      <c r="BH62" s="73">
        <v>0</v>
      </c>
      <c r="BI62" s="73">
        <v>0</v>
      </c>
      <c r="BJ62" s="73">
        <v>0</v>
      </c>
      <c r="BK62" s="73">
        <v>0</v>
      </c>
      <c r="BL62" s="73">
        <v>0</v>
      </c>
      <c r="BM62" s="73">
        <v>0</v>
      </c>
      <c r="BN62" s="73">
        <v>0</v>
      </c>
      <c r="BO62" s="73">
        <v>0</v>
      </c>
      <c r="BP62" s="73">
        <v>0</v>
      </c>
      <c r="BQ62" s="73">
        <v>0</v>
      </c>
      <c r="BR62" s="73">
        <v>0</v>
      </c>
      <c r="BS62" s="73">
        <v>0</v>
      </c>
      <c r="BT62" s="73">
        <v>0</v>
      </c>
      <c r="BU62" s="73">
        <v>3560</v>
      </c>
      <c r="BV62" s="73">
        <v>0</v>
      </c>
      <c r="BW62" s="73">
        <v>0</v>
      </c>
      <c r="BX62" s="73">
        <v>0</v>
      </c>
      <c r="BY62" s="74">
        <v>394225783.77999997</v>
      </c>
    </row>
    <row r="63" spans="1:77" x14ac:dyDescent="0.2">
      <c r="A63" s="71" t="s">
        <v>291</v>
      </c>
      <c r="B63" s="72" t="s">
        <v>322</v>
      </c>
      <c r="C63" s="71" t="s">
        <v>323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3">
        <v>0</v>
      </c>
      <c r="AD63" s="73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3">
        <v>0</v>
      </c>
      <c r="AP63" s="73">
        <v>0</v>
      </c>
      <c r="AQ63" s="73">
        <v>0</v>
      </c>
      <c r="AR63" s="73">
        <v>0</v>
      </c>
      <c r="AS63" s="73">
        <v>0</v>
      </c>
      <c r="AT63" s="73">
        <v>0</v>
      </c>
      <c r="AU63" s="73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3">
        <v>0</v>
      </c>
      <c r="BC63" s="73">
        <v>0</v>
      </c>
      <c r="BD63" s="73">
        <v>0</v>
      </c>
      <c r="BE63" s="73">
        <v>0</v>
      </c>
      <c r="BF63" s="73">
        <v>0</v>
      </c>
      <c r="BG63" s="73">
        <v>0</v>
      </c>
      <c r="BH63" s="73">
        <v>0</v>
      </c>
      <c r="BI63" s="73">
        <v>0</v>
      </c>
      <c r="BJ63" s="73">
        <v>0</v>
      </c>
      <c r="BK63" s="73">
        <v>0</v>
      </c>
      <c r="BL63" s="73">
        <v>0</v>
      </c>
      <c r="BM63" s="73">
        <v>0</v>
      </c>
      <c r="BN63" s="73">
        <v>0</v>
      </c>
      <c r="BO63" s="73">
        <v>0</v>
      </c>
      <c r="BP63" s="73">
        <v>0</v>
      </c>
      <c r="BQ63" s="73">
        <v>0</v>
      </c>
      <c r="BR63" s="73">
        <v>0</v>
      </c>
      <c r="BS63" s="73">
        <v>0</v>
      </c>
      <c r="BT63" s="73">
        <v>0</v>
      </c>
      <c r="BU63" s="73">
        <v>0</v>
      </c>
      <c r="BV63" s="73">
        <v>0</v>
      </c>
      <c r="BW63" s="73">
        <v>0</v>
      </c>
      <c r="BX63" s="73">
        <v>0</v>
      </c>
      <c r="BY63" s="74">
        <v>145801394.29000005</v>
      </c>
    </row>
    <row r="64" spans="1:77" x14ac:dyDescent="0.2">
      <c r="A64" s="71" t="s">
        <v>291</v>
      </c>
      <c r="B64" s="72" t="s">
        <v>324</v>
      </c>
      <c r="C64" s="71" t="s">
        <v>325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0</v>
      </c>
      <c r="AD64" s="73">
        <v>0</v>
      </c>
      <c r="AE64" s="73">
        <v>0</v>
      </c>
      <c r="AF64" s="73">
        <v>0</v>
      </c>
      <c r="AG64" s="73">
        <v>0</v>
      </c>
      <c r="AH64" s="73">
        <v>0</v>
      </c>
      <c r="AI64" s="73">
        <v>0</v>
      </c>
      <c r="AJ64" s="73">
        <v>0</v>
      </c>
      <c r="AK64" s="73">
        <v>0</v>
      </c>
      <c r="AL64" s="73">
        <v>0</v>
      </c>
      <c r="AM64" s="73">
        <v>0</v>
      </c>
      <c r="AN64" s="73">
        <v>0</v>
      </c>
      <c r="AO64" s="73">
        <v>0</v>
      </c>
      <c r="AP64" s="73">
        <v>0</v>
      </c>
      <c r="AQ64" s="73">
        <v>0</v>
      </c>
      <c r="AR64" s="73">
        <v>0</v>
      </c>
      <c r="AS64" s="73">
        <v>0</v>
      </c>
      <c r="AT64" s="73">
        <v>0</v>
      </c>
      <c r="AU64" s="73">
        <v>0</v>
      </c>
      <c r="AV64" s="73">
        <v>0</v>
      </c>
      <c r="AW64" s="73">
        <v>0</v>
      </c>
      <c r="AX64" s="73">
        <v>0</v>
      </c>
      <c r="AY64" s="73">
        <v>0</v>
      </c>
      <c r="AZ64" s="73">
        <v>0</v>
      </c>
      <c r="BA64" s="73">
        <v>0</v>
      </c>
      <c r="BB64" s="73">
        <v>0</v>
      </c>
      <c r="BC64" s="73">
        <v>0</v>
      </c>
      <c r="BD64" s="73">
        <v>0</v>
      </c>
      <c r="BE64" s="73">
        <v>0</v>
      </c>
      <c r="BF64" s="73">
        <v>0</v>
      </c>
      <c r="BG64" s="73">
        <v>0</v>
      </c>
      <c r="BH64" s="73">
        <v>0</v>
      </c>
      <c r="BI64" s="73">
        <v>0</v>
      </c>
      <c r="BJ64" s="73">
        <v>0</v>
      </c>
      <c r="BK64" s="73">
        <v>0</v>
      </c>
      <c r="BL64" s="73">
        <v>0</v>
      </c>
      <c r="BM64" s="73">
        <v>0</v>
      </c>
      <c r="BN64" s="73">
        <v>0</v>
      </c>
      <c r="BO64" s="73">
        <v>0</v>
      </c>
      <c r="BP64" s="73">
        <v>0</v>
      </c>
      <c r="BQ64" s="73">
        <v>0</v>
      </c>
      <c r="BR64" s="73">
        <v>0</v>
      </c>
      <c r="BS64" s="73">
        <v>0</v>
      </c>
      <c r="BT64" s="73">
        <v>0</v>
      </c>
      <c r="BU64" s="73">
        <v>0</v>
      </c>
      <c r="BV64" s="73">
        <v>0</v>
      </c>
      <c r="BW64" s="73">
        <v>0</v>
      </c>
      <c r="BX64" s="73">
        <v>0</v>
      </c>
      <c r="BY64" s="74">
        <v>14396472.370000001</v>
      </c>
    </row>
    <row r="65" spans="1:77" x14ac:dyDescent="0.2">
      <c r="A65" s="71" t="s">
        <v>291</v>
      </c>
      <c r="B65" s="72" t="s">
        <v>326</v>
      </c>
      <c r="C65" s="71" t="s">
        <v>327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37430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0</v>
      </c>
      <c r="AG65" s="73">
        <v>0</v>
      </c>
      <c r="AH65" s="73">
        <v>0</v>
      </c>
      <c r="AI65" s="73">
        <v>0</v>
      </c>
      <c r="AJ65" s="73">
        <v>0</v>
      </c>
      <c r="AK65" s="73">
        <v>0</v>
      </c>
      <c r="AL65" s="73">
        <v>0</v>
      </c>
      <c r="AM65" s="73">
        <v>0</v>
      </c>
      <c r="AN65" s="73">
        <v>0</v>
      </c>
      <c r="AO65" s="73">
        <v>0</v>
      </c>
      <c r="AP65" s="73">
        <v>0</v>
      </c>
      <c r="AQ65" s="73">
        <v>0</v>
      </c>
      <c r="AR65" s="73">
        <v>0</v>
      </c>
      <c r="AS65" s="73">
        <v>0</v>
      </c>
      <c r="AT65" s="73">
        <v>0</v>
      </c>
      <c r="AU65" s="73">
        <v>0</v>
      </c>
      <c r="AV65" s="73">
        <v>0</v>
      </c>
      <c r="AW65" s="73">
        <v>0</v>
      </c>
      <c r="AX65" s="73">
        <v>0</v>
      </c>
      <c r="AY65" s="73">
        <v>0</v>
      </c>
      <c r="AZ65" s="73">
        <v>0</v>
      </c>
      <c r="BA65" s="73">
        <v>0</v>
      </c>
      <c r="BB65" s="73">
        <v>0</v>
      </c>
      <c r="BC65" s="73">
        <v>0</v>
      </c>
      <c r="BD65" s="73">
        <v>0</v>
      </c>
      <c r="BE65" s="73">
        <v>0</v>
      </c>
      <c r="BF65" s="73">
        <v>0</v>
      </c>
      <c r="BG65" s="73">
        <v>0</v>
      </c>
      <c r="BH65" s="73">
        <v>0</v>
      </c>
      <c r="BI65" s="73">
        <v>0</v>
      </c>
      <c r="BJ65" s="73">
        <v>6055</v>
      </c>
      <c r="BK65" s="73">
        <v>0</v>
      </c>
      <c r="BL65" s="73">
        <v>0</v>
      </c>
      <c r="BM65" s="73">
        <v>0</v>
      </c>
      <c r="BN65" s="73">
        <v>0</v>
      </c>
      <c r="BO65" s="73">
        <v>0</v>
      </c>
      <c r="BP65" s="73">
        <v>0</v>
      </c>
      <c r="BQ65" s="73">
        <v>1000</v>
      </c>
      <c r="BR65" s="73">
        <v>0</v>
      </c>
      <c r="BS65" s="73">
        <v>0</v>
      </c>
      <c r="BT65" s="73">
        <v>0</v>
      </c>
      <c r="BU65" s="73">
        <v>0</v>
      </c>
      <c r="BV65" s="73">
        <v>0</v>
      </c>
      <c r="BW65" s="73">
        <v>0</v>
      </c>
      <c r="BX65" s="73">
        <v>0</v>
      </c>
      <c r="BY65" s="74">
        <v>2201211.6</v>
      </c>
    </row>
    <row r="66" spans="1:77" x14ac:dyDescent="0.2">
      <c r="A66" s="71" t="s">
        <v>291</v>
      </c>
      <c r="B66" s="72" t="s">
        <v>328</v>
      </c>
      <c r="C66" s="71" t="s">
        <v>329</v>
      </c>
      <c r="D66" s="73">
        <v>10565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73">
        <v>0</v>
      </c>
      <c r="AE66" s="73">
        <v>0</v>
      </c>
      <c r="AF66" s="73">
        <v>0</v>
      </c>
      <c r="AG66" s="73">
        <v>0</v>
      </c>
      <c r="AH66" s="73">
        <v>0</v>
      </c>
      <c r="AI66" s="73">
        <v>0</v>
      </c>
      <c r="AJ66" s="73">
        <v>0</v>
      </c>
      <c r="AK66" s="73">
        <v>0</v>
      </c>
      <c r="AL66" s="73">
        <v>0</v>
      </c>
      <c r="AM66" s="73">
        <v>0</v>
      </c>
      <c r="AN66" s="73">
        <v>0</v>
      </c>
      <c r="AO66" s="73">
        <v>0</v>
      </c>
      <c r="AP66" s="73">
        <v>0</v>
      </c>
      <c r="AQ66" s="73">
        <v>0</v>
      </c>
      <c r="AR66" s="73">
        <v>0</v>
      </c>
      <c r="AS66" s="73">
        <v>0</v>
      </c>
      <c r="AT66" s="73">
        <v>0</v>
      </c>
      <c r="AU66" s="73">
        <v>0</v>
      </c>
      <c r="AV66" s="73">
        <v>0</v>
      </c>
      <c r="AW66" s="73">
        <v>0</v>
      </c>
      <c r="AX66" s="73">
        <v>0</v>
      </c>
      <c r="AY66" s="73">
        <v>0</v>
      </c>
      <c r="AZ66" s="73">
        <v>0</v>
      </c>
      <c r="BA66" s="73">
        <v>0</v>
      </c>
      <c r="BB66" s="73">
        <v>0</v>
      </c>
      <c r="BC66" s="73">
        <v>0</v>
      </c>
      <c r="BD66" s="73">
        <v>0</v>
      </c>
      <c r="BE66" s="73">
        <v>0</v>
      </c>
      <c r="BF66" s="73">
        <v>0</v>
      </c>
      <c r="BG66" s="73">
        <v>0</v>
      </c>
      <c r="BH66" s="73">
        <v>0</v>
      </c>
      <c r="BI66" s="73">
        <v>0</v>
      </c>
      <c r="BJ66" s="73">
        <v>0</v>
      </c>
      <c r="BK66" s="73">
        <v>0</v>
      </c>
      <c r="BL66" s="73">
        <v>0</v>
      </c>
      <c r="BM66" s="73">
        <v>0</v>
      </c>
      <c r="BN66" s="73">
        <v>0</v>
      </c>
      <c r="BO66" s="73">
        <v>0</v>
      </c>
      <c r="BP66" s="73">
        <v>0</v>
      </c>
      <c r="BQ66" s="73">
        <v>0</v>
      </c>
      <c r="BR66" s="73">
        <v>0</v>
      </c>
      <c r="BS66" s="73">
        <v>0</v>
      </c>
      <c r="BT66" s="73">
        <v>0</v>
      </c>
      <c r="BU66" s="73">
        <v>0</v>
      </c>
      <c r="BV66" s="73">
        <v>0</v>
      </c>
      <c r="BW66" s="73">
        <v>0</v>
      </c>
      <c r="BX66" s="73">
        <v>0</v>
      </c>
      <c r="BY66" s="74">
        <v>24849359.140000001</v>
      </c>
    </row>
    <row r="67" spans="1:77" x14ac:dyDescent="0.2">
      <c r="A67" s="71" t="s">
        <v>291</v>
      </c>
      <c r="B67" s="72" t="s">
        <v>330</v>
      </c>
      <c r="C67" s="71" t="s">
        <v>331</v>
      </c>
      <c r="D67" s="73">
        <v>510000</v>
      </c>
      <c r="E67" s="73">
        <v>59000</v>
      </c>
      <c r="F67" s="73">
        <v>66000</v>
      </c>
      <c r="G67" s="73">
        <v>0</v>
      </c>
      <c r="H67" s="73">
        <v>0</v>
      </c>
      <c r="I67" s="73">
        <v>15500</v>
      </c>
      <c r="J67" s="73">
        <v>745451.61</v>
      </c>
      <c r="K67" s="73">
        <v>0</v>
      </c>
      <c r="L67" s="73">
        <v>5600</v>
      </c>
      <c r="M67" s="73">
        <v>130600</v>
      </c>
      <c r="N67" s="73">
        <v>0</v>
      </c>
      <c r="O67" s="73">
        <v>0</v>
      </c>
      <c r="P67" s="73">
        <v>0</v>
      </c>
      <c r="Q67" s="73">
        <v>126600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85700</v>
      </c>
      <c r="X67" s="73">
        <v>47800</v>
      </c>
      <c r="Y67" s="73">
        <v>70200</v>
      </c>
      <c r="Z67" s="73">
        <v>0</v>
      </c>
      <c r="AA67" s="73">
        <v>26700</v>
      </c>
      <c r="AB67" s="73">
        <v>11200</v>
      </c>
      <c r="AC67" s="73">
        <v>41300</v>
      </c>
      <c r="AD67" s="73">
        <v>0</v>
      </c>
      <c r="AE67" s="73">
        <v>772592.68</v>
      </c>
      <c r="AF67" s="73">
        <v>0</v>
      </c>
      <c r="AG67" s="73">
        <v>0</v>
      </c>
      <c r="AH67" s="73">
        <v>11200</v>
      </c>
      <c r="AI67" s="73">
        <v>16800</v>
      </c>
      <c r="AJ67" s="73">
        <v>11200</v>
      </c>
      <c r="AK67" s="73">
        <v>0</v>
      </c>
      <c r="AL67" s="73">
        <v>15500</v>
      </c>
      <c r="AM67" s="73">
        <v>26700</v>
      </c>
      <c r="AN67" s="73">
        <v>11200</v>
      </c>
      <c r="AO67" s="73">
        <v>0</v>
      </c>
      <c r="AP67" s="73">
        <v>11200</v>
      </c>
      <c r="AQ67" s="73">
        <v>149783.87</v>
      </c>
      <c r="AR67" s="73">
        <v>0</v>
      </c>
      <c r="AS67" s="73">
        <v>0</v>
      </c>
      <c r="AT67" s="73">
        <v>5600</v>
      </c>
      <c r="AU67" s="73">
        <v>0</v>
      </c>
      <c r="AV67" s="73">
        <v>5600</v>
      </c>
      <c r="AW67" s="73">
        <v>11200</v>
      </c>
      <c r="AX67" s="73">
        <v>396300</v>
      </c>
      <c r="AY67" s="73">
        <v>0</v>
      </c>
      <c r="AZ67" s="73">
        <v>32300</v>
      </c>
      <c r="BA67" s="73">
        <v>0</v>
      </c>
      <c r="BB67" s="73">
        <v>0</v>
      </c>
      <c r="BC67" s="73">
        <v>152600</v>
      </c>
      <c r="BD67" s="73">
        <v>9900</v>
      </c>
      <c r="BE67" s="73">
        <v>37900</v>
      </c>
      <c r="BF67" s="73">
        <v>26700</v>
      </c>
      <c r="BG67" s="73">
        <v>26700</v>
      </c>
      <c r="BH67" s="73">
        <v>0</v>
      </c>
      <c r="BI67" s="73">
        <v>371366.88</v>
      </c>
      <c r="BJ67" s="73">
        <v>0</v>
      </c>
      <c r="BK67" s="73">
        <v>0</v>
      </c>
      <c r="BL67" s="73">
        <v>0</v>
      </c>
      <c r="BM67" s="73">
        <v>0</v>
      </c>
      <c r="BN67" s="73">
        <v>22400</v>
      </c>
      <c r="BO67" s="73">
        <v>0</v>
      </c>
      <c r="BP67" s="73">
        <v>156000</v>
      </c>
      <c r="BQ67" s="73">
        <v>5600</v>
      </c>
      <c r="BR67" s="73">
        <v>11200</v>
      </c>
      <c r="BS67" s="73">
        <v>15500</v>
      </c>
      <c r="BT67" s="73">
        <v>16800</v>
      </c>
      <c r="BU67" s="73">
        <v>53400</v>
      </c>
      <c r="BV67" s="73">
        <v>5600</v>
      </c>
      <c r="BW67" s="73">
        <v>11200</v>
      </c>
      <c r="BX67" s="73">
        <v>0</v>
      </c>
      <c r="BY67" s="74">
        <v>42803226.359999999</v>
      </c>
    </row>
    <row r="68" spans="1:77" x14ac:dyDescent="0.2">
      <c r="A68" s="71" t="s">
        <v>291</v>
      </c>
      <c r="B68" s="72" t="s">
        <v>332</v>
      </c>
      <c r="C68" s="71" t="s">
        <v>333</v>
      </c>
      <c r="D68" s="73">
        <v>3500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7000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3">
        <v>0</v>
      </c>
      <c r="AE68" s="73">
        <v>10500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K68" s="73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14000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14000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7000</v>
      </c>
      <c r="BJ68" s="73">
        <v>0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3500</v>
      </c>
      <c r="BQ68" s="73">
        <v>0</v>
      </c>
      <c r="BR68" s="73">
        <v>0</v>
      </c>
      <c r="BS68" s="73">
        <v>0</v>
      </c>
      <c r="BT68" s="73">
        <v>0</v>
      </c>
      <c r="BU68" s="73">
        <v>0</v>
      </c>
      <c r="BV68" s="73">
        <v>0</v>
      </c>
      <c r="BW68" s="73">
        <v>0</v>
      </c>
      <c r="BX68" s="73">
        <v>0</v>
      </c>
      <c r="BY68" s="74">
        <v>8532687.7300000004</v>
      </c>
    </row>
    <row r="69" spans="1:77" x14ac:dyDescent="0.2">
      <c r="A69" s="71" t="s">
        <v>291</v>
      </c>
      <c r="B69" s="72" t="s">
        <v>334</v>
      </c>
      <c r="C69" s="71" t="s">
        <v>335</v>
      </c>
      <c r="D69" s="73">
        <v>928130</v>
      </c>
      <c r="E69" s="73">
        <v>735389.67</v>
      </c>
      <c r="F69" s="73">
        <v>1576018.88</v>
      </c>
      <c r="G69" s="73">
        <v>514576</v>
      </c>
      <c r="H69" s="73">
        <v>196242</v>
      </c>
      <c r="I69" s="73">
        <v>314530</v>
      </c>
      <c r="J69" s="73">
        <v>7263759</v>
      </c>
      <c r="K69" s="73">
        <v>223150</v>
      </c>
      <c r="L69" s="73">
        <v>80980</v>
      </c>
      <c r="M69" s="73">
        <v>2312673</v>
      </c>
      <c r="N69" s="73">
        <v>108290</v>
      </c>
      <c r="O69" s="73">
        <v>127050</v>
      </c>
      <c r="P69" s="73">
        <v>1863201.5</v>
      </c>
      <c r="Q69" s="73">
        <v>977698.52</v>
      </c>
      <c r="R69" s="73">
        <v>28200</v>
      </c>
      <c r="S69" s="73">
        <v>91890</v>
      </c>
      <c r="T69" s="73">
        <v>127700</v>
      </c>
      <c r="U69" s="73">
        <v>225910</v>
      </c>
      <c r="V69" s="73">
        <v>615848.29</v>
      </c>
      <c r="W69" s="73">
        <v>1006312</v>
      </c>
      <c r="X69" s="73">
        <v>276414.44</v>
      </c>
      <c r="Y69" s="73">
        <v>720490</v>
      </c>
      <c r="Z69" s="73">
        <v>257797.69</v>
      </c>
      <c r="AA69" s="73">
        <v>296745</v>
      </c>
      <c r="AB69" s="73">
        <v>375743</v>
      </c>
      <c r="AC69" s="73">
        <v>242854.19</v>
      </c>
      <c r="AD69" s="73">
        <v>206735</v>
      </c>
      <c r="AE69" s="73">
        <v>3407543</v>
      </c>
      <c r="AF69" s="73">
        <v>161660.26999999999</v>
      </c>
      <c r="AG69" s="73">
        <v>197590.15</v>
      </c>
      <c r="AH69" s="73">
        <v>142534.32999999999</v>
      </c>
      <c r="AI69" s="73">
        <v>66379.360000000001</v>
      </c>
      <c r="AJ69" s="73">
        <v>142627</v>
      </c>
      <c r="AK69" s="73">
        <v>181655.33</v>
      </c>
      <c r="AL69" s="73">
        <v>74594.87</v>
      </c>
      <c r="AM69" s="73">
        <v>174775.7</v>
      </c>
      <c r="AN69" s="73">
        <v>61420</v>
      </c>
      <c r="AO69" s="73">
        <v>177200.97</v>
      </c>
      <c r="AP69" s="73">
        <v>56845</v>
      </c>
      <c r="AQ69" s="73">
        <v>1099392.58</v>
      </c>
      <c r="AR69" s="73">
        <v>66440</v>
      </c>
      <c r="AS69" s="73">
        <v>137840</v>
      </c>
      <c r="AT69" s="73">
        <v>129240</v>
      </c>
      <c r="AU69" s="73">
        <v>107440</v>
      </c>
      <c r="AV69" s="73">
        <v>55990</v>
      </c>
      <c r="AW69" s="73">
        <v>126120</v>
      </c>
      <c r="AX69" s="73">
        <v>2046143.5</v>
      </c>
      <c r="AY69" s="73">
        <v>80434.73</v>
      </c>
      <c r="AZ69" s="73">
        <v>0</v>
      </c>
      <c r="BA69" s="73">
        <v>638870</v>
      </c>
      <c r="BB69" s="73">
        <v>492240.08</v>
      </c>
      <c r="BC69" s="73">
        <v>106077.5</v>
      </c>
      <c r="BD69" s="73">
        <v>960401.23</v>
      </c>
      <c r="BE69" s="73">
        <v>710427.5</v>
      </c>
      <c r="BF69" s="73">
        <v>222925</v>
      </c>
      <c r="BG69" s="73">
        <v>16590</v>
      </c>
      <c r="BH69" s="73">
        <v>68455</v>
      </c>
      <c r="BI69" s="73">
        <v>2163228</v>
      </c>
      <c r="BJ69" s="73">
        <v>753445.67</v>
      </c>
      <c r="BK69" s="73">
        <v>412465</v>
      </c>
      <c r="BL69" s="73">
        <v>144500</v>
      </c>
      <c r="BM69" s="73">
        <v>83340</v>
      </c>
      <c r="BN69" s="73">
        <v>64915</v>
      </c>
      <c r="BO69" s="73">
        <v>0</v>
      </c>
      <c r="BP69" s="73">
        <v>284046</v>
      </c>
      <c r="BQ69" s="73">
        <v>99690</v>
      </c>
      <c r="BR69" s="73">
        <v>204314</v>
      </c>
      <c r="BS69" s="73">
        <v>233440</v>
      </c>
      <c r="BT69" s="73">
        <v>643598</v>
      </c>
      <c r="BU69" s="73">
        <v>1203824</v>
      </c>
      <c r="BV69" s="73">
        <v>289394.5</v>
      </c>
      <c r="BW69" s="73">
        <v>255385</v>
      </c>
      <c r="BX69" s="73">
        <v>383244</v>
      </c>
      <c r="BY69" s="74">
        <v>343562.39</v>
      </c>
    </row>
    <row r="70" spans="1:77" x14ac:dyDescent="0.2">
      <c r="A70" s="71" t="s">
        <v>291</v>
      </c>
      <c r="B70" s="72" t="s">
        <v>336</v>
      </c>
      <c r="C70" s="71" t="s">
        <v>337</v>
      </c>
      <c r="D70" s="73">
        <v>0</v>
      </c>
      <c r="E70" s="73">
        <v>2637</v>
      </c>
      <c r="F70" s="73">
        <v>129865</v>
      </c>
      <c r="G70" s="73">
        <v>0</v>
      </c>
      <c r="H70" s="73">
        <v>30170</v>
      </c>
      <c r="I70" s="73">
        <v>199050</v>
      </c>
      <c r="J70" s="73">
        <v>1958106.02</v>
      </c>
      <c r="K70" s="73">
        <v>9910</v>
      </c>
      <c r="L70" s="73">
        <v>50685</v>
      </c>
      <c r="M70" s="73">
        <v>50400</v>
      </c>
      <c r="N70" s="73">
        <v>0</v>
      </c>
      <c r="O70" s="73">
        <v>47525</v>
      </c>
      <c r="P70" s="73">
        <v>320161</v>
      </c>
      <c r="Q70" s="73">
        <v>136543.32999999999</v>
      </c>
      <c r="R70" s="73">
        <v>0</v>
      </c>
      <c r="S70" s="73">
        <v>0</v>
      </c>
      <c r="T70" s="73">
        <v>0</v>
      </c>
      <c r="U70" s="73">
        <v>68090</v>
      </c>
      <c r="V70" s="73">
        <v>144033.47</v>
      </c>
      <c r="W70" s="73">
        <v>43444</v>
      </c>
      <c r="X70" s="73">
        <v>15283.34</v>
      </c>
      <c r="Y70" s="73">
        <v>31130</v>
      </c>
      <c r="Z70" s="73">
        <v>43221.02</v>
      </c>
      <c r="AA70" s="73">
        <v>22200</v>
      </c>
      <c r="AB70" s="73">
        <v>280678</v>
      </c>
      <c r="AC70" s="73">
        <v>59450</v>
      </c>
      <c r="AD70" s="73">
        <v>37950</v>
      </c>
      <c r="AE70" s="73">
        <v>155303</v>
      </c>
      <c r="AF70" s="73">
        <v>0</v>
      </c>
      <c r="AG70" s="73">
        <v>0</v>
      </c>
      <c r="AH70" s="73">
        <v>63127.33</v>
      </c>
      <c r="AI70" s="73">
        <v>13500</v>
      </c>
      <c r="AJ70" s="73">
        <v>29914.94</v>
      </c>
      <c r="AK70" s="73">
        <v>21000</v>
      </c>
      <c r="AL70" s="73">
        <v>79044.52</v>
      </c>
      <c r="AM70" s="73">
        <v>65669.3</v>
      </c>
      <c r="AN70" s="73">
        <v>63025</v>
      </c>
      <c r="AO70" s="73">
        <v>14671.29</v>
      </c>
      <c r="AP70" s="73">
        <v>19716</v>
      </c>
      <c r="AQ70" s="73">
        <v>245160</v>
      </c>
      <c r="AR70" s="73">
        <v>205820</v>
      </c>
      <c r="AS70" s="73">
        <v>66610</v>
      </c>
      <c r="AT70" s="73">
        <v>91225</v>
      </c>
      <c r="AU70" s="73">
        <v>62599.44</v>
      </c>
      <c r="AV70" s="73">
        <v>50210</v>
      </c>
      <c r="AW70" s="73">
        <v>67374</v>
      </c>
      <c r="AX70" s="73">
        <v>0</v>
      </c>
      <c r="AY70" s="73">
        <v>128365</v>
      </c>
      <c r="AZ70" s="73">
        <v>115400</v>
      </c>
      <c r="BA70" s="73">
        <v>0</v>
      </c>
      <c r="BB70" s="73">
        <v>0</v>
      </c>
      <c r="BC70" s="73">
        <v>0</v>
      </c>
      <c r="BD70" s="73">
        <v>193524</v>
      </c>
      <c r="BE70" s="73">
        <v>0</v>
      </c>
      <c r="BF70" s="73">
        <v>220590</v>
      </c>
      <c r="BG70" s="73">
        <v>0</v>
      </c>
      <c r="BH70" s="73">
        <v>33250</v>
      </c>
      <c r="BI70" s="73">
        <v>115690.4</v>
      </c>
      <c r="BJ70" s="73">
        <v>82487.22</v>
      </c>
      <c r="BK70" s="73">
        <v>145280</v>
      </c>
      <c r="BL70" s="73">
        <v>19785</v>
      </c>
      <c r="BM70" s="73">
        <v>0</v>
      </c>
      <c r="BN70" s="73">
        <v>30561</v>
      </c>
      <c r="BO70" s="73">
        <v>37754</v>
      </c>
      <c r="BP70" s="73">
        <v>611759</v>
      </c>
      <c r="BQ70" s="73">
        <v>179206</v>
      </c>
      <c r="BR70" s="73">
        <v>311752</v>
      </c>
      <c r="BS70" s="73">
        <v>228195</v>
      </c>
      <c r="BT70" s="73">
        <v>156680</v>
      </c>
      <c r="BU70" s="73">
        <v>23450</v>
      </c>
      <c r="BV70" s="73">
        <v>186840</v>
      </c>
      <c r="BW70" s="73">
        <v>90150</v>
      </c>
      <c r="BX70" s="73">
        <v>65370</v>
      </c>
      <c r="BY70" s="74">
        <v>7769.2</v>
      </c>
    </row>
    <row r="71" spans="1:77" x14ac:dyDescent="0.2">
      <c r="A71" s="71" t="s">
        <v>291</v>
      </c>
      <c r="B71" s="72" t="s">
        <v>338</v>
      </c>
      <c r="C71" s="71" t="s">
        <v>339</v>
      </c>
      <c r="D71" s="73">
        <v>5510653</v>
      </c>
      <c r="E71" s="73">
        <v>1448242.67</v>
      </c>
      <c r="F71" s="73">
        <v>1509827.75</v>
      </c>
      <c r="G71" s="73">
        <v>853530</v>
      </c>
      <c r="H71" s="73">
        <v>610167.07999999996</v>
      </c>
      <c r="I71" s="73">
        <v>108220</v>
      </c>
      <c r="J71" s="73">
        <v>5394302.2599999998</v>
      </c>
      <c r="K71" s="73">
        <v>1089745.17</v>
      </c>
      <c r="L71" s="73">
        <v>289300.40000000002</v>
      </c>
      <c r="M71" s="73">
        <v>2547501</v>
      </c>
      <c r="N71" s="73">
        <v>318630</v>
      </c>
      <c r="O71" s="73">
        <v>781002.14</v>
      </c>
      <c r="P71" s="73">
        <v>2137652</v>
      </c>
      <c r="Q71" s="73">
        <v>923229.03</v>
      </c>
      <c r="R71" s="73">
        <v>141700</v>
      </c>
      <c r="S71" s="73">
        <v>364287</v>
      </c>
      <c r="T71" s="73">
        <v>550430</v>
      </c>
      <c r="U71" s="73">
        <v>140960</v>
      </c>
      <c r="V71" s="73">
        <v>4255534.8</v>
      </c>
      <c r="W71" s="73">
        <v>1200926.54</v>
      </c>
      <c r="X71" s="73">
        <v>567875</v>
      </c>
      <c r="Y71" s="73">
        <v>1220196</v>
      </c>
      <c r="Z71" s="73">
        <v>454720</v>
      </c>
      <c r="AA71" s="73">
        <v>682123</v>
      </c>
      <c r="AB71" s="73">
        <v>612562</v>
      </c>
      <c r="AC71" s="73">
        <v>268920.64</v>
      </c>
      <c r="AD71" s="73">
        <v>232095</v>
      </c>
      <c r="AE71" s="73">
        <v>5456601</v>
      </c>
      <c r="AF71" s="73">
        <v>648759.73</v>
      </c>
      <c r="AG71" s="73">
        <v>265170</v>
      </c>
      <c r="AH71" s="73">
        <v>157002</v>
      </c>
      <c r="AI71" s="73">
        <v>272400</v>
      </c>
      <c r="AJ71" s="73">
        <v>291271.03000000003</v>
      </c>
      <c r="AK71" s="73">
        <v>345092</v>
      </c>
      <c r="AL71" s="73">
        <v>252408</v>
      </c>
      <c r="AM71" s="73">
        <v>510930</v>
      </c>
      <c r="AN71" s="73">
        <v>322030</v>
      </c>
      <c r="AO71" s="73">
        <v>284570</v>
      </c>
      <c r="AP71" s="73">
        <v>214760</v>
      </c>
      <c r="AQ71" s="73">
        <v>1808411.33</v>
      </c>
      <c r="AR71" s="73">
        <v>38520</v>
      </c>
      <c r="AS71" s="73">
        <v>321500</v>
      </c>
      <c r="AT71" s="73">
        <v>343859</v>
      </c>
      <c r="AU71" s="73">
        <v>243330</v>
      </c>
      <c r="AV71" s="73">
        <v>44540</v>
      </c>
      <c r="AW71" s="73">
        <v>290840</v>
      </c>
      <c r="AX71" s="73">
        <v>5137522.1100000003</v>
      </c>
      <c r="AY71" s="73">
        <v>572930</v>
      </c>
      <c r="AZ71" s="73">
        <v>471895.66</v>
      </c>
      <c r="BA71" s="73">
        <v>1124325</v>
      </c>
      <c r="BB71" s="73">
        <v>1041346</v>
      </c>
      <c r="BC71" s="73">
        <v>522510</v>
      </c>
      <c r="BD71" s="73">
        <v>727270</v>
      </c>
      <c r="BE71" s="73">
        <v>929070</v>
      </c>
      <c r="BF71" s="73">
        <v>436815</v>
      </c>
      <c r="BG71" s="73">
        <v>161880</v>
      </c>
      <c r="BH71" s="73">
        <v>117050</v>
      </c>
      <c r="BI71" s="73">
        <v>1663433</v>
      </c>
      <c r="BJ71" s="73">
        <v>2932243.76</v>
      </c>
      <c r="BK71" s="73">
        <v>0</v>
      </c>
      <c r="BL71" s="73">
        <v>125920</v>
      </c>
      <c r="BM71" s="73">
        <v>289058</v>
      </c>
      <c r="BN71" s="73">
        <v>358452.26</v>
      </c>
      <c r="BO71" s="73">
        <v>0</v>
      </c>
      <c r="BP71" s="73">
        <v>4529628</v>
      </c>
      <c r="BQ71" s="73">
        <v>131250</v>
      </c>
      <c r="BR71" s="73">
        <v>179101</v>
      </c>
      <c r="BS71" s="73">
        <v>97950</v>
      </c>
      <c r="BT71" s="73">
        <v>327438</v>
      </c>
      <c r="BU71" s="73">
        <v>1031790</v>
      </c>
      <c r="BV71" s="73">
        <v>227015.5</v>
      </c>
      <c r="BW71" s="73">
        <v>0</v>
      </c>
      <c r="BX71" s="73">
        <v>60885</v>
      </c>
      <c r="BY71" s="74">
        <v>316916.2</v>
      </c>
    </row>
    <row r="72" spans="1:77" x14ac:dyDescent="0.2">
      <c r="A72" s="71" t="s">
        <v>291</v>
      </c>
      <c r="B72" s="72" t="s">
        <v>340</v>
      </c>
      <c r="C72" s="71" t="s">
        <v>341</v>
      </c>
      <c r="D72" s="73">
        <v>2088795</v>
      </c>
      <c r="E72" s="73">
        <v>422535</v>
      </c>
      <c r="F72" s="73">
        <v>355240</v>
      </c>
      <c r="G72" s="73">
        <v>97880</v>
      </c>
      <c r="H72" s="73">
        <v>125800.92</v>
      </c>
      <c r="I72" s="73">
        <v>92950</v>
      </c>
      <c r="J72" s="73">
        <v>3561602.58</v>
      </c>
      <c r="K72" s="73">
        <v>351722.58</v>
      </c>
      <c r="L72" s="73">
        <v>141559.6</v>
      </c>
      <c r="M72" s="73">
        <v>0</v>
      </c>
      <c r="N72" s="73">
        <v>164630</v>
      </c>
      <c r="O72" s="73">
        <v>673498.37</v>
      </c>
      <c r="P72" s="73">
        <v>718527</v>
      </c>
      <c r="Q72" s="73">
        <v>662093.55000000005</v>
      </c>
      <c r="R72" s="73">
        <v>69770</v>
      </c>
      <c r="S72" s="73">
        <v>213980</v>
      </c>
      <c r="T72" s="73">
        <v>55100</v>
      </c>
      <c r="U72" s="73">
        <v>82840</v>
      </c>
      <c r="V72" s="73">
        <v>2035180</v>
      </c>
      <c r="W72" s="73">
        <v>178460</v>
      </c>
      <c r="X72" s="73">
        <v>207832</v>
      </c>
      <c r="Y72" s="73">
        <v>795281</v>
      </c>
      <c r="Z72" s="73">
        <v>221910</v>
      </c>
      <c r="AA72" s="73">
        <v>60950</v>
      </c>
      <c r="AB72" s="73">
        <v>424930</v>
      </c>
      <c r="AC72" s="73">
        <v>65180</v>
      </c>
      <c r="AD72" s="73">
        <v>145090</v>
      </c>
      <c r="AE72" s="73">
        <v>2212180</v>
      </c>
      <c r="AF72" s="73">
        <v>0</v>
      </c>
      <c r="AG72" s="73">
        <v>0</v>
      </c>
      <c r="AH72" s="73">
        <v>191218</v>
      </c>
      <c r="AI72" s="73">
        <v>106110</v>
      </c>
      <c r="AJ72" s="73">
        <v>448017.03</v>
      </c>
      <c r="AK72" s="73">
        <v>290278</v>
      </c>
      <c r="AL72" s="73">
        <v>216892</v>
      </c>
      <c r="AM72" s="73">
        <v>244350</v>
      </c>
      <c r="AN72" s="73">
        <v>204940</v>
      </c>
      <c r="AO72" s="73">
        <v>139060</v>
      </c>
      <c r="AP72" s="73">
        <v>126044</v>
      </c>
      <c r="AQ72" s="73">
        <v>1190074</v>
      </c>
      <c r="AR72" s="73">
        <v>415451</v>
      </c>
      <c r="AS72" s="73">
        <v>220600</v>
      </c>
      <c r="AT72" s="73">
        <v>88761</v>
      </c>
      <c r="AU72" s="73">
        <v>208914.52</v>
      </c>
      <c r="AV72" s="73">
        <v>204421</v>
      </c>
      <c r="AW72" s="73">
        <v>107689.03</v>
      </c>
      <c r="AX72" s="73">
        <v>0</v>
      </c>
      <c r="AY72" s="73">
        <v>253164</v>
      </c>
      <c r="AZ72" s="73">
        <v>185290</v>
      </c>
      <c r="BA72" s="73">
        <v>0</v>
      </c>
      <c r="BB72" s="73">
        <v>0</v>
      </c>
      <c r="BC72" s="73">
        <v>0</v>
      </c>
      <c r="BD72" s="73">
        <v>494793.42</v>
      </c>
      <c r="BE72" s="73">
        <v>0</v>
      </c>
      <c r="BF72" s="73">
        <v>260203</v>
      </c>
      <c r="BG72" s="73">
        <v>75710</v>
      </c>
      <c r="BH72" s="73">
        <v>116110</v>
      </c>
      <c r="BI72" s="73">
        <v>1974924</v>
      </c>
      <c r="BJ72" s="73">
        <v>288830.94</v>
      </c>
      <c r="BK72" s="73">
        <v>0</v>
      </c>
      <c r="BL72" s="73">
        <v>149600</v>
      </c>
      <c r="BM72" s="73">
        <v>227429</v>
      </c>
      <c r="BN72" s="73">
        <v>424350</v>
      </c>
      <c r="BO72" s="73">
        <v>291340</v>
      </c>
      <c r="BP72" s="73">
        <v>1344512</v>
      </c>
      <c r="BQ72" s="73">
        <v>229103</v>
      </c>
      <c r="BR72" s="73">
        <v>190660</v>
      </c>
      <c r="BS72" s="73">
        <v>548820</v>
      </c>
      <c r="BT72" s="73">
        <v>143913</v>
      </c>
      <c r="BU72" s="73">
        <v>150626</v>
      </c>
      <c r="BV72" s="73">
        <v>149930</v>
      </c>
      <c r="BW72" s="73">
        <v>232960</v>
      </c>
      <c r="BX72" s="73">
        <v>32700</v>
      </c>
      <c r="BY72" s="74">
        <v>705726.44</v>
      </c>
    </row>
    <row r="73" spans="1:77" x14ac:dyDescent="0.2">
      <c r="A73" s="71" t="s">
        <v>291</v>
      </c>
      <c r="B73" s="72" t="s">
        <v>342</v>
      </c>
      <c r="C73" s="71" t="s">
        <v>343</v>
      </c>
      <c r="D73" s="73">
        <v>0</v>
      </c>
      <c r="E73" s="73">
        <v>413317.63</v>
      </c>
      <c r="F73" s="73">
        <v>22142</v>
      </c>
      <c r="G73" s="73">
        <v>296585</v>
      </c>
      <c r="H73" s="73">
        <v>98888</v>
      </c>
      <c r="I73" s="73">
        <v>0</v>
      </c>
      <c r="J73" s="73">
        <v>186020</v>
      </c>
      <c r="K73" s="73">
        <v>1620744.5</v>
      </c>
      <c r="L73" s="73">
        <v>0</v>
      </c>
      <c r="M73" s="73">
        <v>2320250.5</v>
      </c>
      <c r="N73" s="73">
        <v>132575</v>
      </c>
      <c r="O73" s="73">
        <v>616683</v>
      </c>
      <c r="P73" s="73">
        <v>197670</v>
      </c>
      <c r="Q73" s="73">
        <v>437415</v>
      </c>
      <c r="R73" s="73">
        <v>0</v>
      </c>
      <c r="S73" s="73">
        <v>181462.5</v>
      </c>
      <c r="T73" s="73">
        <v>0</v>
      </c>
      <c r="U73" s="73">
        <v>222684</v>
      </c>
      <c r="V73" s="73">
        <v>657739.93999999994</v>
      </c>
      <c r="W73" s="73">
        <v>123968.26</v>
      </c>
      <c r="X73" s="73">
        <v>0</v>
      </c>
      <c r="Y73" s="73">
        <v>16520</v>
      </c>
      <c r="Z73" s="73">
        <v>0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132811.51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61200</v>
      </c>
      <c r="AP73" s="73">
        <v>0</v>
      </c>
      <c r="AQ73" s="73">
        <v>238140</v>
      </c>
      <c r="AR73" s="73">
        <v>0</v>
      </c>
      <c r="AS73" s="73">
        <v>95490</v>
      </c>
      <c r="AT73" s="73">
        <v>80110</v>
      </c>
      <c r="AU73" s="73">
        <v>221220</v>
      </c>
      <c r="AV73" s="73">
        <v>0</v>
      </c>
      <c r="AW73" s="73">
        <v>0</v>
      </c>
      <c r="AX73" s="73">
        <v>0</v>
      </c>
      <c r="AY73" s="73">
        <v>0</v>
      </c>
      <c r="AZ73" s="73">
        <v>5250</v>
      </c>
      <c r="BA73" s="73">
        <v>0</v>
      </c>
      <c r="BB73" s="73">
        <v>0</v>
      </c>
      <c r="BC73" s="73">
        <v>0</v>
      </c>
      <c r="BD73" s="73">
        <v>0</v>
      </c>
      <c r="BE73" s="73">
        <v>0</v>
      </c>
      <c r="BF73" s="73">
        <v>0</v>
      </c>
      <c r="BG73" s="73">
        <v>0</v>
      </c>
      <c r="BH73" s="73">
        <v>0</v>
      </c>
      <c r="BI73" s="73">
        <v>0</v>
      </c>
      <c r="BJ73" s="73">
        <v>0</v>
      </c>
      <c r="BK73" s="73">
        <v>0</v>
      </c>
      <c r="BL73" s="73">
        <v>0</v>
      </c>
      <c r="BM73" s="73">
        <v>0</v>
      </c>
      <c r="BN73" s="73">
        <v>0</v>
      </c>
      <c r="BO73" s="73">
        <v>0</v>
      </c>
      <c r="BP73" s="73">
        <v>84075</v>
      </c>
      <c r="BQ73" s="73">
        <v>0</v>
      </c>
      <c r="BR73" s="73">
        <v>0</v>
      </c>
      <c r="BS73" s="73">
        <v>0</v>
      </c>
      <c r="BT73" s="73">
        <v>0</v>
      </c>
      <c r="BU73" s="73">
        <v>14820</v>
      </c>
      <c r="BV73" s="73">
        <v>0</v>
      </c>
      <c r="BW73" s="73">
        <v>0</v>
      </c>
      <c r="BX73" s="73">
        <v>0</v>
      </c>
      <c r="BY73" s="74">
        <v>471780.51</v>
      </c>
    </row>
    <row r="74" spans="1:77" x14ac:dyDescent="0.2">
      <c r="A74" s="71" t="s">
        <v>291</v>
      </c>
      <c r="B74" s="72" t="s">
        <v>344</v>
      </c>
      <c r="C74" s="71" t="s">
        <v>345</v>
      </c>
      <c r="D74" s="73">
        <v>0</v>
      </c>
      <c r="E74" s="73">
        <v>448157.5</v>
      </c>
      <c r="F74" s="73">
        <v>0</v>
      </c>
      <c r="G74" s="73">
        <v>103122</v>
      </c>
      <c r="H74" s="73">
        <v>0</v>
      </c>
      <c r="I74" s="73">
        <v>0</v>
      </c>
      <c r="J74" s="73">
        <v>119919</v>
      </c>
      <c r="K74" s="73">
        <v>270774</v>
      </c>
      <c r="L74" s="73">
        <v>0</v>
      </c>
      <c r="M74" s="73">
        <v>25400</v>
      </c>
      <c r="N74" s="73">
        <v>25800</v>
      </c>
      <c r="O74" s="73">
        <v>0</v>
      </c>
      <c r="P74" s="73">
        <v>35825</v>
      </c>
      <c r="Q74" s="73">
        <v>210912</v>
      </c>
      <c r="R74" s="73">
        <v>0</v>
      </c>
      <c r="S74" s="73">
        <v>0</v>
      </c>
      <c r="T74" s="73">
        <v>0</v>
      </c>
      <c r="U74" s="73">
        <v>93253.5</v>
      </c>
      <c r="V74" s="73">
        <v>0</v>
      </c>
      <c r="W74" s="73">
        <v>0</v>
      </c>
      <c r="X74" s="73">
        <v>0</v>
      </c>
      <c r="Y74" s="73">
        <v>0</v>
      </c>
      <c r="Z74" s="73">
        <v>9660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19421.740000000002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7143</v>
      </c>
      <c r="AQ74" s="73">
        <v>0</v>
      </c>
      <c r="AR74" s="73">
        <v>0</v>
      </c>
      <c r="AS74" s="73">
        <v>0</v>
      </c>
      <c r="AT74" s="73">
        <v>0</v>
      </c>
      <c r="AU74" s="73">
        <v>0</v>
      </c>
      <c r="AV74" s="73">
        <v>0</v>
      </c>
      <c r="AW74" s="73">
        <v>0</v>
      </c>
      <c r="AX74" s="73">
        <v>0</v>
      </c>
      <c r="AY74" s="73">
        <v>0</v>
      </c>
      <c r="AZ74" s="73">
        <v>0</v>
      </c>
      <c r="BA74" s="73">
        <v>0</v>
      </c>
      <c r="BB74" s="73">
        <v>0</v>
      </c>
      <c r="BC74" s="73">
        <v>0</v>
      </c>
      <c r="BD74" s="73">
        <v>0</v>
      </c>
      <c r="BE74" s="73">
        <v>0</v>
      </c>
      <c r="BF74" s="73">
        <v>0</v>
      </c>
      <c r="BG74" s="73">
        <v>0</v>
      </c>
      <c r="BH74" s="73">
        <v>0</v>
      </c>
      <c r="BI74" s="73">
        <v>32044.85</v>
      </c>
      <c r="BJ74" s="73">
        <v>0</v>
      </c>
      <c r="BK74" s="73">
        <v>0</v>
      </c>
      <c r="BL74" s="73">
        <v>0</v>
      </c>
      <c r="BM74" s="73">
        <v>0</v>
      </c>
      <c r="BN74" s="73">
        <v>0</v>
      </c>
      <c r="BO74" s="73">
        <v>0</v>
      </c>
      <c r="BP74" s="73">
        <v>0</v>
      </c>
      <c r="BQ74" s="73">
        <v>0</v>
      </c>
      <c r="BR74" s="73">
        <v>0</v>
      </c>
      <c r="BS74" s="73">
        <v>0</v>
      </c>
      <c r="BT74" s="73">
        <v>0</v>
      </c>
      <c r="BU74" s="73">
        <v>0</v>
      </c>
      <c r="BV74" s="73">
        <v>0</v>
      </c>
      <c r="BW74" s="73">
        <v>0</v>
      </c>
      <c r="BX74" s="73">
        <v>0</v>
      </c>
      <c r="BY74" s="74">
        <v>18397702.359999999</v>
      </c>
    </row>
    <row r="75" spans="1:77" x14ac:dyDescent="0.2">
      <c r="A75" s="71" t="s">
        <v>291</v>
      </c>
      <c r="B75" s="72" t="s">
        <v>346</v>
      </c>
      <c r="C75" s="71" t="s">
        <v>347</v>
      </c>
      <c r="D75" s="73">
        <v>0</v>
      </c>
      <c r="E75" s="73">
        <v>7140</v>
      </c>
      <c r="F75" s="73">
        <v>348280</v>
      </c>
      <c r="G75" s="73">
        <v>45772</v>
      </c>
      <c r="H75" s="73">
        <v>62812.52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308720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52780</v>
      </c>
      <c r="Y75" s="73">
        <v>0</v>
      </c>
      <c r="Z75" s="73">
        <v>0</v>
      </c>
      <c r="AA75" s="73">
        <v>0</v>
      </c>
      <c r="AB75" s="73">
        <v>0</v>
      </c>
      <c r="AC75" s="73">
        <v>0</v>
      </c>
      <c r="AD75" s="73">
        <v>0</v>
      </c>
      <c r="AE75" s="73">
        <v>0</v>
      </c>
      <c r="AF75" s="73">
        <v>0</v>
      </c>
      <c r="AG75" s="73">
        <v>0</v>
      </c>
      <c r="AH75" s="73">
        <v>0</v>
      </c>
      <c r="AI75" s="73">
        <v>0</v>
      </c>
      <c r="AJ75" s="73">
        <v>0</v>
      </c>
      <c r="AK75" s="73">
        <v>0</v>
      </c>
      <c r="AL75" s="73">
        <v>0</v>
      </c>
      <c r="AM75" s="73">
        <v>0</v>
      </c>
      <c r="AN75" s="73">
        <v>0</v>
      </c>
      <c r="AO75" s="73">
        <v>0</v>
      </c>
      <c r="AP75" s="73">
        <v>0</v>
      </c>
      <c r="AQ75" s="73">
        <v>146730</v>
      </c>
      <c r="AR75" s="73">
        <v>0</v>
      </c>
      <c r="AS75" s="73">
        <v>0</v>
      </c>
      <c r="AT75" s="73">
        <v>0</v>
      </c>
      <c r="AU75" s="73">
        <v>0</v>
      </c>
      <c r="AV75" s="73">
        <v>0</v>
      </c>
      <c r="AW75" s="73">
        <v>0</v>
      </c>
      <c r="AX75" s="73">
        <v>0</v>
      </c>
      <c r="AY75" s="73">
        <v>0</v>
      </c>
      <c r="AZ75" s="73">
        <v>12960</v>
      </c>
      <c r="BA75" s="73">
        <v>0</v>
      </c>
      <c r="BB75" s="73">
        <v>0</v>
      </c>
      <c r="BC75" s="73">
        <v>806546</v>
      </c>
      <c r="BD75" s="73">
        <v>0</v>
      </c>
      <c r="BE75" s="73">
        <v>0</v>
      </c>
      <c r="BF75" s="73">
        <v>16770</v>
      </c>
      <c r="BG75" s="73">
        <v>0</v>
      </c>
      <c r="BH75" s="73">
        <v>0</v>
      </c>
      <c r="BI75" s="73">
        <v>0</v>
      </c>
      <c r="BJ75" s="73">
        <v>0</v>
      </c>
      <c r="BK75" s="73">
        <v>0</v>
      </c>
      <c r="BL75" s="73">
        <v>0</v>
      </c>
      <c r="BM75" s="73">
        <v>0</v>
      </c>
      <c r="BN75" s="73">
        <v>0</v>
      </c>
      <c r="BO75" s="73">
        <v>0</v>
      </c>
      <c r="BP75" s="73">
        <v>0</v>
      </c>
      <c r="BQ75" s="73">
        <v>0</v>
      </c>
      <c r="BR75" s="73">
        <v>0</v>
      </c>
      <c r="BS75" s="73">
        <v>0</v>
      </c>
      <c r="BT75" s="73">
        <v>0</v>
      </c>
      <c r="BU75" s="73">
        <v>102120</v>
      </c>
      <c r="BV75" s="73">
        <v>12230</v>
      </c>
      <c r="BW75" s="73">
        <v>0</v>
      </c>
      <c r="BX75" s="73">
        <v>0</v>
      </c>
      <c r="BY75" s="74">
        <v>399451.58999999997</v>
      </c>
    </row>
    <row r="76" spans="1:77" x14ac:dyDescent="0.2">
      <c r="A76" s="71" t="s">
        <v>291</v>
      </c>
      <c r="B76" s="72" t="s">
        <v>348</v>
      </c>
      <c r="C76" s="71" t="s">
        <v>349</v>
      </c>
      <c r="D76" s="73">
        <v>1255480</v>
      </c>
      <c r="E76" s="73">
        <v>77040</v>
      </c>
      <c r="F76" s="73">
        <v>677820</v>
      </c>
      <c r="G76" s="73">
        <v>883271.12</v>
      </c>
      <c r="H76" s="73">
        <v>0</v>
      </c>
      <c r="I76" s="73">
        <v>0</v>
      </c>
      <c r="J76" s="73">
        <v>3000000</v>
      </c>
      <c r="K76" s="73">
        <v>199200</v>
      </c>
      <c r="L76" s="73">
        <v>78900</v>
      </c>
      <c r="M76" s="73">
        <v>1051200</v>
      </c>
      <c r="N76" s="73">
        <v>0</v>
      </c>
      <c r="O76" s="73">
        <v>100000</v>
      </c>
      <c r="P76" s="73">
        <v>300000</v>
      </c>
      <c r="Q76" s="73">
        <v>342000</v>
      </c>
      <c r="R76" s="73">
        <v>46500</v>
      </c>
      <c r="S76" s="73">
        <v>160812.5</v>
      </c>
      <c r="T76" s="73">
        <v>83400</v>
      </c>
      <c r="U76" s="73">
        <v>66000</v>
      </c>
      <c r="V76" s="73">
        <v>1566685</v>
      </c>
      <c r="W76" s="73">
        <v>386160</v>
      </c>
      <c r="X76" s="73">
        <v>97140</v>
      </c>
      <c r="Y76" s="73">
        <v>0</v>
      </c>
      <c r="Z76" s="73">
        <v>0</v>
      </c>
      <c r="AA76" s="73">
        <v>125430</v>
      </c>
      <c r="AB76" s="73">
        <v>0</v>
      </c>
      <c r="AC76" s="73">
        <v>48960</v>
      </c>
      <c r="AD76" s="73">
        <v>0</v>
      </c>
      <c r="AE76" s="73">
        <v>2007560</v>
      </c>
      <c r="AF76" s="73">
        <v>82593.34</v>
      </c>
      <c r="AG76" s="73">
        <v>0</v>
      </c>
      <c r="AH76" s="73">
        <v>61120</v>
      </c>
      <c r="AI76" s="73">
        <v>40800</v>
      </c>
      <c r="AJ76" s="73">
        <v>103860</v>
      </c>
      <c r="AK76" s="73">
        <v>0</v>
      </c>
      <c r="AL76" s="73">
        <v>51360</v>
      </c>
      <c r="AM76" s="73">
        <v>0</v>
      </c>
      <c r="AN76" s="73">
        <v>45000</v>
      </c>
      <c r="AO76" s="73">
        <v>75100</v>
      </c>
      <c r="AP76" s="73">
        <v>40320</v>
      </c>
      <c r="AQ76" s="73">
        <v>932000</v>
      </c>
      <c r="AR76" s="73">
        <v>344728</v>
      </c>
      <c r="AS76" s="73">
        <v>0</v>
      </c>
      <c r="AT76" s="73">
        <v>69120</v>
      </c>
      <c r="AU76" s="73">
        <v>40000</v>
      </c>
      <c r="AV76" s="73">
        <v>149310</v>
      </c>
      <c r="AW76" s="73">
        <v>31200</v>
      </c>
      <c r="AX76" s="73">
        <v>1425065</v>
      </c>
      <c r="AY76" s="73">
        <v>60000</v>
      </c>
      <c r="AZ76" s="73">
        <v>0</v>
      </c>
      <c r="BA76" s="73">
        <v>0</v>
      </c>
      <c r="BB76" s="73">
        <v>1132522</v>
      </c>
      <c r="BC76" s="73">
        <v>0</v>
      </c>
      <c r="BD76" s="73">
        <v>224760</v>
      </c>
      <c r="BE76" s="73">
        <v>160890</v>
      </c>
      <c r="BF76" s="73">
        <v>51600</v>
      </c>
      <c r="BG76" s="73">
        <v>13920</v>
      </c>
      <c r="BH76" s="73">
        <v>20880</v>
      </c>
      <c r="BI76" s="73">
        <v>338139.75</v>
      </c>
      <c r="BJ76" s="73">
        <v>0</v>
      </c>
      <c r="BK76" s="73">
        <v>82080</v>
      </c>
      <c r="BL76" s="73">
        <v>53280</v>
      </c>
      <c r="BM76" s="73">
        <v>77280</v>
      </c>
      <c r="BN76" s="73">
        <v>44100</v>
      </c>
      <c r="BO76" s="73">
        <v>47160</v>
      </c>
      <c r="BP76" s="73">
        <v>955187.5</v>
      </c>
      <c r="BQ76" s="73">
        <v>56400</v>
      </c>
      <c r="BR76" s="73">
        <v>63840</v>
      </c>
      <c r="BS76" s="73">
        <v>0</v>
      </c>
      <c r="BT76" s="73">
        <v>133560</v>
      </c>
      <c r="BU76" s="73">
        <v>412965</v>
      </c>
      <c r="BV76" s="73">
        <v>28560</v>
      </c>
      <c r="BW76" s="73">
        <v>0</v>
      </c>
      <c r="BX76" s="73">
        <v>45120</v>
      </c>
      <c r="BY76" s="74">
        <v>111026364.62</v>
      </c>
    </row>
    <row r="77" spans="1:77" x14ac:dyDescent="0.2">
      <c r="A77" s="71" t="s">
        <v>291</v>
      </c>
      <c r="B77" s="72" t="s">
        <v>350</v>
      </c>
      <c r="C77" s="71" t="s">
        <v>351</v>
      </c>
      <c r="D77" s="73">
        <v>0</v>
      </c>
      <c r="E77" s="73">
        <v>1681066.66</v>
      </c>
      <c r="F77" s="73">
        <v>653500</v>
      </c>
      <c r="G77" s="73">
        <v>249500</v>
      </c>
      <c r="H77" s="73">
        <v>388854.83</v>
      </c>
      <c r="I77" s="73">
        <v>175500</v>
      </c>
      <c r="J77" s="73">
        <v>0</v>
      </c>
      <c r="K77" s="73">
        <v>0</v>
      </c>
      <c r="L77" s="73">
        <v>98000</v>
      </c>
      <c r="M77" s="73">
        <v>0</v>
      </c>
      <c r="N77" s="73">
        <v>98500</v>
      </c>
      <c r="O77" s="73">
        <v>0</v>
      </c>
      <c r="P77" s="73">
        <v>626435</v>
      </c>
      <c r="Q77" s="73">
        <v>2000</v>
      </c>
      <c r="R77" s="73">
        <v>0</v>
      </c>
      <c r="S77" s="73">
        <v>0</v>
      </c>
      <c r="T77" s="73">
        <v>148500</v>
      </c>
      <c r="U77" s="73">
        <v>0</v>
      </c>
      <c r="V77" s="73">
        <v>0</v>
      </c>
      <c r="W77" s="73">
        <v>600645</v>
      </c>
      <c r="X77" s="73">
        <v>209500</v>
      </c>
      <c r="Y77" s="73">
        <v>625000</v>
      </c>
      <c r="Z77" s="73">
        <v>0</v>
      </c>
      <c r="AA77" s="73">
        <v>190000</v>
      </c>
      <c r="AB77" s="73">
        <v>176500</v>
      </c>
      <c r="AC77" s="73">
        <v>99000</v>
      </c>
      <c r="AD77" s="73">
        <v>0</v>
      </c>
      <c r="AE77" s="73">
        <v>0</v>
      </c>
      <c r="AF77" s="73">
        <v>0</v>
      </c>
      <c r="AG77" s="73">
        <v>0</v>
      </c>
      <c r="AH77" s="73">
        <v>0</v>
      </c>
      <c r="AI77" s="73">
        <v>0</v>
      </c>
      <c r="AJ77" s="73">
        <v>137000</v>
      </c>
      <c r="AK77" s="73">
        <v>0</v>
      </c>
      <c r="AL77" s="73">
        <v>0</v>
      </c>
      <c r="AM77" s="73">
        <v>0</v>
      </c>
      <c r="AN77" s="73">
        <v>0</v>
      </c>
      <c r="AO77" s="73">
        <v>125000</v>
      </c>
      <c r="AP77" s="73">
        <v>0</v>
      </c>
      <c r="AQ77" s="73">
        <v>0</v>
      </c>
      <c r="AR77" s="73">
        <v>103500</v>
      </c>
      <c r="AS77" s="73">
        <v>110000</v>
      </c>
      <c r="AT77" s="73">
        <v>0</v>
      </c>
      <c r="AU77" s="73">
        <v>47000</v>
      </c>
      <c r="AV77" s="73">
        <v>37500</v>
      </c>
      <c r="AW77" s="73">
        <v>0</v>
      </c>
      <c r="AX77" s="73">
        <v>0</v>
      </c>
      <c r="AY77" s="73">
        <v>0</v>
      </c>
      <c r="AZ77" s="73">
        <v>26048</v>
      </c>
      <c r="BA77" s="73">
        <v>0</v>
      </c>
      <c r="BB77" s="73">
        <v>61819</v>
      </c>
      <c r="BC77" s="73">
        <v>19500</v>
      </c>
      <c r="BD77" s="73">
        <v>338306</v>
      </c>
      <c r="BE77" s="73">
        <v>47224</v>
      </c>
      <c r="BF77" s="73">
        <v>142000</v>
      </c>
      <c r="BG77" s="73">
        <v>48950</v>
      </c>
      <c r="BH77" s="73">
        <v>71500</v>
      </c>
      <c r="BI77" s="73">
        <v>7000</v>
      </c>
      <c r="BJ77" s="73">
        <v>0</v>
      </c>
      <c r="BK77" s="73">
        <v>363822</v>
      </c>
      <c r="BL77" s="73">
        <v>0</v>
      </c>
      <c r="BM77" s="73">
        <v>302354</v>
      </c>
      <c r="BN77" s="73">
        <v>194500</v>
      </c>
      <c r="BO77" s="73">
        <v>0</v>
      </c>
      <c r="BP77" s="73">
        <v>0</v>
      </c>
      <c r="BQ77" s="73">
        <v>0</v>
      </c>
      <c r="BR77" s="73">
        <v>0</v>
      </c>
      <c r="BS77" s="73">
        <v>0</v>
      </c>
      <c r="BT77" s="73">
        <v>0</v>
      </c>
      <c r="BU77" s="73">
        <v>0</v>
      </c>
      <c r="BV77" s="73">
        <v>0</v>
      </c>
      <c r="BW77" s="73">
        <v>0</v>
      </c>
      <c r="BX77" s="73">
        <v>138000</v>
      </c>
      <c r="BY77" s="74">
        <v>746775.55</v>
      </c>
    </row>
    <row r="78" spans="1:77" x14ac:dyDescent="0.2">
      <c r="A78" s="71" t="s">
        <v>291</v>
      </c>
      <c r="B78" s="72" t="s">
        <v>352</v>
      </c>
      <c r="C78" s="71" t="s">
        <v>353</v>
      </c>
      <c r="D78" s="73">
        <v>174500</v>
      </c>
      <c r="E78" s="73">
        <v>182500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35500</v>
      </c>
      <c r="L78" s="73">
        <v>9500</v>
      </c>
      <c r="M78" s="73">
        <v>160500</v>
      </c>
      <c r="N78" s="73">
        <v>6500</v>
      </c>
      <c r="O78" s="73">
        <v>12000</v>
      </c>
      <c r="P78" s="73">
        <v>40000</v>
      </c>
      <c r="Q78" s="73">
        <v>51000</v>
      </c>
      <c r="R78" s="73">
        <v>2500</v>
      </c>
      <c r="S78" s="73">
        <v>7500</v>
      </c>
      <c r="T78" s="73">
        <v>8500</v>
      </c>
      <c r="U78" s="73">
        <v>7000</v>
      </c>
      <c r="V78" s="73">
        <v>0</v>
      </c>
      <c r="W78" s="73">
        <v>51500</v>
      </c>
      <c r="X78" s="73">
        <v>19000</v>
      </c>
      <c r="Y78" s="73">
        <v>0</v>
      </c>
      <c r="Z78" s="73">
        <v>14500</v>
      </c>
      <c r="AA78" s="73">
        <v>9000</v>
      </c>
      <c r="AB78" s="73">
        <v>26500</v>
      </c>
      <c r="AC78" s="73">
        <v>7500</v>
      </c>
      <c r="AD78" s="73">
        <v>0</v>
      </c>
      <c r="AE78" s="73">
        <v>0</v>
      </c>
      <c r="AF78" s="73">
        <v>9500</v>
      </c>
      <c r="AG78" s="73">
        <v>0</v>
      </c>
      <c r="AH78" s="73">
        <v>12500</v>
      </c>
      <c r="AI78" s="73">
        <v>8000</v>
      </c>
      <c r="AJ78" s="73">
        <v>0</v>
      </c>
      <c r="AK78" s="73">
        <v>6000</v>
      </c>
      <c r="AL78" s="73">
        <v>6500</v>
      </c>
      <c r="AM78" s="73">
        <v>0</v>
      </c>
      <c r="AN78" s="73">
        <v>0</v>
      </c>
      <c r="AO78" s="73">
        <v>12500</v>
      </c>
      <c r="AP78" s="73">
        <v>5500</v>
      </c>
      <c r="AQ78" s="73">
        <v>23833</v>
      </c>
      <c r="AR78" s="73">
        <v>12000</v>
      </c>
      <c r="AS78" s="73">
        <v>22000</v>
      </c>
      <c r="AT78" s="73">
        <v>8000</v>
      </c>
      <c r="AU78" s="73">
        <v>60000</v>
      </c>
      <c r="AV78" s="73">
        <v>3000</v>
      </c>
      <c r="AW78" s="73">
        <v>5000</v>
      </c>
      <c r="AX78" s="73">
        <v>82000</v>
      </c>
      <c r="AY78" s="73">
        <v>0</v>
      </c>
      <c r="AZ78" s="73">
        <v>28281.72</v>
      </c>
      <c r="BA78" s="73">
        <v>10000</v>
      </c>
      <c r="BB78" s="73">
        <v>0</v>
      </c>
      <c r="BC78" s="73">
        <v>26000</v>
      </c>
      <c r="BD78" s="73">
        <v>41500</v>
      </c>
      <c r="BE78" s="73">
        <v>0</v>
      </c>
      <c r="BF78" s="73">
        <v>9500</v>
      </c>
      <c r="BG78" s="73">
        <v>0</v>
      </c>
      <c r="BH78" s="73">
        <v>2000</v>
      </c>
      <c r="BI78" s="73">
        <v>100000</v>
      </c>
      <c r="BJ78" s="73">
        <v>90000</v>
      </c>
      <c r="BK78" s="73">
        <v>6500</v>
      </c>
      <c r="BL78" s="73">
        <v>0</v>
      </c>
      <c r="BM78" s="73">
        <v>0</v>
      </c>
      <c r="BN78" s="73">
        <v>0</v>
      </c>
      <c r="BO78" s="73">
        <v>0</v>
      </c>
      <c r="BP78" s="73">
        <v>143500</v>
      </c>
      <c r="BQ78" s="73">
        <v>29000</v>
      </c>
      <c r="BR78" s="73">
        <v>5500</v>
      </c>
      <c r="BS78" s="73">
        <v>54000</v>
      </c>
      <c r="BT78" s="73">
        <v>0</v>
      </c>
      <c r="BU78" s="73">
        <v>149000</v>
      </c>
      <c r="BV78" s="73">
        <v>26000</v>
      </c>
      <c r="BW78" s="73">
        <v>21000</v>
      </c>
      <c r="BX78" s="73">
        <v>12500</v>
      </c>
      <c r="BY78" s="74"/>
    </row>
    <row r="79" spans="1:77" x14ac:dyDescent="0.2">
      <c r="A79" s="71" t="s">
        <v>291</v>
      </c>
      <c r="B79" s="72" t="s">
        <v>354</v>
      </c>
      <c r="C79" s="71" t="s">
        <v>355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3">
        <v>0</v>
      </c>
      <c r="AD79" s="73">
        <v>0</v>
      </c>
      <c r="AE79" s="73">
        <v>0</v>
      </c>
      <c r="AF79" s="73">
        <v>0</v>
      </c>
      <c r="AG79" s="73">
        <v>0</v>
      </c>
      <c r="AH79" s="73">
        <v>0</v>
      </c>
      <c r="AI79" s="73">
        <v>0</v>
      </c>
      <c r="AJ79" s="73">
        <v>0</v>
      </c>
      <c r="AK79" s="73">
        <v>0</v>
      </c>
      <c r="AL79" s="73">
        <v>0</v>
      </c>
      <c r="AM79" s="73">
        <v>0</v>
      </c>
      <c r="AN79" s="73">
        <v>0</v>
      </c>
      <c r="AO79" s="73">
        <v>0</v>
      </c>
      <c r="AP79" s="73">
        <v>0</v>
      </c>
      <c r="AQ79" s="73">
        <v>0</v>
      </c>
      <c r="AR79" s="73">
        <v>0</v>
      </c>
      <c r="AS79" s="73">
        <v>0</v>
      </c>
      <c r="AT79" s="73">
        <v>0</v>
      </c>
      <c r="AU79" s="73">
        <v>0</v>
      </c>
      <c r="AV79" s="73">
        <v>0</v>
      </c>
      <c r="AW79" s="73">
        <v>0</v>
      </c>
      <c r="AX79" s="73">
        <v>0</v>
      </c>
      <c r="AY79" s="73">
        <v>0</v>
      </c>
      <c r="AZ79" s="73">
        <v>0</v>
      </c>
      <c r="BA79" s="73">
        <v>0</v>
      </c>
      <c r="BB79" s="73">
        <v>0</v>
      </c>
      <c r="BC79" s="73">
        <v>0</v>
      </c>
      <c r="BD79" s="73">
        <v>0</v>
      </c>
      <c r="BE79" s="73">
        <v>0</v>
      </c>
      <c r="BF79" s="73">
        <v>0</v>
      </c>
      <c r="BG79" s="73">
        <v>0</v>
      </c>
      <c r="BH79" s="73">
        <v>0</v>
      </c>
      <c r="BI79" s="73">
        <v>2578500</v>
      </c>
      <c r="BJ79" s="73">
        <v>0</v>
      </c>
      <c r="BK79" s="73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0</v>
      </c>
      <c r="BQ79" s="73">
        <v>0</v>
      </c>
      <c r="BR79" s="73">
        <v>0</v>
      </c>
      <c r="BS79" s="73">
        <v>0</v>
      </c>
      <c r="BT79" s="73">
        <v>0</v>
      </c>
      <c r="BU79" s="73">
        <v>0</v>
      </c>
      <c r="BV79" s="73">
        <v>0</v>
      </c>
      <c r="BW79" s="73">
        <v>0</v>
      </c>
      <c r="BX79" s="73">
        <v>0</v>
      </c>
      <c r="BY79" s="74">
        <v>35632709.469999991</v>
      </c>
    </row>
    <row r="80" spans="1:77" x14ac:dyDescent="0.2">
      <c r="A80" s="71" t="s">
        <v>291</v>
      </c>
      <c r="B80" s="72" t="s">
        <v>356</v>
      </c>
      <c r="C80" s="71" t="s">
        <v>357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3">
        <v>0</v>
      </c>
      <c r="AD80" s="73">
        <v>0</v>
      </c>
      <c r="AE80" s="73">
        <v>0</v>
      </c>
      <c r="AF80" s="73">
        <v>0</v>
      </c>
      <c r="AG80" s="73">
        <v>0</v>
      </c>
      <c r="AH80" s="73">
        <v>0</v>
      </c>
      <c r="AI80" s="73">
        <v>0</v>
      </c>
      <c r="AJ80" s="73">
        <v>0</v>
      </c>
      <c r="AK80" s="73">
        <v>0</v>
      </c>
      <c r="AL80" s="73">
        <v>0</v>
      </c>
      <c r="AM80" s="73">
        <v>0</v>
      </c>
      <c r="AN80" s="73">
        <v>0</v>
      </c>
      <c r="AO80" s="73">
        <v>0</v>
      </c>
      <c r="AP80" s="73">
        <v>0</v>
      </c>
      <c r="AQ80" s="73">
        <v>0</v>
      </c>
      <c r="AR80" s="73">
        <v>0</v>
      </c>
      <c r="AS80" s="73">
        <v>0</v>
      </c>
      <c r="AT80" s="73">
        <v>0</v>
      </c>
      <c r="AU80" s="73">
        <v>0</v>
      </c>
      <c r="AV80" s="73">
        <v>0</v>
      </c>
      <c r="AW80" s="73">
        <v>0</v>
      </c>
      <c r="AX80" s="73">
        <v>0</v>
      </c>
      <c r="AY80" s="73">
        <v>0</v>
      </c>
      <c r="AZ80" s="73">
        <v>0</v>
      </c>
      <c r="BA80" s="73">
        <v>0</v>
      </c>
      <c r="BB80" s="73">
        <v>0</v>
      </c>
      <c r="BC80" s="73">
        <v>0</v>
      </c>
      <c r="BD80" s="73">
        <v>0</v>
      </c>
      <c r="BE80" s="73">
        <v>0</v>
      </c>
      <c r="BF80" s="73">
        <v>0</v>
      </c>
      <c r="BG80" s="73">
        <v>0</v>
      </c>
      <c r="BH80" s="73">
        <v>0</v>
      </c>
      <c r="BI80" s="73">
        <v>353000</v>
      </c>
      <c r="BJ80" s="73">
        <v>0</v>
      </c>
      <c r="BK80" s="73">
        <v>0</v>
      </c>
      <c r="BL80" s="73">
        <v>0</v>
      </c>
      <c r="BM80" s="73">
        <v>0</v>
      </c>
      <c r="BN80" s="73">
        <v>0</v>
      </c>
      <c r="BO80" s="73">
        <v>15417</v>
      </c>
      <c r="BP80" s="73">
        <v>0</v>
      </c>
      <c r="BQ80" s="73">
        <v>0</v>
      </c>
      <c r="BR80" s="73">
        <v>0</v>
      </c>
      <c r="BS80" s="73">
        <v>0</v>
      </c>
      <c r="BT80" s="73">
        <v>0</v>
      </c>
      <c r="BU80" s="73">
        <v>0</v>
      </c>
      <c r="BV80" s="73">
        <v>0</v>
      </c>
      <c r="BW80" s="73">
        <v>0</v>
      </c>
      <c r="BX80" s="73">
        <v>0</v>
      </c>
      <c r="BY80" s="74">
        <v>52951041.100000001</v>
      </c>
    </row>
    <row r="81" spans="1:77" x14ac:dyDescent="0.2">
      <c r="A81" s="71" t="s">
        <v>291</v>
      </c>
      <c r="B81" s="72" t="s">
        <v>358</v>
      </c>
      <c r="C81" s="71" t="s">
        <v>359</v>
      </c>
      <c r="D81" s="73">
        <v>0</v>
      </c>
      <c r="E81" s="73">
        <v>138200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1434500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73">
        <v>1271103.46</v>
      </c>
      <c r="AD81" s="73">
        <v>0</v>
      </c>
      <c r="AE81" s="73">
        <v>0</v>
      </c>
      <c r="AF81" s="73">
        <v>300000</v>
      </c>
      <c r="AG81" s="73">
        <v>189200</v>
      </c>
      <c r="AH81" s="73">
        <v>0</v>
      </c>
      <c r="AI81" s="73">
        <v>0</v>
      </c>
      <c r="AJ81" s="73">
        <v>0</v>
      </c>
      <c r="AK81" s="73">
        <v>0</v>
      </c>
      <c r="AL81" s="73">
        <v>0</v>
      </c>
      <c r="AM81" s="73">
        <v>0</v>
      </c>
      <c r="AN81" s="73">
        <v>0</v>
      </c>
      <c r="AO81" s="73">
        <v>0</v>
      </c>
      <c r="AP81" s="73">
        <v>0</v>
      </c>
      <c r="AQ81" s="73">
        <v>0</v>
      </c>
      <c r="AR81" s="73">
        <v>0</v>
      </c>
      <c r="AS81" s="73">
        <v>0</v>
      </c>
      <c r="AT81" s="73">
        <v>0</v>
      </c>
      <c r="AU81" s="73">
        <v>0</v>
      </c>
      <c r="AV81" s="73">
        <v>0</v>
      </c>
      <c r="AW81" s="73">
        <v>186000</v>
      </c>
      <c r="AX81" s="73">
        <v>0</v>
      </c>
      <c r="AY81" s="73">
        <v>0</v>
      </c>
      <c r="AZ81" s="73">
        <v>0</v>
      </c>
      <c r="BA81" s="73">
        <v>0</v>
      </c>
      <c r="BB81" s="73">
        <v>0</v>
      </c>
      <c r="BC81" s="73">
        <v>0</v>
      </c>
      <c r="BD81" s="73">
        <v>811100</v>
      </c>
      <c r="BE81" s="73">
        <v>1047600</v>
      </c>
      <c r="BF81" s="73">
        <v>351300</v>
      </c>
      <c r="BG81" s="73">
        <v>205500</v>
      </c>
      <c r="BH81" s="73">
        <v>0</v>
      </c>
      <c r="BI81" s="73">
        <v>0</v>
      </c>
      <c r="BJ81" s="73">
        <v>0</v>
      </c>
      <c r="BK81" s="73">
        <v>0</v>
      </c>
      <c r="BL81" s="73">
        <v>0</v>
      </c>
      <c r="BM81" s="73">
        <v>409500</v>
      </c>
      <c r="BN81" s="73">
        <v>644100</v>
      </c>
      <c r="BO81" s="73">
        <v>287200</v>
      </c>
      <c r="BP81" s="73">
        <v>0</v>
      </c>
      <c r="BQ81" s="73">
        <v>0</v>
      </c>
      <c r="BR81" s="73">
        <v>0</v>
      </c>
      <c r="BS81" s="73">
        <v>0</v>
      </c>
      <c r="BT81" s="73">
        <v>0</v>
      </c>
      <c r="BU81" s="73">
        <v>0</v>
      </c>
      <c r="BV81" s="73">
        <v>0</v>
      </c>
      <c r="BW81" s="73">
        <v>0</v>
      </c>
      <c r="BX81" s="73">
        <v>0</v>
      </c>
      <c r="BY81" s="74">
        <v>4362912.2800000021</v>
      </c>
    </row>
    <row r="82" spans="1:77" x14ac:dyDescent="0.2">
      <c r="A82" s="71" t="s">
        <v>291</v>
      </c>
      <c r="B82" s="72" t="s">
        <v>360</v>
      </c>
      <c r="C82" s="71" t="s">
        <v>361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3">
        <v>173100</v>
      </c>
      <c r="AD82" s="73">
        <v>0</v>
      </c>
      <c r="AE82" s="73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K82" s="73">
        <v>0</v>
      </c>
      <c r="AL82" s="73">
        <v>0</v>
      </c>
      <c r="AM82" s="73">
        <v>0</v>
      </c>
      <c r="AN82" s="73">
        <v>0</v>
      </c>
      <c r="AO82" s="73">
        <v>0</v>
      </c>
      <c r="AP82" s="73">
        <v>0</v>
      </c>
      <c r="AQ82" s="73">
        <v>0</v>
      </c>
      <c r="AR82" s="73">
        <v>0</v>
      </c>
      <c r="AS82" s="73">
        <v>0</v>
      </c>
      <c r="AT82" s="73">
        <v>0</v>
      </c>
      <c r="AU82" s="73">
        <v>0</v>
      </c>
      <c r="AV82" s="73">
        <v>0</v>
      </c>
      <c r="AW82" s="73">
        <v>0</v>
      </c>
      <c r="AX82" s="73">
        <v>0</v>
      </c>
      <c r="AY82" s="73">
        <v>38300</v>
      </c>
      <c r="AZ82" s="73">
        <v>0</v>
      </c>
      <c r="BA82" s="73">
        <v>0</v>
      </c>
      <c r="BB82" s="73">
        <v>0</v>
      </c>
      <c r="BC82" s="73">
        <v>0</v>
      </c>
      <c r="BD82" s="73">
        <v>0</v>
      </c>
      <c r="BE82" s="73">
        <v>0</v>
      </c>
      <c r="BF82" s="73">
        <v>0</v>
      </c>
      <c r="BG82" s="73">
        <v>0</v>
      </c>
      <c r="BH82" s="73">
        <v>0</v>
      </c>
      <c r="BI82" s="73">
        <v>0</v>
      </c>
      <c r="BJ82" s="73">
        <v>0</v>
      </c>
      <c r="BK82" s="73">
        <v>0</v>
      </c>
      <c r="BL82" s="73">
        <v>0</v>
      </c>
      <c r="BM82" s="73">
        <v>19500</v>
      </c>
      <c r="BN82" s="73">
        <v>0</v>
      </c>
      <c r="BO82" s="73">
        <v>0</v>
      </c>
      <c r="BP82" s="73">
        <v>0</v>
      </c>
      <c r="BQ82" s="73">
        <v>0</v>
      </c>
      <c r="BR82" s="73">
        <v>0</v>
      </c>
      <c r="BS82" s="73">
        <v>0</v>
      </c>
      <c r="BT82" s="73">
        <v>0</v>
      </c>
      <c r="BU82" s="73">
        <v>0</v>
      </c>
      <c r="BV82" s="73">
        <v>0</v>
      </c>
      <c r="BW82" s="73">
        <v>0</v>
      </c>
      <c r="BX82" s="73">
        <v>0</v>
      </c>
      <c r="BY82" s="74">
        <v>44750627.140000001</v>
      </c>
    </row>
    <row r="83" spans="1:77" x14ac:dyDescent="0.2">
      <c r="A83" s="71" t="s">
        <v>291</v>
      </c>
      <c r="B83" s="72" t="s">
        <v>362</v>
      </c>
      <c r="C83" s="71" t="s">
        <v>363</v>
      </c>
      <c r="D83" s="73">
        <v>4625913.62</v>
      </c>
      <c r="E83" s="73">
        <v>0</v>
      </c>
      <c r="F83" s="73">
        <v>379785.03</v>
      </c>
      <c r="G83" s="73">
        <v>0</v>
      </c>
      <c r="H83" s="73">
        <v>0</v>
      </c>
      <c r="I83" s="73">
        <v>0</v>
      </c>
      <c r="J83" s="73">
        <v>6237294.6399999997</v>
      </c>
      <c r="K83" s="73">
        <v>423264.75</v>
      </c>
      <c r="L83" s="73">
        <v>0</v>
      </c>
      <c r="M83" s="73">
        <v>2372396.5299999998</v>
      </c>
      <c r="N83" s="73">
        <v>0</v>
      </c>
      <c r="O83" s="73">
        <v>321447.98</v>
      </c>
      <c r="P83" s="73">
        <v>350000</v>
      </c>
      <c r="Q83" s="73">
        <v>0</v>
      </c>
      <c r="R83" s="73">
        <v>0</v>
      </c>
      <c r="S83" s="73">
        <v>125000</v>
      </c>
      <c r="T83" s="73">
        <v>0</v>
      </c>
      <c r="U83" s="73">
        <v>0</v>
      </c>
      <c r="V83" s="73">
        <v>4318557.8499999996</v>
      </c>
      <c r="W83" s="73">
        <v>0</v>
      </c>
      <c r="X83" s="73">
        <v>60000</v>
      </c>
      <c r="Y83" s="73">
        <v>0</v>
      </c>
      <c r="Z83" s="73">
        <v>0</v>
      </c>
      <c r="AA83" s="73">
        <v>85000</v>
      </c>
      <c r="AB83" s="73">
        <v>0</v>
      </c>
      <c r="AC83" s="73">
        <v>39609.67</v>
      </c>
      <c r="AD83" s="73">
        <v>0</v>
      </c>
      <c r="AE83" s="73">
        <v>7958094</v>
      </c>
      <c r="AF83" s="73">
        <v>0</v>
      </c>
      <c r="AG83" s="73">
        <v>0</v>
      </c>
      <c r="AH83" s="73">
        <v>0</v>
      </c>
      <c r="AI83" s="73">
        <v>0</v>
      </c>
      <c r="AJ83" s="73">
        <v>0</v>
      </c>
      <c r="AK83" s="73">
        <v>0</v>
      </c>
      <c r="AL83" s="73">
        <v>0</v>
      </c>
      <c r="AM83" s="73">
        <v>0</v>
      </c>
      <c r="AN83" s="73">
        <v>0</v>
      </c>
      <c r="AO83" s="73">
        <v>0</v>
      </c>
      <c r="AP83" s="73">
        <v>0</v>
      </c>
      <c r="AQ83" s="73">
        <v>1139190</v>
      </c>
      <c r="AR83" s="73">
        <v>0</v>
      </c>
      <c r="AS83" s="73">
        <v>0</v>
      </c>
      <c r="AT83" s="73">
        <v>0</v>
      </c>
      <c r="AU83" s="73">
        <v>0</v>
      </c>
      <c r="AV83" s="73">
        <v>0</v>
      </c>
      <c r="AW83" s="73">
        <v>0</v>
      </c>
      <c r="AX83" s="73">
        <v>3616070.75</v>
      </c>
      <c r="AY83" s="73">
        <v>0</v>
      </c>
      <c r="AZ83" s="73">
        <v>121577</v>
      </c>
      <c r="BA83" s="73">
        <v>0</v>
      </c>
      <c r="BB83" s="73">
        <v>0</v>
      </c>
      <c r="BC83" s="73">
        <v>0</v>
      </c>
      <c r="BD83" s="73">
        <v>462823</v>
      </c>
      <c r="BE83" s="73">
        <v>0</v>
      </c>
      <c r="BF83" s="73">
        <v>706410</v>
      </c>
      <c r="BG83" s="73">
        <v>0</v>
      </c>
      <c r="BH83" s="73">
        <v>0</v>
      </c>
      <c r="BI83" s="73">
        <v>0</v>
      </c>
      <c r="BJ83" s="73">
        <v>0</v>
      </c>
      <c r="BK83" s="73">
        <v>0</v>
      </c>
      <c r="BL83" s="73">
        <v>0</v>
      </c>
      <c r="BM83" s="73">
        <v>0</v>
      </c>
      <c r="BN83" s="73">
        <v>0</v>
      </c>
      <c r="BO83" s="73">
        <v>0</v>
      </c>
      <c r="BP83" s="73">
        <v>2117562.5</v>
      </c>
      <c r="BQ83" s="73">
        <v>0</v>
      </c>
      <c r="BR83" s="73">
        <v>0</v>
      </c>
      <c r="BS83" s="73">
        <v>0</v>
      </c>
      <c r="BT83" s="73">
        <v>0</v>
      </c>
      <c r="BU83" s="73">
        <v>0</v>
      </c>
      <c r="BV83" s="73">
        <v>0</v>
      </c>
      <c r="BW83" s="73">
        <v>0</v>
      </c>
      <c r="BX83" s="73">
        <v>0</v>
      </c>
      <c r="BY83" s="74">
        <v>365639.83999999997</v>
      </c>
    </row>
    <row r="84" spans="1:77" x14ac:dyDescent="0.2">
      <c r="A84" s="71" t="s">
        <v>291</v>
      </c>
      <c r="B84" s="72" t="s">
        <v>364</v>
      </c>
      <c r="C84" s="71" t="s">
        <v>365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469503.36</v>
      </c>
      <c r="K84" s="73">
        <v>0</v>
      </c>
      <c r="L84" s="73">
        <v>0</v>
      </c>
      <c r="M84" s="73">
        <v>300000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710176.32</v>
      </c>
      <c r="W84" s="73">
        <v>0</v>
      </c>
      <c r="X84" s="73">
        <v>9000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829554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73">
        <v>0</v>
      </c>
      <c r="AL84" s="73">
        <v>0</v>
      </c>
      <c r="AM84" s="73">
        <v>0</v>
      </c>
      <c r="AN84" s="73">
        <v>0</v>
      </c>
      <c r="AO84" s="73">
        <v>0</v>
      </c>
      <c r="AP84" s="73">
        <v>0</v>
      </c>
      <c r="AQ84" s="73">
        <v>160810</v>
      </c>
      <c r="AR84" s="73">
        <v>0</v>
      </c>
      <c r="AS84" s="73">
        <v>0</v>
      </c>
      <c r="AT84" s="73">
        <v>0</v>
      </c>
      <c r="AU84" s="73">
        <v>0</v>
      </c>
      <c r="AV84" s="73">
        <v>0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0</v>
      </c>
      <c r="BC84" s="73">
        <v>0</v>
      </c>
      <c r="BD84" s="73">
        <v>0</v>
      </c>
      <c r="BE84" s="73">
        <v>0</v>
      </c>
      <c r="BF84" s="73">
        <v>140816</v>
      </c>
      <c r="BG84" s="73">
        <v>0</v>
      </c>
      <c r="BH84" s="73">
        <v>0</v>
      </c>
      <c r="BI84" s="73">
        <v>0</v>
      </c>
      <c r="BJ84" s="73">
        <v>0</v>
      </c>
      <c r="BK84" s="73">
        <v>0</v>
      </c>
      <c r="BL84" s="73">
        <v>0</v>
      </c>
      <c r="BM84" s="73">
        <v>0</v>
      </c>
      <c r="BN84" s="73">
        <v>0</v>
      </c>
      <c r="BO84" s="73">
        <v>0</v>
      </c>
      <c r="BP84" s="73">
        <v>113687.5</v>
      </c>
      <c r="BQ84" s="73">
        <v>0</v>
      </c>
      <c r="BR84" s="73">
        <v>0</v>
      </c>
      <c r="BS84" s="73">
        <v>0</v>
      </c>
      <c r="BT84" s="73">
        <v>0</v>
      </c>
      <c r="BU84" s="73">
        <v>0</v>
      </c>
      <c r="BV84" s="73">
        <v>0</v>
      </c>
      <c r="BW84" s="73">
        <v>0</v>
      </c>
      <c r="BX84" s="73">
        <v>0</v>
      </c>
      <c r="BY84" s="74">
        <v>4451734.669999999</v>
      </c>
    </row>
    <row r="85" spans="1:77" x14ac:dyDescent="0.2">
      <c r="A85" s="71" t="s">
        <v>291</v>
      </c>
      <c r="B85" s="72" t="s">
        <v>366</v>
      </c>
      <c r="C85" s="71" t="s">
        <v>367</v>
      </c>
      <c r="D85" s="73">
        <v>0</v>
      </c>
      <c r="E85" s="73">
        <v>2156300</v>
      </c>
      <c r="F85" s="73">
        <v>1450000</v>
      </c>
      <c r="G85" s="73">
        <v>682000</v>
      </c>
      <c r="H85" s="73">
        <v>550000</v>
      </c>
      <c r="I85" s="73">
        <v>0</v>
      </c>
      <c r="J85" s="73">
        <v>0</v>
      </c>
      <c r="K85" s="73">
        <v>1030958.33</v>
      </c>
      <c r="L85" s="73">
        <v>321600</v>
      </c>
      <c r="M85" s="73">
        <v>0</v>
      </c>
      <c r="N85" s="73">
        <v>0</v>
      </c>
      <c r="O85" s="73">
        <v>860000</v>
      </c>
      <c r="P85" s="73">
        <v>1200000</v>
      </c>
      <c r="Q85" s="73">
        <v>1292100</v>
      </c>
      <c r="R85" s="73">
        <v>268100</v>
      </c>
      <c r="S85" s="73">
        <v>616000</v>
      </c>
      <c r="T85" s="73">
        <v>548200</v>
      </c>
      <c r="U85" s="73">
        <v>372000</v>
      </c>
      <c r="V85" s="73">
        <v>0</v>
      </c>
      <c r="W85" s="73">
        <v>0</v>
      </c>
      <c r="X85" s="73">
        <v>1167800</v>
      </c>
      <c r="Y85" s="73">
        <v>0</v>
      </c>
      <c r="Z85" s="73">
        <v>401400</v>
      </c>
      <c r="AA85" s="73">
        <v>420000</v>
      </c>
      <c r="AB85" s="73">
        <v>0</v>
      </c>
      <c r="AC85" s="73">
        <v>0</v>
      </c>
      <c r="AD85" s="73">
        <v>0</v>
      </c>
      <c r="AE85" s="73">
        <v>210000</v>
      </c>
      <c r="AF85" s="73">
        <v>0</v>
      </c>
      <c r="AG85" s="73">
        <v>660300</v>
      </c>
      <c r="AH85" s="73">
        <v>279100</v>
      </c>
      <c r="AI85" s="73">
        <v>308800</v>
      </c>
      <c r="AJ85" s="73">
        <v>552500</v>
      </c>
      <c r="AK85" s="73">
        <v>376200</v>
      </c>
      <c r="AL85" s="73">
        <v>335100</v>
      </c>
      <c r="AM85" s="73">
        <v>60800</v>
      </c>
      <c r="AN85" s="73">
        <v>301700</v>
      </c>
      <c r="AO85" s="73">
        <v>412100</v>
      </c>
      <c r="AP85" s="73">
        <v>327000</v>
      </c>
      <c r="AQ85" s="73">
        <v>0</v>
      </c>
      <c r="AR85" s="73">
        <v>250700</v>
      </c>
      <c r="AS85" s="73">
        <v>217300</v>
      </c>
      <c r="AT85" s="73">
        <v>314100</v>
      </c>
      <c r="AU85" s="73">
        <v>247900</v>
      </c>
      <c r="AV85" s="73">
        <v>184400</v>
      </c>
      <c r="AW85" s="73">
        <v>88800</v>
      </c>
      <c r="AX85" s="73">
        <v>0</v>
      </c>
      <c r="AY85" s="73">
        <v>548800</v>
      </c>
      <c r="AZ85" s="73">
        <v>472100</v>
      </c>
      <c r="BA85" s="73">
        <v>616200</v>
      </c>
      <c r="BB85" s="73">
        <v>85000</v>
      </c>
      <c r="BC85" s="73">
        <v>0</v>
      </c>
      <c r="BD85" s="73">
        <v>100600</v>
      </c>
      <c r="BE85" s="73">
        <v>0</v>
      </c>
      <c r="BF85" s="73">
        <v>31900</v>
      </c>
      <c r="BG85" s="73">
        <v>11200</v>
      </c>
      <c r="BH85" s="73">
        <v>206000</v>
      </c>
      <c r="BI85" s="73">
        <v>0</v>
      </c>
      <c r="BJ85" s="73">
        <v>0</v>
      </c>
      <c r="BK85" s="73">
        <v>500000</v>
      </c>
      <c r="BL85" s="73">
        <v>0</v>
      </c>
      <c r="BM85" s="73">
        <v>0</v>
      </c>
      <c r="BN85" s="73">
        <v>0</v>
      </c>
      <c r="BO85" s="73">
        <v>0</v>
      </c>
      <c r="BP85" s="73">
        <v>0</v>
      </c>
      <c r="BQ85" s="73">
        <v>266000</v>
      </c>
      <c r="BR85" s="73">
        <v>437400</v>
      </c>
      <c r="BS85" s="73">
        <v>400000</v>
      </c>
      <c r="BT85" s="73">
        <v>579200</v>
      </c>
      <c r="BU85" s="73">
        <v>869700</v>
      </c>
      <c r="BV85" s="73">
        <v>471300</v>
      </c>
      <c r="BW85" s="73">
        <v>212400</v>
      </c>
      <c r="BX85" s="73">
        <v>33000</v>
      </c>
      <c r="BY85" s="74">
        <v>123565504.26000001</v>
      </c>
    </row>
    <row r="86" spans="1:77" x14ac:dyDescent="0.2">
      <c r="A86" s="83" t="s">
        <v>291</v>
      </c>
      <c r="B86" s="84" t="s">
        <v>368</v>
      </c>
      <c r="C86" s="83" t="s">
        <v>369</v>
      </c>
      <c r="D86" s="73">
        <v>0</v>
      </c>
      <c r="E86" s="73">
        <v>133000</v>
      </c>
      <c r="F86" s="73">
        <v>0</v>
      </c>
      <c r="G86" s="73">
        <v>0</v>
      </c>
      <c r="H86" s="73">
        <v>100000</v>
      </c>
      <c r="I86" s="73">
        <v>0</v>
      </c>
      <c r="J86" s="73">
        <v>0</v>
      </c>
      <c r="K86" s="73">
        <v>0</v>
      </c>
      <c r="L86" s="73">
        <v>88000</v>
      </c>
      <c r="M86" s="73">
        <v>0</v>
      </c>
      <c r="N86" s="73">
        <v>461100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16900</v>
      </c>
      <c r="U86" s="73">
        <v>20900</v>
      </c>
      <c r="V86" s="73">
        <v>0</v>
      </c>
      <c r="W86" s="73">
        <v>0</v>
      </c>
      <c r="X86" s="73">
        <v>0</v>
      </c>
      <c r="Y86" s="73">
        <v>0</v>
      </c>
      <c r="Z86" s="73">
        <v>31000</v>
      </c>
      <c r="AA86" s="73">
        <v>0</v>
      </c>
      <c r="AB86" s="73">
        <v>0</v>
      </c>
      <c r="AC86" s="73">
        <v>0</v>
      </c>
      <c r="AD86" s="73">
        <v>0</v>
      </c>
      <c r="AE86" s="73">
        <v>0</v>
      </c>
      <c r="AF86" s="73">
        <v>0</v>
      </c>
      <c r="AG86" s="73">
        <v>0</v>
      </c>
      <c r="AH86" s="73">
        <v>72209</v>
      </c>
      <c r="AI86" s="73">
        <v>0</v>
      </c>
      <c r="AJ86" s="73">
        <v>32000</v>
      </c>
      <c r="AK86" s="73">
        <v>85000</v>
      </c>
      <c r="AL86" s="73">
        <v>61000</v>
      </c>
      <c r="AM86" s="73">
        <v>0</v>
      </c>
      <c r="AN86" s="73">
        <v>60400</v>
      </c>
      <c r="AO86" s="73">
        <v>23800</v>
      </c>
      <c r="AP86" s="73">
        <v>32600</v>
      </c>
      <c r="AQ86" s="73">
        <v>0</v>
      </c>
      <c r="AR86" s="73">
        <v>137200</v>
      </c>
      <c r="AS86" s="73">
        <v>87000</v>
      </c>
      <c r="AT86" s="73">
        <v>82600</v>
      </c>
      <c r="AU86" s="73">
        <v>74500</v>
      </c>
      <c r="AV86" s="73">
        <v>53200</v>
      </c>
      <c r="AW86" s="73">
        <v>54900</v>
      </c>
      <c r="AX86" s="73">
        <v>0</v>
      </c>
      <c r="AY86" s="73">
        <v>0</v>
      </c>
      <c r="AZ86" s="73">
        <v>0</v>
      </c>
      <c r="BA86" s="73">
        <v>0</v>
      </c>
      <c r="BB86" s="73">
        <v>0</v>
      </c>
      <c r="BC86" s="73">
        <v>0</v>
      </c>
      <c r="BD86" s="73">
        <v>80700</v>
      </c>
      <c r="BE86" s="73">
        <v>0</v>
      </c>
      <c r="BF86" s="73">
        <v>89000</v>
      </c>
      <c r="BG86" s="73">
        <v>0</v>
      </c>
      <c r="BH86" s="73">
        <v>0</v>
      </c>
      <c r="BI86" s="73">
        <v>0</v>
      </c>
      <c r="BJ86" s="73">
        <v>0</v>
      </c>
      <c r="BK86" s="73">
        <v>0</v>
      </c>
      <c r="BL86" s="73">
        <v>0</v>
      </c>
      <c r="BM86" s="73">
        <v>0</v>
      </c>
      <c r="BN86" s="73">
        <v>0</v>
      </c>
      <c r="BO86" s="73">
        <v>0</v>
      </c>
      <c r="BP86" s="73">
        <v>0</v>
      </c>
      <c r="BQ86" s="73">
        <v>0</v>
      </c>
      <c r="BR86" s="73">
        <v>0</v>
      </c>
      <c r="BS86" s="73">
        <v>0</v>
      </c>
      <c r="BT86" s="73">
        <v>0</v>
      </c>
      <c r="BU86" s="73">
        <v>0</v>
      </c>
      <c r="BV86" s="73">
        <v>81300</v>
      </c>
      <c r="BW86" s="73">
        <v>0</v>
      </c>
      <c r="BX86" s="73">
        <v>0</v>
      </c>
      <c r="BY86" s="74"/>
    </row>
    <row r="87" spans="1:77" x14ac:dyDescent="0.2">
      <c r="A87" s="83" t="s">
        <v>291</v>
      </c>
      <c r="B87" s="84" t="s">
        <v>370</v>
      </c>
      <c r="C87" s="83" t="s">
        <v>371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560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>
        <v>0</v>
      </c>
      <c r="AN87" s="73">
        <v>0</v>
      </c>
      <c r="AO87" s="73">
        <v>0</v>
      </c>
      <c r="AP87" s="73">
        <v>0</v>
      </c>
      <c r="AQ87" s="73">
        <v>0</v>
      </c>
      <c r="AR87" s="73">
        <v>0</v>
      </c>
      <c r="AS87" s="73">
        <v>0</v>
      </c>
      <c r="AT87" s="73">
        <v>0</v>
      </c>
      <c r="AU87" s="73">
        <v>0</v>
      </c>
      <c r="AV87" s="73">
        <v>0</v>
      </c>
      <c r="AW87" s="73">
        <v>0</v>
      </c>
      <c r="AX87" s="73">
        <v>580</v>
      </c>
      <c r="AY87" s="73">
        <v>0</v>
      </c>
      <c r="AZ87" s="73">
        <v>0</v>
      </c>
      <c r="BA87" s="73">
        <v>1690</v>
      </c>
      <c r="BB87" s="73">
        <v>0</v>
      </c>
      <c r="BC87" s="73">
        <v>0</v>
      </c>
      <c r="BD87" s="73">
        <v>0</v>
      </c>
      <c r="BE87" s="73">
        <v>0</v>
      </c>
      <c r="BF87" s="73">
        <v>0</v>
      </c>
      <c r="BG87" s="73">
        <v>0</v>
      </c>
      <c r="BH87" s="73">
        <v>0</v>
      </c>
      <c r="BI87" s="73">
        <v>0</v>
      </c>
      <c r="BJ87" s="73">
        <v>0</v>
      </c>
      <c r="BK87" s="73">
        <v>0</v>
      </c>
      <c r="BL87" s="73">
        <v>0</v>
      </c>
      <c r="BM87" s="73">
        <v>0</v>
      </c>
      <c r="BN87" s="73">
        <v>0</v>
      </c>
      <c r="BO87" s="73">
        <v>0</v>
      </c>
      <c r="BP87" s="73">
        <v>0</v>
      </c>
      <c r="BQ87" s="73">
        <v>0</v>
      </c>
      <c r="BR87" s="73">
        <v>0</v>
      </c>
      <c r="BS87" s="73">
        <v>0</v>
      </c>
      <c r="BT87" s="73">
        <v>0</v>
      </c>
      <c r="BU87" s="73">
        <v>0</v>
      </c>
      <c r="BV87" s="73">
        <v>0</v>
      </c>
      <c r="BW87" s="73">
        <v>0</v>
      </c>
      <c r="BX87" s="73">
        <v>0</v>
      </c>
      <c r="BY87" s="74"/>
    </row>
    <row r="88" spans="1:77" x14ac:dyDescent="0.2">
      <c r="A88" s="71" t="s">
        <v>291</v>
      </c>
      <c r="B88" s="72" t="s">
        <v>372</v>
      </c>
      <c r="C88" s="71" t="s">
        <v>373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760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1340</v>
      </c>
      <c r="R88" s="73">
        <v>0</v>
      </c>
      <c r="S88" s="73">
        <v>0</v>
      </c>
      <c r="T88" s="73">
        <v>0</v>
      </c>
      <c r="U88" s="73">
        <v>0</v>
      </c>
      <c r="V88" s="73">
        <v>5576.5</v>
      </c>
      <c r="W88" s="73">
        <v>2000</v>
      </c>
      <c r="X88" s="73">
        <v>0</v>
      </c>
      <c r="Y88" s="73">
        <v>1250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73">
        <v>0</v>
      </c>
      <c r="AF88" s="73">
        <v>0</v>
      </c>
      <c r="AG88" s="73">
        <v>0</v>
      </c>
      <c r="AH88" s="73">
        <v>0</v>
      </c>
      <c r="AI88" s="73">
        <v>0</v>
      </c>
      <c r="AJ88" s="73">
        <v>0</v>
      </c>
      <c r="AK88" s="73">
        <v>0</v>
      </c>
      <c r="AL88" s="73">
        <v>0</v>
      </c>
      <c r="AM88" s="73">
        <v>0</v>
      </c>
      <c r="AN88" s="73">
        <v>0</v>
      </c>
      <c r="AO88" s="73">
        <v>0</v>
      </c>
      <c r="AP88" s="73">
        <v>0</v>
      </c>
      <c r="AQ88" s="73">
        <v>990</v>
      </c>
      <c r="AR88" s="73">
        <v>620</v>
      </c>
      <c r="AS88" s="73">
        <v>0</v>
      </c>
      <c r="AT88" s="73">
        <v>0</v>
      </c>
      <c r="AU88" s="73">
        <v>0</v>
      </c>
      <c r="AV88" s="73">
        <v>0</v>
      </c>
      <c r="AW88" s="73">
        <v>0</v>
      </c>
      <c r="AX88" s="73">
        <v>0</v>
      </c>
      <c r="AY88" s="73">
        <v>0</v>
      </c>
      <c r="AZ88" s="73">
        <v>0</v>
      </c>
      <c r="BA88" s="73">
        <v>0</v>
      </c>
      <c r="BB88" s="73">
        <v>0</v>
      </c>
      <c r="BC88" s="73">
        <v>0</v>
      </c>
      <c r="BD88" s="73">
        <v>0</v>
      </c>
      <c r="BE88" s="73">
        <v>0</v>
      </c>
      <c r="BF88" s="73">
        <v>0</v>
      </c>
      <c r="BG88" s="73">
        <v>0</v>
      </c>
      <c r="BH88" s="73">
        <v>0</v>
      </c>
      <c r="BI88" s="73">
        <v>0</v>
      </c>
      <c r="BJ88" s="73">
        <v>0</v>
      </c>
      <c r="BK88" s="73">
        <v>0</v>
      </c>
      <c r="BL88" s="73">
        <v>0</v>
      </c>
      <c r="BM88" s="73">
        <v>1650</v>
      </c>
      <c r="BN88" s="73">
        <v>0</v>
      </c>
      <c r="BO88" s="73">
        <v>0</v>
      </c>
      <c r="BP88" s="73">
        <v>0</v>
      </c>
      <c r="BQ88" s="73">
        <v>0</v>
      </c>
      <c r="BR88" s="73">
        <v>0</v>
      </c>
      <c r="BS88" s="73">
        <v>0</v>
      </c>
      <c r="BT88" s="73">
        <v>0</v>
      </c>
      <c r="BU88" s="73">
        <v>0</v>
      </c>
      <c r="BV88" s="73">
        <v>0</v>
      </c>
      <c r="BW88" s="73">
        <v>0</v>
      </c>
      <c r="BX88" s="73">
        <v>0</v>
      </c>
      <c r="BY88" s="74">
        <v>17509668.450000003</v>
      </c>
    </row>
    <row r="89" spans="1:77" x14ac:dyDescent="0.2">
      <c r="A89" s="71" t="s">
        <v>291</v>
      </c>
      <c r="B89" s="72" t="s">
        <v>374</v>
      </c>
      <c r="C89" s="71" t="s">
        <v>375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73">
        <v>0</v>
      </c>
      <c r="AF89" s="73">
        <v>0</v>
      </c>
      <c r="AG89" s="73">
        <v>0</v>
      </c>
      <c r="AH89" s="73">
        <v>0</v>
      </c>
      <c r="AI89" s="73">
        <v>0</v>
      </c>
      <c r="AJ89" s="73">
        <v>0</v>
      </c>
      <c r="AK89" s="73">
        <v>0</v>
      </c>
      <c r="AL89" s="73">
        <v>0</v>
      </c>
      <c r="AM89" s="73">
        <v>0</v>
      </c>
      <c r="AN89" s="73">
        <v>0</v>
      </c>
      <c r="AO89" s="73">
        <v>0</v>
      </c>
      <c r="AP89" s="73">
        <v>0</v>
      </c>
      <c r="AQ89" s="73">
        <v>0</v>
      </c>
      <c r="AR89" s="73">
        <v>0</v>
      </c>
      <c r="AS89" s="73">
        <v>0</v>
      </c>
      <c r="AT89" s="73">
        <v>0</v>
      </c>
      <c r="AU89" s="73">
        <v>0</v>
      </c>
      <c r="AV89" s="73">
        <v>0</v>
      </c>
      <c r="AW89" s="73">
        <v>0</v>
      </c>
      <c r="AX89" s="73">
        <v>0</v>
      </c>
      <c r="AY89" s="73">
        <v>0</v>
      </c>
      <c r="AZ89" s="73">
        <v>0</v>
      </c>
      <c r="BA89" s="73">
        <v>0</v>
      </c>
      <c r="BB89" s="73">
        <v>0</v>
      </c>
      <c r="BC89" s="73">
        <v>0</v>
      </c>
      <c r="BD89" s="73">
        <v>0</v>
      </c>
      <c r="BE89" s="73">
        <v>0</v>
      </c>
      <c r="BF89" s="73">
        <v>0</v>
      </c>
      <c r="BG89" s="73">
        <v>0</v>
      </c>
      <c r="BH89" s="73">
        <v>0</v>
      </c>
      <c r="BI89" s="73">
        <v>0</v>
      </c>
      <c r="BJ89" s="73">
        <v>0</v>
      </c>
      <c r="BK89" s="73">
        <v>0</v>
      </c>
      <c r="BL89" s="73">
        <v>0</v>
      </c>
      <c r="BM89" s="73">
        <v>0</v>
      </c>
      <c r="BN89" s="73">
        <v>0</v>
      </c>
      <c r="BO89" s="73">
        <v>0</v>
      </c>
      <c r="BP89" s="73">
        <v>0</v>
      </c>
      <c r="BQ89" s="73">
        <v>0</v>
      </c>
      <c r="BR89" s="73">
        <v>0</v>
      </c>
      <c r="BS89" s="73">
        <v>0</v>
      </c>
      <c r="BT89" s="73">
        <v>0</v>
      </c>
      <c r="BU89" s="73">
        <v>0</v>
      </c>
      <c r="BV89" s="73">
        <v>0</v>
      </c>
      <c r="BW89" s="73">
        <v>0</v>
      </c>
      <c r="BX89" s="73">
        <v>0</v>
      </c>
      <c r="BY89" s="74">
        <v>197891638.76999998</v>
      </c>
    </row>
    <row r="90" spans="1:77" x14ac:dyDescent="0.2">
      <c r="A90" s="71" t="s">
        <v>291</v>
      </c>
      <c r="B90" s="72" t="s">
        <v>376</v>
      </c>
      <c r="C90" s="71" t="s">
        <v>377</v>
      </c>
      <c r="D90" s="73">
        <v>8145640.1399999997</v>
      </c>
      <c r="E90" s="73">
        <v>2992581.25</v>
      </c>
      <c r="F90" s="73">
        <v>8063185</v>
      </c>
      <c r="G90" s="73">
        <v>784283</v>
      </c>
      <c r="H90" s="73">
        <v>2666788.48</v>
      </c>
      <c r="I90" s="73">
        <v>600152</v>
      </c>
      <c r="J90" s="73">
        <v>13577950</v>
      </c>
      <c r="K90" s="73">
        <v>2898244</v>
      </c>
      <c r="L90" s="73">
        <v>674856.75</v>
      </c>
      <c r="M90" s="73">
        <v>7673126.2199999997</v>
      </c>
      <c r="N90" s="73">
        <v>490000</v>
      </c>
      <c r="O90" s="73">
        <v>1300000</v>
      </c>
      <c r="P90" s="73">
        <v>2718000</v>
      </c>
      <c r="Q90" s="73">
        <v>2648400.75</v>
      </c>
      <c r="R90" s="73">
        <v>507690</v>
      </c>
      <c r="S90" s="73">
        <v>1076842.5</v>
      </c>
      <c r="T90" s="73">
        <v>948753.84</v>
      </c>
      <c r="U90" s="73">
        <v>82610</v>
      </c>
      <c r="V90" s="73">
        <v>9631897.4299999997</v>
      </c>
      <c r="W90" s="73">
        <v>2368937</v>
      </c>
      <c r="X90" s="73">
        <v>598420</v>
      </c>
      <c r="Y90" s="73">
        <v>2431294</v>
      </c>
      <c r="Z90" s="73">
        <v>670645</v>
      </c>
      <c r="AA90" s="73">
        <v>549267.5</v>
      </c>
      <c r="AB90" s="73">
        <v>1322914</v>
      </c>
      <c r="AC90" s="73">
        <v>419750</v>
      </c>
      <c r="AD90" s="73">
        <v>4010</v>
      </c>
      <c r="AE90" s="73">
        <v>9428569</v>
      </c>
      <c r="AF90" s="73">
        <v>711322.83</v>
      </c>
      <c r="AG90" s="73">
        <v>367506</v>
      </c>
      <c r="AH90" s="73">
        <v>313446</v>
      </c>
      <c r="AI90" s="73">
        <v>300424</v>
      </c>
      <c r="AJ90" s="73">
        <v>107052.5</v>
      </c>
      <c r="AK90" s="73">
        <v>536088</v>
      </c>
      <c r="AL90" s="73">
        <v>417222</v>
      </c>
      <c r="AM90" s="73">
        <v>0</v>
      </c>
      <c r="AN90" s="73">
        <v>600000</v>
      </c>
      <c r="AO90" s="73">
        <v>589006</v>
      </c>
      <c r="AP90" s="73">
        <v>402058</v>
      </c>
      <c r="AQ90" s="73">
        <v>2520000</v>
      </c>
      <c r="AR90" s="73">
        <v>144720</v>
      </c>
      <c r="AS90" s="73">
        <v>473231</v>
      </c>
      <c r="AT90" s="73">
        <v>490142</v>
      </c>
      <c r="AU90" s="73">
        <v>360000</v>
      </c>
      <c r="AV90" s="73">
        <v>172035</v>
      </c>
      <c r="AW90" s="73">
        <v>400000</v>
      </c>
      <c r="AX90" s="73">
        <v>8942929.75</v>
      </c>
      <c r="AY90" s="73">
        <v>650000</v>
      </c>
      <c r="AZ90" s="73">
        <v>860116</v>
      </c>
      <c r="BA90" s="73">
        <v>2396546</v>
      </c>
      <c r="BB90" s="73">
        <v>0</v>
      </c>
      <c r="BC90" s="73">
        <v>0</v>
      </c>
      <c r="BD90" s="73">
        <v>2179060</v>
      </c>
      <c r="BE90" s="73">
        <v>1330415.5</v>
      </c>
      <c r="BF90" s="73">
        <v>0</v>
      </c>
      <c r="BG90" s="73">
        <v>418269</v>
      </c>
      <c r="BH90" s="73">
        <v>238068</v>
      </c>
      <c r="BI90" s="73">
        <v>6046075.0499999998</v>
      </c>
      <c r="BJ90" s="73">
        <v>0</v>
      </c>
      <c r="BK90" s="73">
        <v>551640</v>
      </c>
      <c r="BL90" s="73">
        <v>368762.5</v>
      </c>
      <c r="BM90" s="73">
        <v>365902.5</v>
      </c>
      <c r="BN90" s="73">
        <v>818238</v>
      </c>
      <c r="BO90" s="73">
        <v>418677.5</v>
      </c>
      <c r="BP90" s="73">
        <v>6614610</v>
      </c>
      <c r="BQ90" s="73">
        <v>543950</v>
      </c>
      <c r="BR90" s="73">
        <v>492020</v>
      </c>
      <c r="BS90" s="73">
        <v>871600</v>
      </c>
      <c r="BT90" s="73">
        <v>667146.25</v>
      </c>
      <c r="BU90" s="73">
        <v>2129400</v>
      </c>
      <c r="BV90" s="73">
        <v>608030</v>
      </c>
      <c r="BW90" s="73">
        <v>373200</v>
      </c>
      <c r="BX90" s="73">
        <v>416040</v>
      </c>
      <c r="BY90" s="74">
        <v>14986212.75</v>
      </c>
    </row>
    <row r="91" spans="1:77" x14ac:dyDescent="0.2">
      <c r="A91" s="71" t="s">
        <v>291</v>
      </c>
      <c r="B91" s="72" t="s">
        <v>378</v>
      </c>
      <c r="C91" s="71" t="s">
        <v>379</v>
      </c>
      <c r="D91" s="73">
        <v>986095.98</v>
      </c>
      <c r="E91" s="73">
        <v>250498.9</v>
      </c>
      <c r="F91" s="73">
        <v>487276</v>
      </c>
      <c r="G91" s="73">
        <v>0</v>
      </c>
      <c r="H91" s="73">
        <v>62000</v>
      </c>
      <c r="I91" s="73">
        <v>0</v>
      </c>
      <c r="J91" s="73">
        <v>3500000</v>
      </c>
      <c r="K91" s="73">
        <v>0</v>
      </c>
      <c r="L91" s="73">
        <v>58391.25</v>
      </c>
      <c r="M91" s="73">
        <v>0</v>
      </c>
      <c r="N91" s="73">
        <v>50000</v>
      </c>
      <c r="O91" s="73">
        <v>400000</v>
      </c>
      <c r="P91" s="73">
        <v>405000</v>
      </c>
      <c r="Q91" s="73">
        <v>0</v>
      </c>
      <c r="R91" s="73">
        <v>7630</v>
      </c>
      <c r="S91" s="73">
        <v>0</v>
      </c>
      <c r="T91" s="73">
        <v>3080</v>
      </c>
      <c r="U91" s="73">
        <v>705730</v>
      </c>
      <c r="V91" s="73">
        <v>602630</v>
      </c>
      <c r="W91" s="73">
        <v>81670</v>
      </c>
      <c r="X91" s="73">
        <v>0</v>
      </c>
      <c r="Y91" s="73">
        <v>494936</v>
      </c>
      <c r="Z91" s="73">
        <v>5730</v>
      </c>
      <c r="AA91" s="73">
        <v>0</v>
      </c>
      <c r="AB91" s="73">
        <v>201520</v>
      </c>
      <c r="AC91" s="73">
        <v>22140</v>
      </c>
      <c r="AD91" s="73">
        <v>2655</v>
      </c>
      <c r="AE91" s="73">
        <v>752662.5</v>
      </c>
      <c r="AF91" s="73">
        <v>5760</v>
      </c>
      <c r="AG91" s="73">
        <v>0</v>
      </c>
      <c r="AH91" s="73">
        <v>21480</v>
      </c>
      <c r="AI91" s="73">
        <v>0</v>
      </c>
      <c r="AJ91" s="73">
        <v>627309.5</v>
      </c>
      <c r="AK91" s="73">
        <v>108054</v>
      </c>
      <c r="AL91" s="73">
        <v>11880</v>
      </c>
      <c r="AM91" s="73">
        <v>0</v>
      </c>
      <c r="AN91" s="73">
        <v>40000</v>
      </c>
      <c r="AO91" s="73">
        <v>21189</v>
      </c>
      <c r="AP91" s="73">
        <v>8982</v>
      </c>
      <c r="AQ91" s="73">
        <v>400000</v>
      </c>
      <c r="AR91" s="73">
        <v>175240.5</v>
      </c>
      <c r="AS91" s="73">
        <v>16575</v>
      </c>
      <c r="AT91" s="73">
        <v>21015</v>
      </c>
      <c r="AU91" s="73">
        <v>20000</v>
      </c>
      <c r="AV91" s="73">
        <v>73872</v>
      </c>
      <c r="AW91" s="73">
        <v>1560</v>
      </c>
      <c r="AX91" s="73">
        <v>0</v>
      </c>
      <c r="AY91" s="73">
        <v>50000</v>
      </c>
      <c r="AZ91" s="73">
        <v>0</v>
      </c>
      <c r="BA91" s="73">
        <v>0</v>
      </c>
      <c r="BB91" s="73">
        <v>0</v>
      </c>
      <c r="BC91" s="73">
        <v>0</v>
      </c>
      <c r="BD91" s="73">
        <v>64554</v>
      </c>
      <c r="BE91" s="73">
        <v>0</v>
      </c>
      <c r="BF91" s="73">
        <v>0</v>
      </c>
      <c r="BG91" s="73">
        <v>0</v>
      </c>
      <c r="BH91" s="73">
        <v>0</v>
      </c>
      <c r="BI91" s="73">
        <v>982735.95</v>
      </c>
      <c r="BJ91" s="73">
        <v>0</v>
      </c>
      <c r="BK91" s="73">
        <v>0</v>
      </c>
      <c r="BL91" s="73">
        <v>12920</v>
      </c>
      <c r="BM91" s="73">
        <v>43500</v>
      </c>
      <c r="BN91" s="73">
        <v>133200</v>
      </c>
      <c r="BO91" s="73">
        <v>0</v>
      </c>
      <c r="BP91" s="73">
        <v>804545</v>
      </c>
      <c r="BQ91" s="73">
        <v>81210</v>
      </c>
      <c r="BR91" s="73">
        <v>108117.5</v>
      </c>
      <c r="BS91" s="73">
        <v>271820</v>
      </c>
      <c r="BT91" s="73">
        <v>52261</v>
      </c>
      <c r="BU91" s="73">
        <v>0</v>
      </c>
      <c r="BV91" s="73">
        <v>121380</v>
      </c>
      <c r="BW91" s="73">
        <v>152800</v>
      </c>
      <c r="BX91" s="73">
        <v>4200</v>
      </c>
      <c r="BY91" s="74">
        <v>14025699.23</v>
      </c>
    </row>
    <row r="92" spans="1:77" x14ac:dyDescent="0.2">
      <c r="A92" s="71" t="s">
        <v>291</v>
      </c>
      <c r="B92" s="72" t="s">
        <v>380</v>
      </c>
      <c r="C92" s="71" t="s">
        <v>381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1200000</v>
      </c>
      <c r="K92" s="73">
        <v>0</v>
      </c>
      <c r="L92" s="73">
        <v>0</v>
      </c>
      <c r="M92" s="73">
        <v>0</v>
      </c>
      <c r="N92" s="73">
        <v>75000</v>
      </c>
      <c r="O92" s="73">
        <v>0</v>
      </c>
      <c r="P92" s="73">
        <v>70000</v>
      </c>
      <c r="Q92" s="73">
        <v>426780</v>
      </c>
      <c r="R92" s="73">
        <v>0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0</v>
      </c>
      <c r="AD92" s="73">
        <v>0</v>
      </c>
      <c r="AE92" s="73">
        <v>0</v>
      </c>
      <c r="AF92" s="73">
        <v>0</v>
      </c>
      <c r="AG92" s="73">
        <v>0</v>
      </c>
      <c r="AH92" s="73">
        <v>0</v>
      </c>
      <c r="AI92" s="73">
        <v>0</v>
      </c>
      <c r="AJ92" s="73">
        <v>0</v>
      </c>
      <c r="AK92" s="73">
        <v>40254</v>
      </c>
      <c r="AL92" s="73">
        <v>0</v>
      </c>
      <c r="AM92" s="73">
        <v>0</v>
      </c>
      <c r="AN92" s="73">
        <v>0</v>
      </c>
      <c r="AO92" s="73">
        <v>0</v>
      </c>
      <c r="AP92" s="73">
        <v>0</v>
      </c>
      <c r="AQ92" s="73">
        <v>0</v>
      </c>
      <c r="AR92" s="73">
        <v>0</v>
      </c>
      <c r="AS92" s="73">
        <v>0</v>
      </c>
      <c r="AT92" s="73">
        <v>0</v>
      </c>
      <c r="AU92" s="73">
        <v>0</v>
      </c>
      <c r="AV92" s="73">
        <v>0</v>
      </c>
      <c r="AW92" s="73">
        <v>0</v>
      </c>
      <c r="AX92" s="73">
        <v>368585</v>
      </c>
      <c r="AY92" s="73">
        <v>0</v>
      </c>
      <c r="AZ92" s="73">
        <v>4500</v>
      </c>
      <c r="BA92" s="73">
        <v>0</v>
      </c>
      <c r="BB92" s="73">
        <v>0</v>
      </c>
      <c r="BC92" s="73">
        <v>0</v>
      </c>
      <c r="BD92" s="73">
        <v>58050</v>
      </c>
      <c r="BE92" s="73">
        <v>0</v>
      </c>
      <c r="BF92" s="73">
        <v>85853</v>
      </c>
      <c r="BG92" s="73">
        <v>0</v>
      </c>
      <c r="BH92" s="73">
        <v>0</v>
      </c>
      <c r="BI92" s="73">
        <v>182510</v>
      </c>
      <c r="BJ92" s="73">
        <v>0</v>
      </c>
      <c r="BK92" s="73">
        <v>0</v>
      </c>
      <c r="BL92" s="73">
        <v>0</v>
      </c>
      <c r="BM92" s="73">
        <v>0</v>
      </c>
      <c r="BN92" s="73">
        <v>0</v>
      </c>
      <c r="BO92" s="73">
        <v>0</v>
      </c>
      <c r="BP92" s="73">
        <v>397375</v>
      </c>
      <c r="BQ92" s="73">
        <v>0</v>
      </c>
      <c r="BR92" s="73">
        <v>0</v>
      </c>
      <c r="BS92" s="73">
        <v>0</v>
      </c>
      <c r="BT92" s="73">
        <v>0</v>
      </c>
      <c r="BU92" s="73">
        <v>0</v>
      </c>
      <c r="BV92" s="73">
        <v>0</v>
      </c>
      <c r="BW92" s="73">
        <v>0</v>
      </c>
      <c r="BX92" s="73">
        <v>0</v>
      </c>
      <c r="BY92" s="74">
        <v>238430</v>
      </c>
    </row>
    <row r="93" spans="1:77" x14ac:dyDescent="0.2">
      <c r="A93" s="71" t="s">
        <v>291</v>
      </c>
      <c r="B93" s="72" t="s">
        <v>382</v>
      </c>
      <c r="C93" s="71" t="s">
        <v>383</v>
      </c>
      <c r="D93" s="73">
        <v>0</v>
      </c>
      <c r="E93" s="73">
        <v>0</v>
      </c>
      <c r="F93" s="73">
        <v>0</v>
      </c>
      <c r="G93" s="73">
        <v>0</v>
      </c>
      <c r="H93" s="73">
        <v>2700</v>
      </c>
      <c r="I93" s="73">
        <v>6750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0</v>
      </c>
      <c r="AD93" s="73">
        <v>0</v>
      </c>
      <c r="AE93" s="73">
        <v>0</v>
      </c>
      <c r="AF93" s="73">
        <v>2500</v>
      </c>
      <c r="AG93" s="73">
        <v>11250</v>
      </c>
      <c r="AH93" s="73">
        <v>0</v>
      </c>
      <c r="AI93" s="73">
        <v>0</v>
      </c>
      <c r="AJ93" s="73">
        <v>0</v>
      </c>
      <c r="AK93" s="73">
        <v>0</v>
      </c>
      <c r="AL93" s="73">
        <v>0</v>
      </c>
      <c r="AM93" s="73">
        <v>0</v>
      </c>
      <c r="AN93" s="73">
        <v>0</v>
      </c>
      <c r="AO93" s="73">
        <v>0</v>
      </c>
      <c r="AP93" s="73">
        <v>0</v>
      </c>
      <c r="AQ93" s="73">
        <v>0</v>
      </c>
      <c r="AR93" s="73">
        <v>0</v>
      </c>
      <c r="AS93" s="73">
        <v>0</v>
      </c>
      <c r="AT93" s="73">
        <v>0</v>
      </c>
      <c r="AU93" s="73">
        <v>0</v>
      </c>
      <c r="AV93" s="73">
        <v>0</v>
      </c>
      <c r="AW93" s="73">
        <v>0</v>
      </c>
      <c r="AX93" s="73">
        <v>65250</v>
      </c>
      <c r="AY93" s="73">
        <v>0</v>
      </c>
      <c r="AZ93" s="73">
        <v>0</v>
      </c>
      <c r="BA93" s="73">
        <v>0</v>
      </c>
      <c r="BB93" s="73">
        <v>0</v>
      </c>
      <c r="BC93" s="73">
        <v>0</v>
      </c>
      <c r="BD93" s="73">
        <v>0</v>
      </c>
      <c r="BE93" s="73">
        <v>0</v>
      </c>
      <c r="BF93" s="73">
        <v>0</v>
      </c>
      <c r="BG93" s="73">
        <v>0</v>
      </c>
      <c r="BH93" s="73">
        <v>0</v>
      </c>
      <c r="BI93" s="73">
        <v>0</v>
      </c>
      <c r="BJ93" s="73">
        <v>0</v>
      </c>
      <c r="BK93" s="73">
        <v>0</v>
      </c>
      <c r="BL93" s="73">
        <v>0</v>
      </c>
      <c r="BM93" s="73">
        <v>0</v>
      </c>
      <c r="BN93" s="73">
        <v>0</v>
      </c>
      <c r="BO93" s="73">
        <v>0</v>
      </c>
      <c r="BP93" s="73">
        <v>0</v>
      </c>
      <c r="BQ93" s="73">
        <v>0</v>
      </c>
      <c r="BR93" s="73">
        <v>0</v>
      </c>
      <c r="BS93" s="73">
        <v>0</v>
      </c>
      <c r="BT93" s="73">
        <v>0</v>
      </c>
      <c r="BU93" s="73">
        <v>0</v>
      </c>
      <c r="BV93" s="73">
        <v>0</v>
      </c>
      <c r="BW93" s="73">
        <v>4900</v>
      </c>
      <c r="BX93" s="73">
        <v>0</v>
      </c>
      <c r="BY93" s="74">
        <v>171437666</v>
      </c>
    </row>
    <row r="94" spans="1:77" x14ac:dyDescent="0.2">
      <c r="A94" s="71" t="s">
        <v>291</v>
      </c>
      <c r="B94" s="72" t="s">
        <v>384</v>
      </c>
      <c r="C94" s="71" t="s">
        <v>385</v>
      </c>
      <c r="D94" s="73">
        <v>0</v>
      </c>
      <c r="E94" s="73">
        <v>97830</v>
      </c>
      <c r="F94" s="73">
        <v>0</v>
      </c>
      <c r="G94" s="73">
        <v>0</v>
      </c>
      <c r="H94" s="73">
        <v>0</v>
      </c>
      <c r="I94" s="73">
        <v>0</v>
      </c>
      <c r="J94" s="73">
        <v>130000</v>
      </c>
      <c r="K94" s="73">
        <v>0</v>
      </c>
      <c r="L94" s="73">
        <v>0</v>
      </c>
      <c r="M94" s="73">
        <v>15000</v>
      </c>
      <c r="N94" s="73">
        <v>0</v>
      </c>
      <c r="O94" s="73">
        <v>0</v>
      </c>
      <c r="P94" s="73">
        <v>10000</v>
      </c>
      <c r="Q94" s="73">
        <v>5000</v>
      </c>
      <c r="R94" s="73">
        <v>0</v>
      </c>
      <c r="S94" s="73">
        <v>0</v>
      </c>
      <c r="T94" s="73">
        <v>0</v>
      </c>
      <c r="U94" s="73">
        <v>0</v>
      </c>
      <c r="V94" s="73">
        <v>30000</v>
      </c>
      <c r="W94" s="73">
        <v>0</v>
      </c>
      <c r="X94" s="73">
        <v>0</v>
      </c>
      <c r="Y94" s="73">
        <v>10000</v>
      </c>
      <c r="Z94" s="73">
        <v>0</v>
      </c>
      <c r="AA94" s="73">
        <v>0</v>
      </c>
      <c r="AB94" s="73">
        <v>0</v>
      </c>
      <c r="AC94" s="73">
        <v>0</v>
      </c>
      <c r="AD94" s="73">
        <v>0</v>
      </c>
      <c r="AE94" s="73">
        <v>15000</v>
      </c>
      <c r="AF94" s="73">
        <v>0</v>
      </c>
      <c r="AG94" s="73">
        <v>0</v>
      </c>
      <c r="AH94" s="73">
        <v>0</v>
      </c>
      <c r="AI94" s="73">
        <v>0</v>
      </c>
      <c r="AJ94" s="73">
        <v>0</v>
      </c>
      <c r="AK94" s="73">
        <v>0</v>
      </c>
      <c r="AL94" s="73">
        <v>0</v>
      </c>
      <c r="AM94" s="73">
        <v>0</v>
      </c>
      <c r="AN94" s="73">
        <v>0</v>
      </c>
      <c r="AO94" s="73">
        <v>0</v>
      </c>
      <c r="AP94" s="73">
        <v>0</v>
      </c>
      <c r="AQ94" s="73">
        <v>30000</v>
      </c>
      <c r="AR94" s="73">
        <v>0</v>
      </c>
      <c r="AS94" s="73">
        <v>0</v>
      </c>
      <c r="AT94" s="73">
        <v>0</v>
      </c>
      <c r="AU94" s="73">
        <v>0</v>
      </c>
      <c r="AV94" s="73">
        <v>0</v>
      </c>
      <c r="AW94" s="73">
        <v>0</v>
      </c>
      <c r="AX94" s="73">
        <v>20000</v>
      </c>
      <c r="AY94" s="73">
        <v>0</v>
      </c>
      <c r="AZ94" s="73">
        <v>0</v>
      </c>
      <c r="BA94" s="73">
        <v>5000</v>
      </c>
      <c r="BB94" s="73">
        <v>0</v>
      </c>
      <c r="BC94" s="73">
        <v>0</v>
      </c>
      <c r="BD94" s="73">
        <v>0</v>
      </c>
      <c r="BE94" s="73">
        <v>5000</v>
      </c>
      <c r="BF94" s="73">
        <v>0</v>
      </c>
      <c r="BG94" s="73">
        <v>0</v>
      </c>
      <c r="BH94" s="73">
        <v>6680</v>
      </c>
      <c r="BI94" s="73">
        <v>4000</v>
      </c>
      <c r="BJ94" s="73">
        <v>0</v>
      </c>
      <c r="BK94" s="73">
        <v>0</v>
      </c>
      <c r="BL94" s="73">
        <v>0</v>
      </c>
      <c r="BM94" s="73">
        <v>0</v>
      </c>
      <c r="BN94" s="73">
        <v>0</v>
      </c>
      <c r="BO94" s="73">
        <v>0</v>
      </c>
      <c r="BP94" s="73">
        <v>100000</v>
      </c>
      <c r="BQ94" s="73">
        <v>0</v>
      </c>
      <c r="BR94" s="73">
        <v>0</v>
      </c>
      <c r="BS94" s="73">
        <v>0</v>
      </c>
      <c r="BT94" s="73">
        <v>5000</v>
      </c>
      <c r="BU94" s="73">
        <v>0</v>
      </c>
      <c r="BV94" s="73">
        <v>0</v>
      </c>
      <c r="BW94" s="73">
        <v>0</v>
      </c>
      <c r="BX94" s="73">
        <v>0</v>
      </c>
      <c r="BY94" s="74">
        <v>6702290</v>
      </c>
    </row>
    <row r="95" spans="1:77" x14ac:dyDescent="0.2">
      <c r="A95" s="71" t="s">
        <v>291</v>
      </c>
      <c r="B95" s="72" t="s">
        <v>386</v>
      </c>
      <c r="C95" s="71" t="s">
        <v>387</v>
      </c>
      <c r="D95" s="73">
        <v>480000</v>
      </c>
      <c r="E95" s="73">
        <v>0</v>
      </c>
      <c r="F95" s="73">
        <v>90000</v>
      </c>
      <c r="G95" s="73">
        <v>50000</v>
      </c>
      <c r="H95" s="73">
        <v>60000</v>
      </c>
      <c r="I95" s="73">
        <v>30000</v>
      </c>
      <c r="J95" s="73">
        <v>0</v>
      </c>
      <c r="K95" s="73">
        <v>90000</v>
      </c>
      <c r="L95" s="73">
        <v>30000</v>
      </c>
      <c r="M95" s="73">
        <v>350000</v>
      </c>
      <c r="N95" s="73">
        <v>30000</v>
      </c>
      <c r="O95" s="73">
        <v>70000</v>
      </c>
      <c r="P95" s="73">
        <v>120000</v>
      </c>
      <c r="Q95" s="73">
        <v>160000</v>
      </c>
      <c r="R95" s="73">
        <v>10000</v>
      </c>
      <c r="S95" s="73">
        <v>20000</v>
      </c>
      <c r="T95" s="73">
        <v>50000</v>
      </c>
      <c r="U95" s="73">
        <v>40000</v>
      </c>
      <c r="V95" s="73">
        <v>490000</v>
      </c>
      <c r="W95" s="73">
        <v>60000</v>
      </c>
      <c r="X95" s="73">
        <v>20000</v>
      </c>
      <c r="Y95" s="73">
        <v>150000</v>
      </c>
      <c r="Z95" s="73">
        <v>30000</v>
      </c>
      <c r="AA95" s="73">
        <v>30000</v>
      </c>
      <c r="AB95" s="73">
        <v>20000</v>
      </c>
      <c r="AC95" s="73">
        <v>50000</v>
      </c>
      <c r="AD95" s="73">
        <v>0</v>
      </c>
      <c r="AE95" s="73">
        <v>720000</v>
      </c>
      <c r="AF95" s="73">
        <v>50000</v>
      </c>
      <c r="AG95" s="73">
        <v>30000</v>
      </c>
      <c r="AH95" s="73">
        <v>40000</v>
      </c>
      <c r="AI95" s="73">
        <v>0</v>
      </c>
      <c r="AJ95" s="73">
        <v>20000</v>
      </c>
      <c r="AK95" s="73">
        <v>0</v>
      </c>
      <c r="AL95" s="73">
        <v>30000</v>
      </c>
      <c r="AM95" s="73">
        <v>0</v>
      </c>
      <c r="AN95" s="73">
        <v>50000</v>
      </c>
      <c r="AO95" s="73">
        <v>50000</v>
      </c>
      <c r="AP95" s="73">
        <v>40000</v>
      </c>
      <c r="AQ95" s="73">
        <v>170000</v>
      </c>
      <c r="AR95" s="73">
        <v>40000</v>
      </c>
      <c r="AS95" s="73">
        <v>30000</v>
      </c>
      <c r="AT95" s="73">
        <v>50000</v>
      </c>
      <c r="AU95" s="73">
        <v>20000</v>
      </c>
      <c r="AV95" s="73">
        <v>20000</v>
      </c>
      <c r="AW95" s="73">
        <v>10000</v>
      </c>
      <c r="AX95" s="73">
        <v>610000</v>
      </c>
      <c r="AY95" s="73">
        <v>60000</v>
      </c>
      <c r="AZ95" s="73">
        <v>65000</v>
      </c>
      <c r="BA95" s="73">
        <v>90000</v>
      </c>
      <c r="BB95" s="73">
        <v>0</v>
      </c>
      <c r="BC95" s="73">
        <v>0</v>
      </c>
      <c r="BD95" s="73">
        <v>90000</v>
      </c>
      <c r="BE95" s="73">
        <v>100000</v>
      </c>
      <c r="BF95" s="73">
        <v>30000</v>
      </c>
      <c r="BG95" s="73">
        <v>20000</v>
      </c>
      <c r="BH95" s="73">
        <v>30000</v>
      </c>
      <c r="BI95" s="73">
        <v>662871</v>
      </c>
      <c r="BJ95" s="73">
        <v>0</v>
      </c>
      <c r="BK95" s="73">
        <v>125000</v>
      </c>
      <c r="BL95" s="73">
        <v>30000</v>
      </c>
      <c r="BM95" s="73">
        <v>30000</v>
      </c>
      <c r="BN95" s="73">
        <v>80000</v>
      </c>
      <c r="BO95" s="73">
        <v>20000</v>
      </c>
      <c r="BP95" s="73">
        <v>300000</v>
      </c>
      <c r="BQ95" s="73">
        <v>40000</v>
      </c>
      <c r="BR95" s="73">
        <v>40000</v>
      </c>
      <c r="BS95" s="73">
        <v>80000</v>
      </c>
      <c r="BT95" s="73">
        <v>80000</v>
      </c>
      <c r="BU95" s="73">
        <v>230000</v>
      </c>
      <c r="BV95" s="73">
        <v>50000</v>
      </c>
      <c r="BW95" s="73">
        <v>30000</v>
      </c>
      <c r="BX95" s="73">
        <v>30000</v>
      </c>
      <c r="BY95" s="74">
        <v>16980</v>
      </c>
    </row>
    <row r="96" spans="1:77" x14ac:dyDescent="0.2">
      <c r="A96" s="71" t="s">
        <v>291</v>
      </c>
      <c r="B96" s="72" t="s">
        <v>388</v>
      </c>
      <c r="C96" s="71" t="s">
        <v>389</v>
      </c>
      <c r="D96" s="73">
        <v>70000</v>
      </c>
      <c r="E96" s="73">
        <v>0</v>
      </c>
      <c r="F96" s="73">
        <v>20000</v>
      </c>
      <c r="G96" s="73">
        <v>10000</v>
      </c>
      <c r="H96" s="73">
        <v>20000</v>
      </c>
      <c r="I96" s="73">
        <v>10000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10000</v>
      </c>
      <c r="P96" s="73">
        <v>10000</v>
      </c>
      <c r="Q96" s="73">
        <v>20000</v>
      </c>
      <c r="R96" s="73">
        <v>0</v>
      </c>
      <c r="S96" s="73">
        <v>20000</v>
      </c>
      <c r="T96" s="73">
        <v>0</v>
      </c>
      <c r="U96" s="73">
        <v>0</v>
      </c>
      <c r="V96" s="73">
        <v>10000</v>
      </c>
      <c r="W96" s="73">
        <v>0</v>
      </c>
      <c r="X96" s="73">
        <v>10000</v>
      </c>
      <c r="Y96" s="73">
        <v>65000</v>
      </c>
      <c r="Z96" s="73">
        <v>10000</v>
      </c>
      <c r="AA96" s="73">
        <v>10000</v>
      </c>
      <c r="AB96" s="73">
        <v>10000</v>
      </c>
      <c r="AC96" s="73">
        <v>20000</v>
      </c>
      <c r="AD96" s="73">
        <v>0</v>
      </c>
      <c r="AE96" s="73">
        <v>60000</v>
      </c>
      <c r="AF96" s="73">
        <v>0</v>
      </c>
      <c r="AG96" s="73">
        <v>10000</v>
      </c>
      <c r="AH96" s="73">
        <v>0</v>
      </c>
      <c r="AI96" s="73">
        <v>0</v>
      </c>
      <c r="AJ96" s="73">
        <v>20000</v>
      </c>
      <c r="AK96" s="73">
        <v>0</v>
      </c>
      <c r="AL96" s="73">
        <v>20000</v>
      </c>
      <c r="AM96" s="73">
        <v>0</v>
      </c>
      <c r="AN96" s="73">
        <v>10000</v>
      </c>
      <c r="AO96" s="73">
        <v>20000</v>
      </c>
      <c r="AP96" s="73">
        <v>10000</v>
      </c>
      <c r="AQ96" s="73">
        <v>30000</v>
      </c>
      <c r="AR96" s="73">
        <v>30000</v>
      </c>
      <c r="AS96" s="73">
        <v>0</v>
      </c>
      <c r="AT96" s="73">
        <v>0</v>
      </c>
      <c r="AU96" s="73">
        <v>0</v>
      </c>
      <c r="AV96" s="73">
        <v>10000</v>
      </c>
      <c r="AW96" s="73">
        <v>10000</v>
      </c>
      <c r="AX96" s="73">
        <v>20000</v>
      </c>
      <c r="AY96" s="73">
        <v>10000</v>
      </c>
      <c r="AZ96" s="73">
        <v>0</v>
      </c>
      <c r="BA96" s="73">
        <v>20000</v>
      </c>
      <c r="BB96" s="73">
        <v>0</v>
      </c>
      <c r="BC96" s="73">
        <v>0</v>
      </c>
      <c r="BD96" s="73">
        <v>20000</v>
      </c>
      <c r="BE96" s="73">
        <v>0</v>
      </c>
      <c r="BF96" s="73">
        <v>20000</v>
      </c>
      <c r="BG96" s="73">
        <v>0</v>
      </c>
      <c r="BH96" s="73">
        <v>0</v>
      </c>
      <c r="BI96" s="73">
        <v>70000</v>
      </c>
      <c r="BJ96" s="73">
        <v>0</v>
      </c>
      <c r="BK96" s="73">
        <v>0</v>
      </c>
      <c r="BL96" s="73">
        <v>30000</v>
      </c>
      <c r="BM96" s="73">
        <v>20000</v>
      </c>
      <c r="BN96" s="73">
        <v>0</v>
      </c>
      <c r="BO96" s="73">
        <v>0</v>
      </c>
      <c r="BP96" s="73">
        <v>40000</v>
      </c>
      <c r="BQ96" s="73">
        <v>20000</v>
      </c>
      <c r="BR96" s="73">
        <v>30000</v>
      </c>
      <c r="BS96" s="73">
        <v>0</v>
      </c>
      <c r="BT96" s="73">
        <v>10000</v>
      </c>
      <c r="BU96" s="73">
        <v>10000</v>
      </c>
      <c r="BV96" s="73">
        <v>10000</v>
      </c>
      <c r="BW96" s="73">
        <v>10000</v>
      </c>
      <c r="BX96" s="73">
        <v>20000</v>
      </c>
      <c r="BY96" s="74">
        <v>43850</v>
      </c>
    </row>
    <row r="97" spans="1:77" x14ac:dyDescent="0.2">
      <c r="A97" s="71" t="s">
        <v>291</v>
      </c>
      <c r="B97" s="72" t="s">
        <v>390</v>
      </c>
      <c r="C97" s="71" t="s">
        <v>391</v>
      </c>
      <c r="D97" s="73">
        <v>170000</v>
      </c>
      <c r="E97" s="73">
        <v>0</v>
      </c>
      <c r="F97" s="73">
        <v>50000</v>
      </c>
      <c r="G97" s="73">
        <v>40000</v>
      </c>
      <c r="H97" s="73">
        <v>35000</v>
      </c>
      <c r="I97" s="73">
        <v>10000</v>
      </c>
      <c r="J97" s="73">
        <v>0</v>
      </c>
      <c r="K97" s="73">
        <v>5000</v>
      </c>
      <c r="L97" s="73">
        <v>0</v>
      </c>
      <c r="M97" s="73">
        <v>10000</v>
      </c>
      <c r="N97" s="73">
        <v>15000</v>
      </c>
      <c r="O97" s="73">
        <v>15000</v>
      </c>
      <c r="P97" s="73">
        <v>20000</v>
      </c>
      <c r="Q97" s="73">
        <v>30000</v>
      </c>
      <c r="R97" s="73">
        <v>10000</v>
      </c>
      <c r="S97" s="73">
        <v>15000</v>
      </c>
      <c r="T97" s="73">
        <v>10000</v>
      </c>
      <c r="U97" s="73">
        <v>5000</v>
      </c>
      <c r="V97" s="73">
        <v>140000</v>
      </c>
      <c r="W97" s="73">
        <v>20000</v>
      </c>
      <c r="X97" s="73">
        <v>25000</v>
      </c>
      <c r="Y97" s="73">
        <v>0</v>
      </c>
      <c r="Z97" s="73">
        <v>20000</v>
      </c>
      <c r="AA97" s="73">
        <v>20000</v>
      </c>
      <c r="AB97" s="73">
        <v>0</v>
      </c>
      <c r="AC97" s="73">
        <v>5000</v>
      </c>
      <c r="AD97" s="73">
        <v>0</v>
      </c>
      <c r="AE97" s="73">
        <v>135000</v>
      </c>
      <c r="AF97" s="73">
        <v>0</v>
      </c>
      <c r="AG97" s="73">
        <v>15000</v>
      </c>
      <c r="AH97" s="73">
        <v>20000</v>
      </c>
      <c r="AI97" s="73">
        <v>0</v>
      </c>
      <c r="AJ97" s="73">
        <v>20000</v>
      </c>
      <c r="AK97" s="73">
        <v>0</v>
      </c>
      <c r="AL97" s="73">
        <v>20000</v>
      </c>
      <c r="AM97" s="73">
        <v>0</v>
      </c>
      <c r="AN97" s="73">
        <v>20000</v>
      </c>
      <c r="AO97" s="73">
        <v>25000</v>
      </c>
      <c r="AP97" s="73">
        <v>15000</v>
      </c>
      <c r="AQ97" s="73">
        <v>35000</v>
      </c>
      <c r="AR97" s="73">
        <v>20000</v>
      </c>
      <c r="AS97" s="73">
        <v>15000</v>
      </c>
      <c r="AT97" s="73">
        <v>10000</v>
      </c>
      <c r="AU97" s="73">
        <v>20000</v>
      </c>
      <c r="AV97" s="73">
        <v>10000</v>
      </c>
      <c r="AW97" s="73">
        <v>10000</v>
      </c>
      <c r="AX97" s="73">
        <v>85000</v>
      </c>
      <c r="AY97" s="73">
        <v>20000</v>
      </c>
      <c r="AZ97" s="73">
        <v>0</v>
      </c>
      <c r="BA97" s="73">
        <v>35000</v>
      </c>
      <c r="BB97" s="73">
        <v>0</v>
      </c>
      <c r="BC97" s="73">
        <v>0</v>
      </c>
      <c r="BD97" s="73">
        <v>30000</v>
      </c>
      <c r="BE97" s="73">
        <v>40000</v>
      </c>
      <c r="BF97" s="73">
        <v>25000</v>
      </c>
      <c r="BG97" s="73">
        <v>15000</v>
      </c>
      <c r="BH97" s="73">
        <v>5000</v>
      </c>
      <c r="BI97" s="73">
        <v>115000</v>
      </c>
      <c r="BJ97" s="73">
        <v>0</v>
      </c>
      <c r="BK97" s="73">
        <v>0</v>
      </c>
      <c r="BL97" s="73">
        <v>5000</v>
      </c>
      <c r="BM97" s="73">
        <v>0</v>
      </c>
      <c r="BN97" s="73">
        <v>5000</v>
      </c>
      <c r="BO97" s="73">
        <v>10000</v>
      </c>
      <c r="BP97" s="73">
        <v>75000</v>
      </c>
      <c r="BQ97" s="73">
        <v>15000</v>
      </c>
      <c r="BR97" s="73">
        <v>20000</v>
      </c>
      <c r="BS97" s="73">
        <v>25000</v>
      </c>
      <c r="BT97" s="73">
        <v>20000</v>
      </c>
      <c r="BU97" s="73">
        <v>40000</v>
      </c>
      <c r="BV97" s="73">
        <v>15000</v>
      </c>
      <c r="BW97" s="73">
        <v>5000</v>
      </c>
      <c r="BX97" s="73">
        <v>5000</v>
      </c>
      <c r="BY97" s="74"/>
    </row>
    <row r="98" spans="1:77" x14ac:dyDescent="0.2">
      <c r="A98" s="71" t="s">
        <v>291</v>
      </c>
      <c r="B98" s="72" t="s">
        <v>392</v>
      </c>
      <c r="C98" s="71" t="s">
        <v>393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8000</v>
      </c>
      <c r="O98" s="73">
        <v>0</v>
      </c>
      <c r="P98" s="73">
        <v>2000</v>
      </c>
      <c r="Q98" s="73">
        <v>24450</v>
      </c>
      <c r="R98" s="73">
        <v>0</v>
      </c>
      <c r="S98" s="73">
        <v>0</v>
      </c>
      <c r="T98" s="73">
        <v>11245.34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0</v>
      </c>
      <c r="AK98" s="73">
        <v>0</v>
      </c>
      <c r="AL98" s="73">
        <v>0</v>
      </c>
      <c r="AM98" s="73">
        <v>0</v>
      </c>
      <c r="AN98" s="73">
        <v>0</v>
      </c>
      <c r="AO98" s="73">
        <v>0</v>
      </c>
      <c r="AP98" s="73">
        <v>38520</v>
      </c>
      <c r="AQ98" s="73">
        <v>0</v>
      </c>
      <c r="AR98" s="73">
        <v>0</v>
      </c>
      <c r="AS98" s="73">
        <v>0</v>
      </c>
      <c r="AT98" s="73">
        <v>0</v>
      </c>
      <c r="AU98" s="73">
        <v>0</v>
      </c>
      <c r="AV98" s="73">
        <v>0</v>
      </c>
      <c r="AW98" s="73">
        <v>0</v>
      </c>
      <c r="AX98" s="73">
        <v>0</v>
      </c>
      <c r="AY98" s="73">
        <v>0</v>
      </c>
      <c r="AZ98" s="73">
        <v>22221</v>
      </c>
      <c r="BA98" s="73">
        <v>0</v>
      </c>
      <c r="BB98" s="73">
        <v>0</v>
      </c>
      <c r="BC98" s="73">
        <v>0</v>
      </c>
      <c r="BD98" s="73">
        <v>0</v>
      </c>
      <c r="BE98" s="73">
        <v>86086</v>
      </c>
      <c r="BF98" s="73">
        <v>21600</v>
      </c>
      <c r="BG98" s="73">
        <v>0</v>
      </c>
      <c r="BH98" s="73">
        <v>0</v>
      </c>
      <c r="BI98" s="73">
        <v>0</v>
      </c>
      <c r="BJ98" s="73">
        <v>0</v>
      </c>
      <c r="BK98" s="73">
        <v>0</v>
      </c>
      <c r="BL98" s="73">
        <v>0</v>
      </c>
      <c r="BM98" s="73">
        <v>0</v>
      </c>
      <c r="BN98" s="73">
        <v>0</v>
      </c>
      <c r="BO98" s="73">
        <v>0</v>
      </c>
      <c r="BP98" s="73">
        <v>0</v>
      </c>
      <c r="BQ98" s="73">
        <v>0</v>
      </c>
      <c r="BR98" s="73">
        <v>0</v>
      </c>
      <c r="BS98" s="73">
        <v>0</v>
      </c>
      <c r="BT98" s="73">
        <v>0</v>
      </c>
      <c r="BU98" s="73">
        <v>0</v>
      </c>
      <c r="BV98" s="73">
        <v>0</v>
      </c>
      <c r="BW98" s="73">
        <v>4500</v>
      </c>
      <c r="BX98" s="73">
        <v>0</v>
      </c>
      <c r="BY98" s="74">
        <v>16470336.949999999</v>
      </c>
    </row>
    <row r="99" spans="1:77" x14ac:dyDescent="0.2">
      <c r="A99" s="71" t="s">
        <v>291</v>
      </c>
      <c r="B99" s="72" t="s">
        <v>394</v>
      </c>
      <c r="C99" s="71" t="s">
        <v>395</v>
      </c>
      <c r="D99" s="73">
        <v>76750</v>
      </c>
      <c r="E99" s="73">
        <v>0</v>
      </c>
      <c r="F99" s="73">
        <v>162710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15000</v>
      </c>
      <c r="O99" s="73">
        <v>0</v>
      </c>
      <c r="P99" s="73">
        <v>0</v>
      </c>
      <c r="Q99" s="73">
        <v>36420</v>
      </c>
      <c r="R99" s="73">
        <v>0</v>
      </c>
      <c r="S99" s="73">
        <v>0</v>
      </c>
      <c r="T99" s="73">
        <v>0</v>
      </c>
      <c r="U99" s="73">
        <v>0</v>
      </c>
      <c r="V99" s="73">
        <v>29100</v>
      </c>
      <c r="W99" s="73">
        <v>5100</v>
      </c>
      <c r="X99" s="73">
        <v>15600</v>
      </c>
      <c r="Y99" s="73">
        <v>0</v>
      </c>
      <c r="Z99" s="73">
        <v>47490</v>
      </c>
      <c r="AA99" s="73">
        <v>78565</v>
      </c>
      <c r="AB99" s="73">
        <v>0</v>
      </c>
      <c r="AC99" s="73">
        <v>7700</v>
      </c>
      <c r="AD99" s="73">
        <v>0</v>
      </c>
      <c r="AE99" s="73">
        <v>66000</v>
      </c>
      <c r="AF99" s="73">
        <v>0</v>
      </c>
      <c r="AG99" s="73">
        <v>58560</v>
      </c>
      <c r="AH99" s="73">
        <v>0</v>
      </c>
      <c r="AI99" s="73">
        <v>15360</v>
      </c>
      <c r="AJ99" s="73">
        <v>68730</v>
      </c>
      <c r="AK99" s="73">
        <v>30900</v>
      </c>
      <c r="AL99" s="73">
        <v>43800</v>
      </c>
      <c r="AM99" s="73">
        <v>21360</v>
      </c>
      <c r="AN99" s="73">
        <v>40000</v>
      </c>
      <c r="AO99" s="73">
        <v>0</v>
      </c>
      <c r="AP99" s="73">
        <v>74020</v>
      </c>
      <c r="AQ99" s="73">
        <v>10200</v>
      </c>
      <c r="AR99" s="73">
        <v>0</v>
      </c>
      <c r="AS99" s="73">
        <v>0</v>
      </c>
      <c r="AT99" s="73">
        <v>25000</v>
      </c>
      <c r="AU99" s="73">
        <v>0</v>
      </c>
      <c r="AV99" s="73">
        <v>0</v>
      </c>
      <c r="AW99" s="73">
        <v>0</v>
      </c>
      <c r="AX99" s="73">
        <v>10800</v>
      </c>
      <c r="AY99" s="73">
        <v>0</v>
      </c>
      <c r="AZ99" s="73">
        <v>0</v>
      </c>
      <c r="BA99" s="73">
        <v>9800</v>
      </c>
      <c r="BB99" s="73">
        <v>0</v>
      </c>
      <c r="BC99" s="73">
        <v>209270</v>
      </c>
      <c r="BD99" s="73">
        <v>1200</v>
      </c>
      <c r="BE99" s="73">
        <v>0</v>
      </c>
      <c r="BF99" s="73">
        <v>22635</v>
      </c>
      <c r="BG99" s="73">
        <v>0</v>
      </c>
      <c r="BH99" s="73">
        <v>0</v>
      </c>
      <c r="BI99" s="73">
        <v>15000</v>
      </c>
      <c r="BJ99" s="73">
        <v>37110</v>
      </c>
      <c r="BK99" s="73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3340</v>
      </c>
      <c r="BU99" s="73">
        <v>11100</v>
      </c>
      <c r="BV99" s="73">
        <v>0</v>
      </c>
      <c r="BW99" s="73">
        <v>3000</v>
      </c>
      <c r="BX99" s="73">
        <v>0</v>
      </c>
      <c r="BY99" s="74">
        <v>13179946.550000001</v>
      </c>
    </row>
    <row r="100" spans="1:77" x14ac:dyDescent="0.2">
      <c r="A100" s="71" t="s">
        <v>291</v>
      </c>
      <c r="B100" s="72" t="s">
        <v>396</v>
      </c>
      <c r="C100" s="71" t="s">
        <v>397</v>
      </c>
      <c r="D100" s="73">
        <v>0</v>
      </c>
      <c r="E100" s="73">
        <v>0</v>
      </c>
      <c r="F100" s="73">
        <v>0</v>
      </c>
      <c r="G100" s="73">
        <v>0</v>
      </c>
      <c r="H100" s="73">
        <v>12875</v>
      </c>
      <c r="I100" s="73">
        <v>0</v>
      </c>
      <c r="J100" s="73">
        <v>0</v>
      </c>
      <c r="K100" s="73">
        <v>0</v>
      </c>
      <c r="L100" s="73">
        <v>0</v>
      </c>
      <c r="M100" s="73">
        <v>67500</v>
      </c>
      <c r="N100" s="73">
        <v>0</v>
      </c>
      <c r="O100" s="73">
        <v>0</v>
      </c>
      <c r="P100" s="73">
        <v>0</v>
      </c>
      <c r="Q100" s="73">
        <v>40200</v>
      </c>
      <c r="R100" s="73">
        <v>1200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73">
        <v>0</v>
      </c>
      <c r="AE100" s="73">
        <v>60750</v>
      </c>
      <c r="AF100" s="73">
        <v>0</v>
      </c>
      <c r="AG100" s="73">
        <v>0</v>
      </c>
      <c r="AH100" s="73">
        <v>9150</v>
      </c>
      <c r="AI100" s="73">
        <v>0</v>
      </c>
      <c r="AJ100" s="73">
        <v>12750</v>
      </c>
      <c r="AK100" s="73">
        <v>0</v>
      </c>
      <c r="AL100" s="73">
        <v>0</v>
      </c>
      <c r="AM100" s="73">
        <v>0</v>
      </c>
      <c r="AN100" s="73">
        <v>0</v>
      </c>
      <c r="AO100" s="73">
        <v>0</v>
      </c>
      <c r="AP100" s="73">
        <v>0</v>
      </c>
      <c r="AQ100" s="73">
        <v>0</v>
      </c>
      <c r="AR100" s="73">
        <v>0</v>
      </c>
      <c r="AS100" s="73">
        <v>0</v>
      </c>
      <c r="AT100" s="73">
        <v>0</v>
      </c>
      <c r="AU100" s="73">
        <v>0</v>
      </c>
      <c r="AV100" s="73">
        <v>0</v>
      </c>
      <c r="AW100" s="73">
        <v>0</v>
      </c>
      <c r="AX100" s="73">
        <v>0</v>
      </c>
      <c r="AY100" s="73">
        <v>0</v>
      </c>
      <c r="AZ100" s="73">
        <v>0</v>
      </c>
      <c r="BA100" s="73">
        <v>0</v>
      </c>
      <c r="BB100" s="73">
        <v>0</v>
      </c>
      <c r="BC100" s="73">
        <v>0</v>
      </c>
      <c r="BD100" s="73">
        <v>1950</v>
      </c>
      <c r="BE100" s="73">
        <v>0</v>
      </c>
      <c r="BF100" s="73">
        <v>0</v>
      </c>
      <c r="BG100" s="73">
        <v>0</v>
      </c>
      <c r="BH100" s="73">
        <v>0</v>
      </c>
      <c r="BI100" s="73">
        <v>99300</v>
      </c>
      <c r="BJ100" s="73">
        <v>99600</v>
      </c>
      <c r="BK100" s="73">
        <v>0</v>
      </c>
      <c r="BL100" s="73">
        <v>0</v>
      </c>
      <c r="BM100" s="73">
        <v>0</v>
      </c>
      <c r="BN100" s="73">
        <v>9750</v>
      </c>
      <c r="BO100" s="73">
        <v>0</v>
      </c>
      <c r="BP100" s="73">
        <v>40925</v>
      </c>
      <c r="BQ100" s="73">
        <v>1500</v>
      </c>
      <c r="BR100" s="73">
        <v>0</v>
      </c>
      <c r="BS100" s="73">
        <v>0</v>
      </c>
      <c r="BT100" s="73">
        <v>0</v>
      </c>
      <c r="BU100" s="73">
        <v>0</v>
      </c>
      <c r="BV100" s="73">
        <v>0</v>
      </c>
      <c r="BW100" s="73">
        <v>0</v>
      </c>
      <c r="BX100" s="73">
        <v>5250</v>
      </c>
      <c r="BY100" s="74">
        <v>420929.93</v>
      </c>
    </row>
    <row r="101" spans="1:77" x14ac:dyDescent="0.2">
      <c r="A101" s="71" t="s">
        <v>291</v>
      </c>
      <c r="B101" s="72" t="s">
        <v>398</v>
      </c>
      <c r="C101" s="71" t="s">
        <v>399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0</v>
      </c>
      <c r="AR101" s="73">
        <v>0</v>
      </c>
      <c r="AS101" s="73">
        <v>0</v>
      </c>
      <c r="AT101" s="73">
        <v>0</v>
      </c>
      <c r="AU101" s="73">
        <v>0</v>
      </c>
      <c r="AV101" s="73">
        <v>0</v>
      </c>
      <c r="AW101" s="73">
        <v>0</v>
      </c>
      <c r="AX101" s="73">
        <v>0</v>
      </c>
      <c r="AY101" s="73">
        <v>0</v>
      </c>
      <c r="AZ101" s="73">
        <v>0</v>
      </c>
      <c r="BA101" s="73">
        <v>0</v>
      </c>
      <c r="BB101" s="73">
        <v>0</v>
      </c>
      <c r="BC101" s="73">
        <v>0</v>
      </c>
      <c r="BD101" s="73">
        <v>0</v>
      </c>
      <c r="BE101" s="73">
        <v>0</v>
      </c>
      <c r="BF101" s="73">
        <v>0</v>
      </c>
      <c r="BG101" s="73">
        <v>0</v>
      </c>
      <c r="BH101" s="73">
        <v>0</v>
      </c>
      <c r="BI101" s="73">
        <v>0</v>
      </c>
      <c r="BJ101" s="73">
        <v>0</v>
      </c>
      <c r="BK101" s="73">
        <v>0</v>
      </c>
      <c r="BL101" s="73">
        <v>0</v>
      </c>
      <c r="BM101" s="73">
        <v>0</v>
      </c>
      <c r="BN101" s="73">
        <v>0</v>
      </c>
      <c r="BO101" s="73">
        <v>0</v>
      </c>
      <c r="BP101" s="73">
        <v>0</v>
      </c>
      <c r="BQ101" s="73">
        <v>0</v>
      </c>
      <c r="BR101" s="73">
        <v>0</v>
      </c>
      <c r="BS101" s="73">
        <v>0</v>
      </c>
      <c r="BT101" s="73">
        <v>0</v>
      </c>
      <c r="BU101" s="73">
        <v>0</v>
      </c>
      <c r="BV101" s="73">
        <v>0</v>
      </c>
      <c r="BW101" s="73">
        <v>0</v>
      </c>
      <c r="BX101" s="73">
        <v>0</v>
      </c>
      <c r="BY101" s="74">
        <v>189790</v>
      </c>
    </row>
    <row r="102" spans="1:77" x14ac:dyDescent="0.2">
      <c r="A102" s="71" t="s">
        <v>291</v>
      </c>
      <c r="B102" s="72" t="s">
        <v>400</v>
      </c>
      <c r="C102" s="71" t="s">
        <v>401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73">
        <v>0</v>
      </c>
      <c r="AD102" s="73">
        <v>0</v>
      </c>
      <c r="AE102" s="73">
        <v>0</v>
      </c>
      <c r="AF102" s="73">
        <v>0</v>
      </c>
      <c r="AG102" s="73">
        <v>0</v>
      </c>
      <c r="AH102" s="73">
        <v>0</v>
      </c>
      <c r="AI102" s="73">
        <v>0</v>
      </c>
      <c r="AJ102" s="73">
        <v>0</v>
      </c>
      <c r="AK102" s="73">
        <v>0</v>
      </c>
      <c r="AL102" s="73">
        <v>0</v>
      </c>
      <c r="AM102" s="73">
        <v>0</v>
      </c>
      <c r="AN102" s="73">
        <v>0</v>
      </c>
      <c r="AO102" s="73">
        <v>0</v>
      </c>
      <c r="AP102" s="73">
        <v>0</v>
      </c>
      <c r="AQ102" s="73">
        <v>0</v>
      </c>
      <c r="AR102" s="73">
        <v>0</v>
      </c>
      <c r="AS102" s="73">
        <v>0</v>
      </c>
      <c r="AT102" s="73">
        <v>0</v>
      </c>
      <c r="AU102" s="73">
        <v>0</v>
      </c>
      <c r="AV102" s="73">
        <v>0</v>
      </c>
      <c r="AW102" s="73">
        <v>0</v>
      </c>
      <c r="AX102" s="73">
        <v>0</v>
      </c>
      <c r="AY102" s="73">
        <v>0</v>
      </c>
      <c r="AZ102" s="73">
        <v>0</v>
      </c>
      <c r="BA102" s="73">
        <v>0</v>
      </c>
      <c r="BB102" s="73">
        <v>0</v>
      </c>
      <c r="BC102" s="73">
        <v>0</v>
      </c>
      <c r="BD102" s="73">
        <v>0</v>
      </c>
      <c r="BE102" s="73">
        <v>0</v>
      </c>
      <c r="BF102" s="73">
        <v>0</v>
      </c>
      <c r="BG102" s="73">
        <v>0</v>
      </c>
      <c r="BH102" s="73">
        <v>0</v>
      </c>
      <c r="BI102" s="73">
        <v>0</v>
      </c>
      <c r="BJ102" s="73">
        <v>0</v>
      </c>
      <c r="BK102" s="73">
        <v>0</v>
      </c>
      <c r="BL102" s="73">
        <v>0</v>
      </c>
      <c r="BM102" s="73">
        <v>0</v>
      </c>
      <c r="BN102" s="73">
        <v>0</v>
      </c>
      <c r="BO102" s="73">
        <v>0</v>
      </c>
      <c r="BP102" s="73">
        <v>0</v>
      </c>
      <c r="BQ102" s="73">
        <v>0</v>
      </c>
      <c r="BR102" s="73">
        <v>0</v>
      </c>
      <c r="BS102" s="73">
        <v>0</v>
      </c>
      <c r="BT102" s="73">
        <v>0</v>
      </c>
      <c r="BU102" s="73">
        <v>0</v>
      </c>
      <c r="BV102" s="73">
        <v>0</v>
      </c>
      <c r="BW102" s="73">
        <v>0</v>
      </c>
      <c r="BX102" s="73">
        <v>0</v>
      </c>
      <c r="BY102" s="74">
        <v>57667.53</v>
      </c>
    </row>
    <row r="103" spans="1:77" x14ac:dyDescent="0.2">
      <c r="A103" s="71" t="s">
        <v>291</v>
      </c>
      <c r="B103" s="72" t="s">
        <v>402</v>
      </c>
      <c r="C103" s="71" t="s">
        <v>403</v>
      </c>
      <c r="D103" s="73">
        <v>407154.23</v>
      </c>
      <c r="E103" s="73">
        <v>107466</v>
      </c>
      <c r="F103" s="73">
        <v>143428.54</v>
      </c>
      <c r="G103" s="73">
        <v>77415.08</v>
      </c>
      <c r="H103" s="73">
        <v>49745.43</v>
      </c>
      <c r="I103" s="73">
        <v>19793</v>
      </c>
      <c r="J103" s="73">
        <v>687514.41</v>
      </c>
      <c r="K103" s="73">
        <v>0</v>
      </c>
      <c r="L103" s="73">
        <v>39129.25</v>
      </c>
      <c r="M103" s="73">
        <v>240997.62</v>
      </c>
      <c r="N103" s="73">
        <v>37782.839999999997</v>
      </c>
      <c r="O103" s="73">
        <v>115567.08</v>
      </c>
      <c r="P103" s="73">
        <v>403540.5</v>
      </c>
      <c r="Q103" s="73">
        <v>148380.60999999999</v>
      </c>
      <c r="R103" s="73">
        <v>21680.36</v>
      </c>
      <c r="S103" s="73">
        <v>0</v>
      </c>
      <c r="T103" s="73">
        <v>67782.11</v>
      </c>
      <c r="U103" s="73">
        <v>23800</v>
      </c>
      <c r="V103" s="73">
        <v>519811.85</v>
      </c>
      <c r="W103" s="73">
        <v>159131.20000000001</v>
      </c>
      <c r="X103" s="73">
        <v>74052.899999999994</v>
      </c>
      <c r="Y103" s="73">
        <v>132746.79999999999</v>
      </c>
      <c r="Z103" s="73">
        <v>42417.2</v>
      </c>
      <c r="AA103" s="73">
        <v>72420.399999999994</v>
      </c>
      <c r="AB103" s="73">
        <v>43833.9</v>
      </c>
      <c r="AC103" s="73">
        <v>31188.3</v>
      </c>
      <c r="AD103" s="73">
        <v>0</v>
      </c>
      <c r="AE103" s="73">
        <v>616391.5</v>
      </c>
      <c r="AF103" s="73">
        <v>41781.599999999999</v>
      </c>
      <c r="AG103" s="73">
        <v>27362.6</v>
      </c>
      <c r="AH103" s="73">
        <v>29868</v>
      </c>
      <c r="AI103" s="73">
        <v>31776.85</v>
      </c>
      <c r="AJ103" s="73">
        <v>30815.1</v>
      </c>
      <c r="AK103" s="73">
        <v>32086.6</v>
      </c>
      <c r="AL103" s="73">
        <v>30840.82</v>
      </c>
      <c r="AM103" s="73">
        <v>51567.199999999997</v>
      </c>
      <c r="AN103" s="73">
        <v>27890.6</v>
      </c>
      <c r="AO103" s="73">
        <v>36565</v>
      </c>
      <c r="AP103" s="73">
        <v>23771.4</v>
      </c>
      <c r="AQ103" s="73">
        <v>157659.79</v>
      </c>
      <c r="AR103" s="73">
        <v>113.4</v>
      </c>
      <c r="AS103" s="73">
        <v>26849</v>
      </c>
      <c r="AT103" s="73">
        <v>25274.2</v>
      </c>
      <c r="AU103" s="73">
        <v>21770.2</v>
      </c>
      <c r="AV103" s="73">
        <v>8597.7999999999993</v>
      </c>
      <c r="AW103" s="73">
        <v>20725.599999999999</v>
      </c>
      <c r="AX103" s="73">
        <v>419082.05</v>
      </c>
      <c r="AY103" s="73">
        <v>41210.6</v>
      </c>
      <c r="AZ103" s="73">
        <v>60131.5</v>
      </c>
      <c r="BA103" s="73">
        <v>75162.77</v>
      </c>
      <c r="BB103" s="73">
        <v>0</v>
      </c>
      <c r="BC103" s="73">
        <v>0</v>
      </c>
      <c r="BD103" s="73">
        <v>0</v>
      </c>
      <c r="BE103" s="73">
        <v>82487.72</v>
      </c>
      <c r="BF103" s="73">
        <v>43457.8</v>
      </c>
      <c r="BG103" s="73">
        <v>28502.6</v>
      </c>
      <c r="BH103" s="73">
        <v>13336.15</v>
      </c>
      <c r="BI103" s="73">
        <v>395408.22</v>
      </c>
      <c r="BJ103" s="73">
        <v>129529.2</v>
      </c>
      <c r="BK103" s="73">
        <v>56605.9</v>
      </c>
      <c r="BL103" s="73">
        <v>33752.199999999997</v>
      </c>
      <c r="BM103" s="73">
        <v>50103.199999999997</v>
      </c>
      <c r="BN103" s="73">
        <v>62497</v>
      </c>
      <c r="BO103" s="73">
        <v>32543.8</v>
      </c>
      <c r="BP103" s="73">
        <v>239697.2</v>
      </c>
      <c r="BQ103" s="73">
        <v>26872.6</v>
      </c>
      <c r="BR103" s="73">
        <v>30019.7</v>
      </c>
      <c r="BS103" s="73">
        <v>55987.95</v>
      </c>
      <c r="BT103" s="73">
        <v>48620.6</v>
      </c>
      <c r="BU103" s="73">
        <v>92461.6</v>
      </c>
      <c r="BV103" s="73">
        <v>37839.800000000003</v>
      </c>
      <c r="BW103" s="73">
        <v>15049.14</v>
      </c>
      <c r="BX103" s="73">
        <v>16181.4</v>
      </c>
      <c r="BY103" s="74">
        <v>3000</v>
      </c>
    </row>
    <row r="104" spans="1:77" x14ac:dyDescent="0.2">
      <c r="A104" s="71" t="s">
        <v>291</v>
      </c>
      <c r="B104" s="72" t="s">
        <v>404</v>
      </c>
      <c r="C104" s="71" t="s">
        <v>405</v>
      </c>
      <c r="D104" s="73">
        <v>610731.34</v>
      </c>
      <c r="E104" s="73">
        <v>161199</v>
      </c>
      <c r="F104" s="73">
        <v>215142.8</v>
      </c>
      <c r="G104" s="73">
        <v>115798.63</v>
      </c>
      <c r="H104" s="73">
        <v>74618.14</v>
      </c>
      <c r="I104" s="73">
        <v>29689.5</v>
      </c>
      <c r="J104" s="73">
        <v>1031271.63</v>
      </c>
      <c r="K104" s="73">
        <v>219646</v>
      </c>
      <c r="L104" s="73">
        <v>58693.87</v>
      </c>
      <c r="M104" s="73">
        <v>359996.43</v>
      </c>
      <c r="N104" s="73">
        <v>56674.26</v>
      </c>
      <c r="O104" s="73">
        <v>173350.62</v>
      </c>
      <c r="P104" s="73">
        <v>143244.6</v>
      </c>
      <c r="Q104" s="73">
        <v>222570.91</v>
      </c>
      <c r="R104" s="73">
        <v>26928.54</v>
      </c>
      <c r="S104" s="73">
        <v>94898.02</v>
      </c>
      <c r="T104" s="73">
        <v>101673.16</v>
      </c>
      <c r="U104" s="73">
        <v>35616.9</v>
      </c>
      <c r="V104" s="73">
        <v>779717.76</v>
      </c>
      <c r="W104" s="73">
        <v>238696.8</v>
      </c>
      <c r="X104" s="73">
        <v>111079.34</v>
      </c>
      <c r="Y104" s="73">
        <v>199120.2</v>
      </c>
      <c r="Z104" s="73">
        <v>62982.01</v>
      </c>
      <c r="AA104" s="73">
        <v>108630.6</v>
      </c>
      <c r="AB104" s="73">
        <v>65780.7</v>
      </c>
      <c r="AC104" s="73">
        <v>46782.44</v>
      </c>
      <c r="AD104" s="73">
        <v>0</v>
      </c>
      <c r="AE104" s="73">
        <v>924587.24</v>
      </c>
      <c r="AF104" s="73">
        <v>62672.4</v>
      </c>
      <c r="AG104" s="73">
        <v>41043.9</v>
      </c>
      <c r="AH104" s="73">
        <v>44802</v>
      </c>
      <c r="AI104" s="73">
        <v>47665.27</v>
      </c>
      <c r="AJ104" s="73">
        <v>46222.65</v>
      </c>
      <c r="AK104" s="73">
        <v>46616.7</v>
      </c>
      <c r="AL104" s="73">
        <v>46261.23</v>
      </c>
      <c r="AM104" s="73">
        <v>77350.8</v>
      </c>
      <c r="AN104" s="73">
        <v>41835.9</v>
      </c>
      <c r="AO104" s="73">
        <v>54847.5</v>
      </c>
      <c r="AP104" s="73">
        <v>35657.1</v>
      </c>
      <c r="AQ104" s="73">
        <v>236489.68</v>
      </c>
      <c r="AR104" s="73">
        <v>40756.800000000003</v>
      </c>
      <c r="AS104" s="73">
        <v>40273.5</v>
      </c>
      <c r="AT104" s="73">
        <v>37911.300000000003</v>
      </c>
      <c r="AU104" s="73">
        <v>32655.3</v>
      </c>
      <c r="AV104" s="73">
        <v>12896.7</v>
      </c>
      <c r="AW104" s="73">
        <v>31088.400000000001</v>
      </c>
      <c r="AX104" s="73">
        <v>628623.07999999996</v>
      </c>
      <c r="AY104" s="73">
        <v>61127.4</v>
      </c>
      <c r="AZ104" s="73">
        <v>60131.5</v>
      </c>
      <c r="BA104" s="73">
        <v>112744.15</v>
      </c>
      <c r="BB104" s="73">
        <v>106978.89</v>
      </c>
      <c r="BC104" s="73">
        <v>0</v>
      </c>
      <c r="BD104" s="73">
        <v>0</v>
      </c>
      <c r="BE104" s="73">
        <v>123731.57</v>
      </c>
      <c r="BF104" s="73">
        <v>65186.7</v>
      </c>
      <c r="BG104" s="73">
        <v>42753.9</v>
      </c>
      <c r="BH104" s="73">
        <v>20004.22</v>
      </c>
      <c r="BI104" s="73">
        <v>593112.32999999996</v>
      </c>
      <c r="BJ104" s="73">
        <v>194293.8</v>
      </c>
      <c r="BK104" s="73">
        <v>84908.84</v>
      </c>
      <c r="BL104" s="73">
        <v>50628.24</v>
      </c>
      <c r="BM104" s="73">
        <v>75154.8</v>
      </c>
      <c r="BN104" s="73">
        <v>93745.5</v>
      </c>
      <c r="BO104" s="73">
        <v>48815.7</v>
      </c>
      <c r="BP104" s="73">
        <v>359545.8</v>
      </c>
      <c r="BQ104" s="73">
        <v>40308.9</v>
      </c>
      <c r="BR104" s="73">
        <v>45029.55</v>
      </c>
      <c r="BS104" s="73">
        <v>83981.91</v>
      </c>
      <c r="BT104" s="73">
        <v>72930.899999999994</v>
      </c>
      <c r="BU104" s="73">
        <v>138692.4</v>
      </c>
      <c r="BV104" s="73">
        <v>56759.7</v>
      </c>
      <c r="BW104" s="73">
        <v>22573.71</v>
      </c>
      <c r="BX104" s="73">
        <v>24272.1</v>
      </c>
      <c r="BY104" s="74">
        <v>6832500</v>
      </c>
    </row>
    <row r="105" spans="1:77" x14ac:dyDescent="0.2">
      <c r="A105" s="71" t="s">
        <v>291</v>
      </c>
      <c r="B105" s="72" t="s">
        <v>406</v>
      </c>
      <c r="C105" s="71" t="s">
        <v>407</v>
      </c>
      <c r="D105" s="73">
        <v>38344.199999999997</v>
      </c>
      <c r="E105" s="73">
        <v>11322.6</v>
      </c>
      <c r="F105" s="73">
        <v>7210.8</v>
      </c>
      <c r="G105" s="73">
        <v>4680.8999999999996</v>
      </c>
      <c r="H105" s="73">
        <v>3654</v>
      </c>
      <c r="I105" s="73">
        <v>0</v>
      </c>
      <c r="J105" s="73">
        <v>75185.100000000006</v>
      </c>
      <c r="K105" s="73">
        <v>13519.2</v>
      </c>
      <c r="L105" s="73">
        <v>7365.9</v>
      </c>
      <c r="M105" s="73">
        <v>12054.3</v>
      </c>
      <c r="N105" s="73">
        <v>8899.2000000000007</v>
      </c>
      <c r="O105" s="73">
        <v>8049.87</v>
      </c>
      <c r="P105" s="73">
        <v>5914.5</v>
      </c>
      <c r="Q105" s="73">
        <v>4407</v>
      </c>
      <c r="R105" s="73">
        <v>1803.6</v>
      </c>
      <c r="S105" s="73">
        <v>10989</v>
      </c>
      <c r="T105" s="73">
        <v>6587.7</v>
      </c>
      <c r="U105" s="73">
        <v>0</v>
      </c>
      <c r="V105" s="73">
        <v>39895.800000000003</v>
      </c>
      <c r="W105" s="73">
        <v>1251</v>
      </c>
      <c r="X105" s="73">
        <v>10634.4</v>
      </c>
      <c r="Y105" s="73">
        <v>12416.1</v>
      </c>
      <c r="Z105" s="73">
        <v>2284.2800000000002</v>
      </c>
      <c r="AA105" s="73">
        <v>5683.5</v>
      </c>
      <c r="AB105" s="73">
        <v>3288.9</v>
      </c>
      <c r="AC105" s="73">
        <v>0</v>
      </c>
      <c r="AD105" s="73">
        <v>0</v>
      </c>
      <c r="AE105" s="73">
        <v>70663.8</v>
      </c>
      <c r="AF105" s="73">
        <v>3405.3</v>
      </c>
      <c r="AG105" s="73">
        <v>7420.8</v>
      </c>
      <c r="AH105" s="73">
        <v>5624.7</v>
      </c>
      <c r="AI105" s="73">
        <v>1290</v>
      </c>
      <c r="AJ105" s="73">
        <v>7804.2</v>
      </c>
      <c r="AK105" s="73">
        <v>793.8</v>
      </c>
      <c r="AL105" s="73">
        <v>3643.8</v>
      </c>
      <c r="AM105" s="73">
        <v>5292.9</v>
      </c>
      <c r="AN105" s="73">
        <v>4113.3</v>
      </c>
      <c r="AO105" s="73">
        <v>3393</v>
      </c>
      <c r="AP105" s="73">
        <v>2641.8</v>
      </c>
      <c r="AQ105" s="73">
        <v>44376.6</v>
      </c>
      <c r="AR105" s="73">
        <v>2184.3000000000002</v>
      </c>
      <c r="AS105" s="73">
        <v>1937.4</v>
      </c>
      <c r="AT105" s="73">
        <v>5511.3</v>
      </c>
      <c r="AU105" s="73">
        <v>1308.3</v>
      </c>
      <c r="AV105" s="73">
        <v>573</v>
      </c>
      <c r="AW105" s="73">
        <v>1202.4000000000001</v>
      </c>
      <c r="AX105" s="73">
        <v>40644.300000000003</v>
      </c>
      <c r="AY105" s="73">
        <v>2691</v>
      </c>
      <c r="AZ105" s="73">
        <v>4334</v>
      </c>
      <c r="BA105" s="73">
        <v>5450.4</v>
      </c>
      <c r="BB105" s="73">
        <v>4076.4</v>
      </c>
      <c r="BC105" s="73">
        <v>3417</v>
      </c>
      <c r="BD105" s="73">
        <v>0</v>
      </c>
      <c r="BE105" s="73">
        <v>8865.6</v>
      </c>
      <c r="BF105" s="73">
        <v>1678.8</v>
      </c>
      <c r="BG105" s="73">
        <v>4022.4</v>
      </c>
      <c r="BH105" s="73">
        <v>0</v>
      </c>
      <c r="BI105" s="73">
        <v>45201.3</v>
      </c>
      <c r="BJ105" s="73">
        <v>2742.9</v>
      </c>
      <c r="BK105" s="73">
        <v>6475.8</v>
      </c>
      <c r="BL105" s="73">
        <v>4744.2</v>
      </c>
      <c r="BM105" s="73">
        <v>0</v>
      </c>
      <c r="BN105" s="73">
        <v>2843.7</v>
      </c>
      <c r="BO105" s="73">
        <v>3401.1</v>
      </c>
      <c r="BP105" s="73">
        <v>13269.9</v>
      </c>
      <c r="BQ105" s="73">
        <v>6288.9</v>
      </c>
      <c r="BR105" s="73">
        <v>4815.8999999999996</v>
      </c>
      <c r="BS105" s="73">
        <v>4623.6000000000004</v>
      </c>
      <c r="BT105" s="73">
        <v>4245</v>
      </c>
      <c r="BU105" s="73">
        <v>4661.7</v>
      </c>
      <c r="BV105" s="73">
        <v>3623.1</v>
      </c>
      <c r="BW105" s="73">
        <v>0</v>
      </c>
      <c r="BX105" s="73">
        <v>0</v>
      </c>
      <c r="BY105" s="74">
        <v>26475164.129999995</v>
      </c>
    </row>
    <row r="106" spans="1:77" x14ac:dyDescent="0.2">
      <c r="A106" s="71" t="s">
        <v>291</v>
      </c>
      <c r="B106" s="72" t="s">
        <v>408</v>
      </c>
      <c r="C106" s="71" t="s">
        <v>409</v>
      </c>
      <c r="D106" s="73">
        <v>38796</v>
      </c>
      <c r="E106" s="73">
        <v>0</v>
      </c>
      <c r="F106" s="73">
        <v>10468</v>
      </c>
      <c r="G106" s="73">
        <v>0</v>
      </c>
      <c r="H106" s="73">
        <v>0</v>
      </c>
      <c r="I106" s="73">
        <v>32109</v>
      </c>
      <c r="J106" s="73">
        <v>59936</v>
      </c>
      <c r="K106" s="73">
        <v>0</v>
      </c>
      <c r="L106" s="73">
        <v>0</v>
      </c>
      <c r="M106" s="73">
        <v>9750</v>
      </c>
      <c r="N106" s="73">
        <v>0</v>
      </c>
      <c r="O106" s="73">
        <v>0</v>
      </c>
      <c r="P106" s="73">
        <v>2977</v>
      </c>
      <c r="Q106" s="73">
        <v>3000</v>
      </c>
      <c r="R106" s="73">
        <v>0</v>
      </c>
      <c r="S106" s="73">
        <v>0</v>
      </c>
      <c r="T106" s="73">
        <v>0</v>
      </c>
      <c r="U106" s="73">
        <v>750</v>
      </c>
      <c r="V106" s="73">
        <v>31466</v>
      </c>
      <c r="W106" s="73">
        <v>0</v>
      </c>
      <c r="X106" s="73">
        <v>0</v>
      </c>
      <c r="Y106" s="73">
        <v>0</v>
      </c>
      <c r="Z106" s="73">
        <v>3000</v>
      </c>
      <c r="AA106" s="73">
        <v>0</v>
      </c>
      <c r="AB106" s="73">
        <v>0</v>
      </c>
      <c r="AC106" s="73">
        <v>0</v>
      </c>
      <c r="AD106" s="73">
        <v>0</v>
      </c>
      <c r="AE106" s="73">
        <v>0</v>
      </c>
      <c r="AF106" s="73">
        <v>2250</v>
      </c>
      <c r="AG106" s="73">
        <v>750</v>
      </c>
      <c r="AH106" s="73">
        <v>750</v>
      </c>
      <c r="AI106" s="73">
        <v>750</v>
      </c>
      <c r="AJ106" s="73">
        <v>1500</v>
      </c>
      <c r="AK106" s="73">
        <v>750</v>
      </c>
      <c r="AL106" s="73">
        <v>2250</v>
      </c>
      <c r="AM106" s="73">
        <v>3000</v>
      </c>
      <c r="AN106" s="73">
        <v>2250</v>
      </c>
      <c r="AO106" s="73">
        <v>1500</v>
      </c>
      <c r="AP106" s="73">
        <v>1500</v>
      </c>
      <c r="AQ106" s="73">
        <v>37922</v>
      </c>
      <c r="AR106" s="73">
        <v>750</v>
      </c>
      <c r="AS106" s="73">
        <v>1500</v>
      </c>
      <c r="AT106" s="73">
        <v>3000</v>
      </c>
      <c r="AU106" s="73">
        <v>2550</v>
      </c>
      <c r="AV106" s="73">
        <v>2206</v>
      </c>
      <c r="AW106" s="73">
        <v>0</v>
      </c>
      <c r="AX106" s="73">
        <v>45391</v>
      </c>
      <c r="AY106" s="73">
        <v>3000</v>
      </c>
      <c r="AZ106" s="73">
        <v>3000</v>
      </c>
      <c r="BA106" s="73">
        <v>2250</v>
      </c>
      <c r="BB106" s="73">
        <v>2250</v>
      </c>
      <c r="BC106" s="73">
        <v>0</v>
      </c>
      <c r="BD106" s="73">
        <v>3750</v>
      </c>
      <c r="BE106" s="73">
        <v>0</v>
      </c>
      <c r="BF106" s="73">
        <v>1500</v>
      </c>
      <c r="BG106" s="73">
        <v>750</v>
      </c>
      <c r="BH106" s="73">
        <v>750</v>
      </c>
      <c r="BI106" s="73">
        <v>36754</v>
      </c>
      <c r="BJ106" s="73">
        <v>10820</v>
      </c>
      <c r="BK106" s="73">
        <v>5130</v>
      </c>
      <c r="BL106" s="73">
        <v>750</v>
      </c>
      <c r="BM106" s="73">
        <v>1500</v>
      </c>
      <c r="BN106" s="73">
        <v>3750</v>
      </c>
      <c r="BO106" s="73">
        <v>2250</v>
      </c>
      <c r="BP106" s="73">
        <v>20120</v>
      </c>
      <c r="BQ106" s="73">
        <v>0</v>
      </c>
      <c r="BR106" s="73">
        <v>0</v>
      </c>
      <c r="BS106" s="73">
        <v>0</v>
      </c>
      <c r="BT106" s="73">
        <v>0</v>
      </c>
      <c r="BU106" s="73">
        <v>0</v>
      </c>
      <c r="BV106" s="73">
        <v>0</v>
      </c>
      <c r="BW106" s="73">
        <v>0</v>
      </c>
      <c r="BX106" s="73">
        <v>0</v>
      </c>
      <c r="BY106" s="74">
        <v>6881874</v>
      </c>
    </row>
    <row r="107" spans="1:77" x14ac:dyDescent="0.2">
      <c r="A107" s="71" t="s">
        <v>291</v>
      </c>
      <c r="B107" s="72" t="s">
        <v>410</v>
      </c>
      <c r="C107" s="71" t="s">
        <v>411</v>
      </c>
      <c r="D107" s="73">
        <v>373825</v>
      </c>
      <c r="E107" s="73">
        <v>125840</v>
      </c>
      <c r="F107" s="73">
        <v>170635</v>
      </c>
      <c r="G107" s="73">
        <v>75029</v>
      </c>
      <c r="H107" s="73">
        <v>47404</v>
      </c>
      <c r="I107" s="73">
        <v>0</v>
      </c>
      <c r="J107" s="73">
        <v>874456</v>
      </c>
      <c r="K107" s="73">
        <v>99162</v>
      </c>
      <c r="L107" s="73">
        <v>27046</v>
      </c>
      <c r="M107" s="73">
        <v>342297</v>
      </c>
      <c r="N107" s="73">
        <v>27851</v>
      </c>
      <c r="O107" s="73">
        <v>77717</v>
      </c>
      <c r="P107" s="73">
        <v>230443</v>
      </c>
      <c r="Q107" s="73">
        <v>129192</v>
      </c>
      <c r="R107" s="73">
        <v>11372</v>
      </c>
      <c r="S107" s="73">
        <v>32205</v>
      </c>
      <c r="T107" s="73">
        <v>36242</v>
      </c>
      <c r="U107" s="73">
        <v>24697</v>
      </c>
      <c r="V107" s="73">
        <v>374692</v>
      </c>
      <c r="W107" s="73">
        <v>127535.8</v>
      </c>
      <c r="X107" s="73">
        <v>50658</v>
      </c>
      <c r="Y107" s="73">
        <v>128579</v>
      </c>
      <c r="Z107" s="73">
        <v>48078</v>
      </c>
      <c r="AA107" s="73">
        <v>45161</v>
      </c>
      <c r="AB107" s="73">
        <v>129942</v>
      </c>
      <c r="AC107" s="73">
        <v>23791</v>
      </c>
      <c r="AD107" s="73">
        <v>27453.8</v>
      </c>
      <c r="AE107" s="73">
        <v>664668</v>
      </c>
      <c r="AF107" s="73">
        <v>39793</v>
      </c>
      <c r="AG107" s="73">
        <v>23517</v>
      </c>
      <c r="AH107" s="73">
        <v>28995</v>
      </c>
      <c r="AI107" s="73">
        <v>22494</v>
      </c>
      <c r="AJ107" s="73">
        <v>44883</v>
      </c>
      <c r="AK107" s="73">
        <v>44492</v>
      </c>
      <c r="AL107" s="73">
        <v>37175</v>
      </c>
      <c r="AM107" s="73">
        <v>49612</v>
      </c>
      <c r="AN107" s="73">
        <v>31447</v>
      </c>
      <c r="AO107" s="73">
        <v>29583</v>
      </c>
      <c r="AP107" s="73">
        <v>25574</v>
      </c>
      <c r="AQ107" s="73">
        <v>210257</v>
      </c>
      <c r="AR107" s="73">
        <v>34678</v>
      </c>
      <c r="AS107" s="73">
        <v>35630</v>
      </c>
      <c r="AT107" s="73">
        <v>31258</v>
      </c>
      <c r="AU107" s="73">
        <v>30099</v>
      </c>
      <c r="AV107" s="73">
        <v>15942</v>
      </c>
      <c r="AW107" s="73">
        <v>26906</v>
      </c>
      <c r="AX107" s="73">
        <v>661172</v>
      </c>
      <c r="AY107" s="73">
        <v>49834</v>
      </c>
      <c r="AZ107" s="73">
        <v>33853</v>
      </c>
      <c r="BA107" s="73">
        <v>84689</v>
      </c>
      <c r="BB107" s="73">
        <v>71086</v>
      </c>
      <c r="BC107" s="73">
        <v>3000</v>
      </c>
      <c r="BD107" s="73">
        <v>105985</v>
      </c>
      <c r="BE107" s="73">
        <v>77476</v>
      </c>
      <c r="BF107" s="73">
        <v>61009</v>
      </c>
      <c r="BG107" s="73">
        <v>14334</v>
      </c>
      <c r="BH107" s="73">
        <v>15019</v>
      </c>
      <c r="BI107" s="73">
        <v>292762</v>
      </c>
      <c r="BJ107" s="73">
        <v>148143</v>
      </c>
      <c r="BK107" s="73">
        <v>27776</v>
      </c>
      <c r="BL107" s="73">
        <v>21791</v>
      </c>
      <c r="BM107" s="73">
        <v>27352</v>
      </c>
      <c r="BN107" s="73">
        <v>48764</v>
      </c>
      <c r="BO107" s="73">
        <v>16415</v>
      </c>
      <c r="BP107" s="73">
        <v>318912</v>
      </c>
      <c r="BQ107" s="73">
        <v>31007</v>
      </c>
      <c r="BR107" s="73">
        <v>36568</v>
      </c>
      <c r="BS107" s="73">
        <v>63155</v>
      </c>
      <c r="BT107" s="73">
        <v>62991</v>
      </c>
      <c r="BU107" s="73">
        <v>119959</v>
      </c>
      <c r="BV107" s="73">
        <v>40272</v>
      </c>
      <c r="BW107" s="73">
        <v>27676</v>
      </c>
      <c r="BX107" s="73">
        <v>26358</v>
      </c>
      <c r="BY107" s="74">
        <v>2091554.95</v>
      </c>
    </row>
    <row r="108" spans="1:77" x14ac:dyDescent="0.2">
      <c r="A108" s="71" t="s">
        <v>291</v>
      </c>
      <c r="B108" s="72" t="s">
        <v>412</v>
      </c>
      <c r="C108" s="71" t="s">
        <v>413</v>
      </c>
      <c r="D108" s="73">
        <v>31000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3">
        <v>0</v>
      </c>
      <c r="AC108" s="73">
        <v>0</v>
      </c>
      <c r="AD108" s="73">
        <v>0</v>
      </c>
      <c r="AE108" s="73">
        <v>0</v>
      </c>
      <c r="AF108" s="73">
        <v>0</v>
      </c>
      <c r="AG108" s="73">
        <v>0</v>
      </c>
      <c r="AH108" s="73">
        <v>0</v>
      </c>
      <c r="AI108" s="73">
        <v>0</v>
      </c>
      <c r="AJ108" s="73">
        <v>0</v>
      </c>
      <c r="AK108" s="73">
        <v>0</v>
      </c>
      <c r="AL108" s="73">
        <v>0</v>
      </c>
      <c r="AM108" s="73">
        <v>0</v>
      </c>
      <c r="AN108" s="73">
        <v>0</v>
      </c>
      <c r="AO108" s="73">
        <v>0</v>
      </c>
      <c r="AP108" s="73">
        <v>0</v>
      </c>
      <c r="AQ108" s="73">
        <v>0</v>
      </c>
      <c r="AR108" s="73">
        <v>0</v>
      </c>
      <c r="AS108" s="73">
        <v>0</v>
      </c>
      <c r="AT108" s="73">
        <v>0</v>
      </c>
      <c r="AU108" s="73">
        <v>0</v>
      </c>
      <c r="AV108" s="73">
        <v>0</v>
      </c>
      <c r="AW108" s="73">
        <v>0</v>
      </c>
      <c r="AX108" s="73">
        <v>0</v>
      </c>
      <c r="AY108" s="73">
        <v>0</v>
      </c>
      <c r="AZ108" s="73">
        <v>0</v>
      </c>
      <c r="BA108" s="73">
        <v>0</v>
      </c>
      <c r="BB108" s="73">
        <v>0</v>
      </c>
      <c r="BC108" s="73">
        <v>0</v>
      </c>
      <c r="BD108" s="73">
        <v>0</v>
      </c>
      <c r="BE108" s="73">
        <v>0</v>
      </c>
      <c r="BF108" s="73">
        <v>0</v>
      </c>
      <c r="BG108" s="73">
        <v>0</v>
      </c>
      <c r="BH108" s="73">
        <v>0</v>
      </c>
      <c r="BI108" s="73">
        <v>0</v>
      </c>
      <c r="BJ108" s="73">
        <v>0</v>
      </c>
      <c r="BK108" s="73">
        <v>0</v>
      </c>
      <c r="BL108" s="73">
        <v>0</v>
      </c>
      <c r="BM108" s="73">
        <v>0</v>
      </c>
      <c r="BN108" s="73">
        <v>0</v>
      </c>
      <c r="BO108" s="73">
        <v>0</v>
      </c>
      <c r="BP108" s="73">
        <v>0</v>
      </c>
      <c r="BQ108" s="73">
        <v>0</v>
      </c>
      <c r="BR108" s="73">
        <v>0</v>
      </c>
      <c r="BS108" s="73">
        <v>0</v>
      </c>
      <c r="BT108" s="73">
        <v>0</v>
      </c>
      <c r="BU108" s="73">
        <v>0</v>
      </c>
      <c r="BV108" s="73">
        <v>0</v>
      </c>
      <c r="BW108" s="73">
        <v>0</v>
      </c>
      <c r="BX108" s="73">
        <v>0</v>
      </c>
      <c r="BY108" s="74">
        <v>3386225.1799999997</v>
      </c>
    </row>
    <row r="109" spans="1:77" x14ac:dyDescent="0.2">
      <c r="A109" s="71" t="s">
        <v>291</v>
      </c>
      <c r="B109" s="72" t="s">
        <v>414</v>
      </c>
      <c r="C109" s="71" t="s">
        <v>415</v>
      </c>
      <c r="D109" s="73">
        <v>58999.68</v>
      </c>
      <c r="E109" s="73">
        <v>9867.7999999999993</v>
      </c>
      <c r="F109" s="73">
        <v>30629.200000000001</v>
      </c>
      <c r="G109" s="73">
        <v>8972.4</v>
      </c>
      <c r="H109" s="73">
        <v>8363.2000000000007</v>
      </c>
      <c r="I109" s="73">
        <v>6532</v>
      </c>
      <c r="J109" s="73">
        <v>101100.17</v>
      </c>
      <c r="K109" s="73">
        <v>7744.8</v>
      </c>
      <c r="L109" s="73">
        <v>0</v>
      </c>
      <c r="M109" s="73">
        <v>37909.599999999999</v>
      </c>
      <c r="N109" s="73">
        <v>0</v>
      </c>
      <c r="O109" s="73">
        <v>18970.88</v>
      </c>
      <c r="P109" s="73">
        <v>19165</v>
      </c>
      <c r="Q109" s="73">
        <v>7332.4</v>
      </c>
      <c r="R109" s="73">
        <v>3215.4</v>
      </c>
      <c r="S109" s="73">
        <v>875.2</v>
      </c>
      <c r="T109" s="73">
        <v>0</v>
      </c>
      <c r="U109" s="73">
        <v>0</v>
      </c>
      <c r="V109" s="73">
        <v>35132.199999999997</v>
      </c>
      <c r="W109" s="73">
        <v>0</v>
      </c>
      <c r="X109" s="73">
        <v>0</v>
      </c>
      <c r="Y109" s="73">
        <v>0</v>
      </c>
      <c r="Z109" s="73">
        <v>926.4</v>
      </c>
      <c r="AA109" s="73">
        <v>0</v>
      </c>
      <c r="AB109" s="73">
        <v>0</v>
      </c>
      <c r="AC109" s="73">
        <v>0</v>
      </c>
      <c r="AD109" s="73">
        <v>0</v>
      </c>
      <c r="AE109" s="73">
        <v>40799</v>
      </c>
      <c r="AF109" s="73">
        <v>379.6</v>
      </c>
      <c r="AG109" s="73">
        <v>0</v>
      </c>
      <c r="AH109" s="73">
        <v>0</v>
      </c>
      <c r="AI109" s="73">
        <v>0</v>
      </c>
      <c r="AJ109" s="73">
        <v>0</v>
      </c>
      <c r="AK109" s="73">
        <v>0</v>
      </c>
      <c r="AL109" s="73">
        <v>0</v>
      </c>
      <c r="AM109" s="73">
        <v>6177.4</v>
      </c>
      <c r="AN109" s="73">
        <v>0</v>
      </c>
      <c r="AO109" s="73">
        <v>2370</v>
      </c>
      <c r="AP109" s="73">
        <v>0</v>
      </c>
      <c r="AQ109" s="73">
        <v>20367.400000000001</v>
      </c>
      <c r="AR109" s="73">
        <v>0</v>
      </c>
      <c r="AS109" s="73">
        <v>0</v>
      </c>
      <c r="AT109" s="73">
        <v>903.8</v>
      </c>
      <c r="AU109" s="73">
        <v>0</v>
      </c>
      <c r="AV109" s="73">
        <v>0</v>
      </c>
      <c r="AW109" s="73">
        <v>0</v>
      </c>
      <c r="AX109" s="73">
        <v>72046.28</v>
      </c>
      <c r="AY109" s="73">
        <v>0</v>
      </c>
      <c r="AZ109" s="73">
        <v>0</v>
      </c>
      <c r="BA109" s="73">
        <v>12526.4</v>
      </c>
      <c r="BB109" s="73">
        <v>8186.4</v>
      </c>
      <c r="BC109" s="73">
        <v>0</v>
      </c>
      <c r="BD109" s="73">
        <v>11116</v>
      </c>
      <c r="BE109" s="73">
        <v>0</v>
      </c>
      <c r="BF109" s="73">
        <v>0</v>
      </c>
      <c r="BG109" s="73">
        <v>3151.2</v>
      </c>
      <c r="BH109" s="73">
        <v>0</v>
      </c>
      <c r="BI109" s="73">
        <v>41795.699999999997</v>
      </c>
      <c r="BJ109" s="73">
        <v>28132.2</v>
      </c>
      <c r="BK109" s="73">
        <v>0</v>
      </c>
      <c r="BL109" s="73">
        <v>3176.4</v>
      </c>
      <c r="BM109" s="73">
        <v>0</v>
      </c>
      <c r="BN109" s="73">
        <v>7924.4</v>
      </c>
      <c r="BO109" s="73">
        <v>0</v>
      </c>
      <c r="BP109" s="73">
        <v>34564.74</v>
      </c>
      <c r="BQ109" s="73">
        <v>398</v>
      </c>
      <c r="BR109" s="73">
        <v>1207.2</v>
      </c>
      <c r="BS109" s="73">
        <v>3068.4</v>
      </c>
      <c r="BT109" s="73">
        <v>7274</v>
      </c>
      <c r="BU109" s="73">
        <v>10980</v>
      </c>
      <c r="BV109" s="73">
        <v>3196.4</v>
      </c>
      <c r="BW109" s="73">
        <v>186.8</v>
      </c>
      <c r="BX109" s="73">
        <v>0</v>
      </c>
      <c r="BY109" s="74">
        <v>3733606.9899999998</v>
      </c>
    </row>
    <row r="110" spans="1:77" x14ac:dyDescent="0.2">
      <c r="A110" s="71" t="s">
        <v>291</v>
      </c>
      <c r="B110" s="72" t="s">
        <v>416</v>
      </c>
      <c r="C110" s="71" t="s">
        <v>417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73">
        <v>0</v>
      </c>
      <c r="AD110" s="73">
        <v>0</v>
      </c>
      <c r="AE110" s="73">
        <v>0</v>
      </c>
      <c r="AF110" s="73">
        <v>0</v>
      </c>
      <c r="AG110" s="73">
        <v>0</v>
      </c>
      <c r="AH110" s="73">
        <v>0</v>
      </c>
      <c r="AI110" s="73">
        <v>0</v>
      </c>
      <c r="AJ110" s="73">
        <v>0</v>
      </c>
      <c r="AK110" s="73">
        <v>0</v>
      </c>
      <c r="AL110" s="73">
        <v>0</v>
      </c>
      <c r="AM110" s="73">
        <v>0</v>
      </c>
      <c r="AN110" s="73">
        <v>0</v>
      </c>
      <c r="AO110" s="73">
        <v>0</v>
      </c>
      <c r="AP110" s="73">
        <v>0</v>
      </c>
      <c r="AQ110" s="73">
        <v>0</v>
      </c>
      <c r="AR110" s="73">
        <v>0</v>
      </c>
      <c r="AS110" s="73">
        <v>0</v>
      </c>
      <c r="AT110" s="73">
        <v>0</v>
      </c>
      <c r="AU110" s="73">
        <v>0</v>
      </c>
      <c r="AV110" s="73">
        <v>0</v>
      </c>
      <c r="AW110" s="73">
        <v>0</v>
      </c>
      <c r="AX110" s="73">
        <v>0</v>
      </c>
      <c r="AY110" s="73">
        <v>0</v>
      </c>
      <c r="AZ110" s="73">
        <v>0</v>
      </c>
      <c r="BA110" s="73">
        <v>0</v>
      </c>
      <c r="BB110" s="73">
        <v>0</v>
      </c>
      <c r="BC110" s="73">
        <v>0</v>
      </c>
      <c r="BD110" s="73">
        <v>0</v>
      </c>
      <c r="BE110" s="73">
        <v>0</v>
      </c>
      <c r="BF110" s="73">
        <v>0</v>
      </c>
      <c r="BG110" s="73">
        <v>0</v>
      </c>
      <c r="BH110" s="73">
        <v>0</v>
      </c>
      <c r="BI110" s="73">
        <v>0</v>
      </c>
      <c r="BJ110" s="73">
        <v>0</v>
      </c>
      <c r="BK110" s="73">
        <v>0</v>
      </c>
      <c r="BL110" s="73">
        <v>0</v>
      </c>
      <c r="BM110" s="73">
        <v>0</v>
      </c>
      <c r="BN110" s="73">
        <v>0</v>
      </c>
      <c r="BO110" s="73">
        <v>0</v>
      </c>
      <c r="BP110" s="73">
        <v>0</v>
      </c>
      <c r="BQ110" s="73">
        <v>0</v>
      </c>
      <c r="BR110" s="73">
        <v>0</v>
      </c>
      <c r="BS110" s="73">
        <v>0</v>
      </c>
      <c r="BT110" s="73">
        <v>0</v>
      </c>
      <c r="BU110" s="73">
        <v>0</v>
      </c>
      <c r="BV110" s="73">
        <v>0</v>
      </c>
      <c r="BW110" s="73">
        <v>0</v>
      </c>
      <c r="BX110" s="73">
        <v>0</v>
      </c>
      <c r="BY110" s="74">
        <v>751601115.55000007</v>
      </c>
    </row>
    <row r="111" spans="1:77" x14ac:dyDescent="0.2">
      <c r="A111" s="71" t="s">
        <v>291</v>
      </c>
      <c r="B111" s="72" t="s">
        <v>418</v>
      </c>
      <c r="C111" s="71" t="s">
        <v>419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73">
        <v>0</v>
      </c>
      <c r="AD111" s="73">
        <v>0</v>
      </c>
      <c r="AE111" s="73">
        <v>0</v>
      </c>
      <c r="AF111" s="73">
        <v>0</v>
      </c>
      <c r="AG111" s="73">
        <v>0</v>
      </c>
      <c r="AH111" s="73">
        <v>0</v>
      </c>
      <c r="AI111" s="73">
        <v>0</v>
      </c>
      <c r="AJ111" s="73">
        <v>0</v>
      </c>
      <c r="AK111" s="73">
        <v>0</v>
      </c>
      <c r="AL111" s="73">
        <v>0</v>
      </c>
      <c r="AM111" s="73">
        <v>0</v>
      </c>
      <c r="AN111" s="73">
        <v>0</v>
      </c>
      <c r="AO111" s="73">
        <v>0</v>
      </c>
      <c r="AP111" s="73">
        <v>0</v>
      </c>
      <c r="AQ111" s="73">
        <v>0</v>
      </c>
      <c r="AR111" s="73">
        <v>0</v>
      </c>
      <c r="AS111" s="73">
        <v>0</v>
      </c>
      <c r="AT111" s="73">
        <v>0</v>
      </c>
      <c r="AU111" s="73">
        <v>0</v>
      </c>
      <c r="AV111" s="73">
        <v>0</v>
      </c>
      <c r="AW111" s="73">
        <v>0</v>
      </c>
      <c r="AX111" s="73">
        <v>0</v>
      </c>
      <c r="AY111" s="73">
        <v>0</v>
      </c>
      <c r="AZ111" s="73">
        <v>0</v>
      </c>
      <c r="BA111" s="73">
        <v>0</v>
      </c>
      <c r="BB111" s="73">
        <v>0</v>
      </c>
      <c r="BC111" s="73">
        <v>0</v>
      </c>
      <c r="BD111" s="73">
        <v>0</v>
      </c>
      <c r="BE111" s="73">
        <v>0</v>
      </c>
      <c r="BF111" s="73">
        <v>0</v>
      </c>
      <c r="BG111" s="73">
        <v>0</v>
      </c>
      <c r="BH111" s="73">
        <v>0</v>
      </c>
      <c r="BI111" s="73">
        <v>0</v>
      </c>
      <c r="BJ111" s="73">
        <v>0</v>
      </c>
      <c r="BK111" s="73">
        <v>0</v>
      </c>
      <c r="BL111" s="73">
        <v>0</v>
      </c>
      <c r="BM111" s="73">
        <v>0</v>
      </c>
      <c r="BN111" s="73">
        <v>0</v>
      </c>
      <c r="BO111" s="73">
        <v>0</v>
      </c>
      <c r="BP111" s="73">
        <v>0</v>
      </c>
      <c r="BQ111" s="73">
        <v>0</v>
      </c>
      <c r="BR111" s="73">
        <v>0</v>
      </c>
      <c r="BS111" s="73">
        <v>0</v>
      </c>
      <c r="BT111" s="73">
        <v>0</v>
      </c>
      <c r="BU111" s="73">
        <v>0</v>
      </c>
      <c r="BV111" s="73">
        <v>0</v>
      </c>
      <c r="BW111" s="73">
        <v>0</v>
      </c>
      <c r="BX111" s="73">
        <v>0</v>
      </c>
      <c r="BY111" s="74">
        <v>71345524.960000008</v>
      </c>
    </row>
    <row r="112" spans="1:77" x14ac:dyDescent="0.2">
      <c r="A112" s="71" t="s">
        <v>291</v>
      </c>
      <c r="B112" s="72" t="s">
        <v>420</v>
      </c>
      <c r="C112" s="71" t="s">
        <v>421</v>
      </c>
      <c r="D112" s="73">
        <v>91600</v>
      </c>
      <c r="E112" s="73">
        <v>0</v>
      </c>
      <c r="F112" s="73">
        <v>0</v>
      </c>
      <c r="G112" s="73">
        <v>2100</v>
      </c>
      <c r="H112" s="73">
        <v>20000</v>
      </c>
      <c r="I112" s="73">
        <v>0</v>
      </c>
      <c r="J112" s="73">
        <v>272156</v>
      </c>
      <c r="K112" s="73">
        <v>25800</v>
      </c>
      <c r="L112" s="73">
        <v>0</v>
      </c>
      <c r="M112" s="73">
        <v>74550</v>
      </c>
      <c r="N112" s="73">
        <v>25000</v>
      </c>
      <c r="O112" s="73">
        <v>39350</v>
      </c>
      <c r="P112" s="73">
        <v>113450</v>
      </c>
      <c r="Q112" s="73">
        <v>113000</v>
      </c>
      <c r="R112" s="73">
        <v>0</v>
      </c>
      <c r="S112" s="73">
        <v>58520</v>
      </c>
      <c r="T112" s="73">
        <v>14550</v>
      </c>
      <c r="U112" s="73">
        <v>0</v>
      </c>
      <c r="V112" s="73">
        <v>236450</v>
      </c>
      <c r="W112" s="73">
        <v>0</v>
      </c>
      <c r="X112" s="73">
        <v>0</v>
      </c>
      <c r="Y112" s="73">
        <v>87900</v>
      </c>
      <c r="Z112" s="73">
        <v>0</v>
      </c>
      <c r="AA112" s="73">
        <v>0</v>
      </c>
      <c r="AB112" s="73">
        <v>8200</v>
      </c>
      <c r="AC112" s="73">
        <v>4700</v>
      </c>
      <c r="AD112" s="73">
        <v>0</v>
      </c>
      <c r="AE112" s="73">
        <v>348300</v>
      </c>
      <c r="AF112" s="73">
        <v>0</v>
      </c>
      <c r="AG112" s="73">
        <v>0</v>
      </c>
      <c r="AH112" s="73">
        <v>0</v>
      </c>
      <c r="AI112" s="73">
        <v>0</v>
      </c>
      <c r="AJ112" s="73">
        <v>40300</v>
      </c>
      <c r="AK112" s="73">
        <v>0</v>
      </c>
      <c r="AL112" s="73">
        <v>0</v>
      </c>
      <c r="AM112" s="73">
        <v>29000</v>
      </c>
      <c r="AN112" s="73">
        <v>0</v>
      </c>
      <c r="AO112" s="73">
        <v>0</v>
      </c>
      <c r="AP112" s="73">
        <v>0</v>
      </c>
      <c r="AQ112" s="73">
        <v>131235</v>
      </c>
      <c r="AR112" s="73">
        <v>23550</v>
      </c>
      <c r="AS112" s="73">
        <v>55606.75</v>
      </c>
      <c r="AT112" s="73">
        <v>0</v>
      </c>
      <c r="AU112" s="73">
        <v>0</v>
      </c>
      <c r="AV112" s="73">
        <v>0</v>
      </c>
      <c r="AW112" s="73">
        <v>3500</v>
      </c>
      <c r="AX112" s="73">
        <v>270952.5</v>
      </c>
      <c r="AY112" s="73">
        <v>0</v>
      </c>
      <c r="AZ112" s="73">
        <v>25000</v>
      </c>
      <c r="BA112" s="73">
        <v>23087</v>
      </c>
      <c r="BB112" s="73">
        <v>86300</v>
      </c>
      <c r="BC112" s="73">
        <v>0</v>
      </c>
      <c r="BD112" s="73">
        <v>68550</v>
      </c>
      <c r="BE112" s="73">
        <v>0</v>
      </c>
      <c r="BF112" s="73">
        <v>0</v>
      </c>
      <c r="BG112" s="73">
        <v>5700</v>
      </c>
      <c r="BH112" s="73">
        <v>0</v>
      </c>
      <c r="BI112" s="73">
        <v>95293.5</v>
      </c>
      <c r="BJ112" s="73">
        <v>0</v>
      </c>
      <c r="BK112" s="73">
        <v>4856.75</v>
      </c>
      <c r="BL112" s="73">
        <v>28838.5</v>
      </c>
      <c r="BM112" s="73">
        <v>0</v>
      </c>
      <c r="BN112" s="73">
        <v>39500</v>
      </c>
      <c r="BO112" s="73">
        <v>0</v>
      </c>
      <c r="BP112" s="73">
        <v>178959.75</v>
      </c>
      <c r="BQ112" s="73">
        <v>0</v>
      </c>
      <c r="BR112" s="73">
        <v>0</v>
      </c>
      <c r="BS112" s="73">
        <v>0</v>
      </c>
      <c r="BT112" s="73">
        <v>0</v>
      </c>
      <c r="BU112" s="73">
        <v>0</v>
      </c>
      <c r="BV112" s="73">
        <v>0</v>
      </c>
      <c r="BW112" s="73">
        <v>27756</v>
      </c>
      <c r="BX112" s="73">
        <v>0</v>
      </c>
      <c r="BY112" s="74">
        <v>13293470.92</v>
      </c>
    </row>
    <row r="113" spans="1:77" x14ac:dyDescent="0.2">
      <c r="A113" s="71" t="s">
        <v>291</v>
      </c>
      <c r="B113" s="72" t="s">
        <v>422</v>
      </c>
      <c r="C113" s="71" t="s">
        <v>423</v>
      </c>
      <c r="D113" s="73">
        <v>64300.5</v>
      </c>
      <c r="E113" s="73">
        <v>0</v>
      </c>
      <c r="F113" s="73">
        <v>126117</v>
      </c>
      <c r="G113" s="73">
        <v>22635</v>
      </c>
      <c r="H113" s="73">
        <v>2844</v>
      </c>
      <c r="I113" s="73">
        <v>0</v>
      </c>
      <c r="J113" s="73">
        <v>455236.5</v>
      </c>
      <c r="K113" s="73">
        <v>10024</v>
      </c>
      <c r="L113" s="73">
        <v>14418</v>
      </c>
      <c r="M113" s="73">
        <v>34010</v>
      </c>
      <c r="N113" s="73">
        <v>3500</v>
      </c>
      <c r="O113" s="73">
        <v>38600</v>
      </c>
      <c r="P113" s="73">
        <v>32556</v>
      </c>
      <c r="Q113" s="73">
        <v>10000</v>
      </c>
      <c r="R113" s="73">
        <v>0</v>
      </c>
      <c r="S113" s="73">
        <v>4630</v>
      </c>
      <c r="T113" s="73">
        <v>6942</v>
      </c>
      <c r="U113" s="73">
        <v>0</v>
      </c>
      <c r="V113" s="73">
        <v>13742.5</v>
      </c>
      <c r="W113" s="73">
        <v>16028</v>
      </c>
      <c r="X113" s="73">
        <v>483.5</v>
      </c>
      <c r="Y113" s="73">
        <v>0</v>
      </c>
      <c r="Z113" s="73">
        <v>0</v>
      </c>
      <c r="AA113" s="73">
        <v>0</v>
      </c>
      <c r="AB113" s="73">
        <v>0</v>
      </c>
      <c r="AC113" s="73">
        <v>340</v>
      </c>
      <c r="AD113" s="73">
        <v>0</v>
      </c>
      <c r="AE113" s="73">
        <v>73728</v>
      </c>
      <c r="AF113" s="73">
        <v>5765.14</v>
      </c>
      <c r="AG113" s="73">
        <v>0</v>
      </c>
      <c r="AH113" s="73">
        <v>0</v>
      </c>
      <c r="AI113" s="73">
        <v>0</v>
      </c>
      <c r="AJ113" s="73">
        <v>7350</v>
      </c>
      <c r="AK113" s="73">
        <v>0</v>
      </c>
      <c r="AL113" s="73">
        <v>1800</v>
      </c>
      <c r="AM113" s="73">
        <v>3105</v>
      </c>
      <c r="AN113" s="73">
        <v>0</v>
      </c>
      <c r="AO113" s="73">
        <v>0</v>
      </c>
      <c r="AP113" s="73">
        <v>0</v>
      </c>
      <c r="AQ113" s="73">
        <v>26350</v>
      </c>
      <c r="AR113" s="73">
        <v>0</v>
      </c>
      <c r="AS113" s="73">
        <v>0</v>
      </c>
      <c r="AT113" s="73">
        <v>0</v>
      </c>
      <c r="AU113" s="73">
        <v>2550</v>
      </c>
      <c r="AV113" s="73">
        <v>0</v>
      </c>
      <c r="AW113" s="73">
        <v>0</v>
      </c>
      <c r="AX113" s="73">
        <v>149296.9</v>
      </c>
      <c r="AY113" s="73">
        <v>0</v>
      </c>
      <c r="AZ113" s="73">
        <v>0</v>
      </c>
      <c r="BA113" s="73">
        <v>11210</v>
      </c>
      <c r="BB113" s="73">
        <v>5650</v>
      </c>
      <c r="BC113" s="73">
        <v>31042</v>
      </c>
      <c r="BD113" s="73">
        <v>6665</v>
      </c>
      <c r="BE113" s="73">
        <v>85850</v>
      </c>
      <c r="BF113" s="73">
        <v>71100</v>
      </c>
      <c r="BG113" s="73">
        <v>800</v>
      </c>
      <c r="BH113" s="73">
        <v>385</v>
      </c>
      <c r="BI113" s="73">
        <v>24239.5</v>
      </c>
      <c r="BJ113" s="73">
        <v>0</v>
      </c>
      <c r="BK113" s="73">
        <v>0</v>
      </c>
      <c r="BL113" s="73">
        <v>10540</v>
      </c>
      <c r="BM113" s="73">
        <v>0</v>
      </c>
      <c r="BN113" s="73">
        <v>1300</v>
      </c>
      <c r="BO113" s="73">
        <v>0</v>
      </c>
      <c r="BP113" s="73">
        <v>27257.32</v>
      </c>
      <c r="BQ113" s="73">
        <v>0</v>
      </c>
      <c r="BR113" s="73">
        <v>0</v>
      </c>
      <c r="BS113" s="73">
        <v>0</v>
      </c>
      <c r="BT113" s="73">
        <v>0</v>
      </c>
      <c r="BU113" s="73">
        <v>0</v>
      </c>
      <c r="BV113" s="73">
        <v>0</v>
      </c>
      <c r="BW113" s="73">
        <v>0</v>
      </c>
      <c r="BX113" s="73">
        <v>20000</v>
      </c>
      <c r="BY113" s="74">
        <v>3070957.81</v>
      </c>
    </row>
    <row r="114" spans="1:77" x14ac:dyDescent="0.2">
      <c r="A114" s="71" t="s">
        <v>291</v>
      </c>
      <c r="B114" s="72" t="s">
        <v>424</v>
      </c>
      <c r="C114" s="71" t="s">
        <v>425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8860.42</v>
      </c>
      <c r="W114" s="73">
        <v>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3">
        <v>0</v>
      </c>
      <c r="AD114" s="73">
        <v>0</v>
      </c>
      <c r="AE114" s="73">
        <v>0</v>
      </c>
      <c r="AF114" s="73">
        <v>0</v>
      </c>
      <c r="AG114" s="73">
        <v>0</v>
      </c>
      <c r="AH114" s="73">
        <v>0</v>
      </c>
      <c r="AI114" s="73">
        <v>0</v>
      </c>
      <c r="AJ114" s="73">
        <v>0</v>
      </c>
      <c r="AK114" s="73">
        <v>0</v>
      </c>
      <c r="AL114" s="73">
        <v>0</v>
      </c>
      <c r="AM114" s="73">
        <v>0</v>
      </c>
      <c r="AN114" s="73">
        <v>0</v>
      </c>
      <c r="AO114" s="73">
        <v>0</v>
      </c>
      <c r="AP114" s="73">
        <v>0</v>
      </c>
      <c r="AQ114" s="73">
        <v>0</v>
      </c>
      <c r="AR114" s="73">
        <v>0</v>
      </c>
      <c r="AS114" s="73">
        <v>0</v>
      </c>
      <c r="AT114" s="73">
        <v>0</v>
      </c>
      <c r="AU114" s="73">
        <v>0</v>
      </c>
      <c r="AV114" s="73">
        <v>0</v>
      </c>
      <c r="AW114" s="73">
        <v>0</v>
      </c>
      <c r="AX114" s="73">
        <v>0</v>
      </c>
      <c r="AY114" s="73">
        <v>0</v>
      </c>
      <c r="AZ114" s="73">
        <v>0</v>
      </c>
      <c r="BA114" s="73">
        <v>0</v>
      </c>
      <c r="BB114" s="73">
        <v>0</v>
      </c>
      <c r="BC114" s="73">
        <v>0</v>
      </c>
      <c r="BD114" s="73">
        <v>0</v>
      </c>
      <c r="BE114" s="73">
        <v>0</v>
      </c>
      <c r="BF114" s="73">
        <v>0</v>
      </c>
      <c r="BG114" s="73">
        <v>0</v>
      </c>
      <c r="BH114" s="73">
        <v>0</v>
      </c>
      <c r="BI114" s="73">
        <v>0</v>
      </c>
      <c r="BJ114" s="73">
        <v>0</v>
      </c>
      <c r="BK114" s="73">
        <v>0</v>
      </c>
      <c r="BL114" s="73">
        <v>0</v>
      </c>
      <c r="BM114" s="73">
        <v>0</v>
      </c>
      <c r="BN114" s="73">
        <v>0</v>
      </c>
      <c r="BO114" s="73">
        <v>0</v>
      </c>
      <c r="BP114" s="73">
        <v>0</v>
      </c>
      <c r="BQ114" s="73">
        <v>0</v>
      </c>
      <c r="BR114" s="73">
        <v>0</v>
      </c>
      <c r="BS114" s="73">
        <v>0</v>
      </c>
      <c r="BT114" s="73">
        <v>0</v>
      </c>
      <c r="BU114" s="73">
        <v>0</v>
      </c>
      <c r="BV114" s="73">
        <v>0</v>
      </c>
      <c r="BW114" s="73">
        <v>0</v>
      </c>
      <c r="BX114" s="73">
        <v>0</v>
      </c>
      <c r="BY114" s="74">
        <v>2793250</v>
      </c>
    </row>
    <row r="115" spans="1:77" x14ac:dyDescent="0.2">
      <c r="A115" s="71" t="s">
        <v>291</v>
      </c>
      <c r="B115" s="72" t="s">
        <v>426</v>
      </c>
      <c r="C115" s="71" t="s">
        <v>427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650</v>
      </c>
      <c r="T115" s="73">
        <v>0</v>
      </c>
      <c r="U115" s="73">
        <v>0</v>
      </c>
      <c r="V115" s="73">
        <v>21430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0</v>
      </c>
      <c r="AK115" s="73">
        <v>0</v>
      </c>
      <c r="AL115" s="73">
        <v>0</v>
      </c>
      <c r="AM115" s="73">
        <v>0</v>
      </c>
      <c r="AN115" s="73">
        <v>0</v>
      </c>
      <c r="AO115" s="73">
        <v>0</v>
      </c>
      <c r="AP115" s="73">
        <v>0</v>
      </c>
      <c r="AQ115" s="73">
        <v>0</v>
      </c>
      <c r="AR115" s="73">
        <v>0</v>
      </c>
      <c r="AS115" s="73">
        <v>0</v>
      </c>
      <c r="AT115" s="73">
        <v>0</v>
      </c>
      <c r="AU115" s="73">
        <v>0</v>
      </c>
      <c r="AV115" s="73">
        <v>0</v>
      </c>
      <c r="AW115" s="73">
        <v>0</v>
      </c>
      <c r="AX115" s="73">
        <v>0</v>
      </c>
      <c r="AY115" s="73">
        <v>0</v>
      </c>
      <c r="AZ115" s="73">
        <v>0</v>
      </c>
      <c r="BA115" s="73">
        <v>0</v>
      </c>
      <c r="BB115" s="73">
        <v>0</v>
      </c>
      <c r="BC115" s="73">
        <v>0</v>
      </c>
      <c r="BD115" s="73">
        <v>0</v>
      </c>
      <c r="BE115" s="73">
        <v>0</v>
      </c>
      <c r="BF115" s="73">
        <v>0</v>
      </c>
      <c r="BG115" s="73">
        <v>0</v>
      </c>
      <c r="BH115" s="73">
        <v>0</v>
      </c>
      <c r="BI115" s="73">
        <v>0</v>
      </c>
      <c r="BJ115" s="73">
        <v>0</v>
      </c>
      <c r="BK115" s="73">
        <v>0</v>
      </c>
      <c r="BL115" s="73">
        <v>0</v>
      </c>
      <c r="BM115" s="73">
        <v>0</v>
      </c>
      <c r="BN115" s="73">
        <v>0</v>
      </c>
      <c r="BO115" s="73">
        <v>0</v>
      </c>
      <c r="BP115" s="73">
        <v>0</v>
      </c>
      <c r="BQ115" s="73">
        <v>0</v>
      </c>
      <c r="BR115" s="73">
        <v>0</v>
      </c>
      <c r="BS115" s="73">
        <v>0</v>
      </c>
      <c r="BT115" s="73">
        <v>0</v>
      </c>
      <c r="BU115" s="73">
        <v>0</v>
      </c>
      <c r="BV115" s="73">
        <v>0</v>
      </c>
      <c r="BW115" s="73">
        <v>0</v>
      </c>
      <c r="BX115" s="73">
        <v>0</v>
      </c>
      <c r="BY115" s="74">
        <v>41256500</v>
      </c>
    </row>
    <row r="116" spans="1:77" x14ac:dyDescent="0.2">
      <c r="A116" s="71" t="s">
        <v>291</v>
      </c>
      <c r="B116" s="72" t="s">
        <v>428</v>
      </c>
      <c r="C116" s="71" t="s">
        <v>429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73">
        <v>0</v>
      </c>
      <c r="AD116" s="73">
        <v>0</v>
      </c>
      <c r="AE116" s="73">
        <v>4849.5</v>
      </c>
      <c r="AF116" s="73">
        <v>0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73">
        <v>0</v>
      </c>
      <c r="AM116" s="73">
        <v>0</v>
      </c>
      <c r="AN116" s="73">
        <v>0</v>
      </c>
      <c r="AO116" s="73">
        <v>0</v>
      </c>
      <c r="AP116" s="73">
        <v>0</v>
      </c>
      <c r="AQ116" s="73">
        <v>0</v>
      </c>
      <c r="AR116" s="73">
        <v>0</v>
      </c>
      <c r="AS116" s="73">
        <v>0</v>
      </c>
      <c r="AT116" s="73">
        <v>0</v>
      </c>
      <c r="AU116" s="73">
        <v>0</v>
      </c>
      <c r="AV116" s="73">
        <v>0</v>
      </c>
      <c r="AW116" s="73">
        <v>0</v>
      </c>
      <c r="AX116" s="73">
        <v>0</v>
      </c>
      <c r="AY116" s="73">
        <v>0</v>
      </c>
      <c r="AZ116" s="73">
        <v>0</v>
      </c>
      <c r="BA116" s="73">
        <v>0</v>
      </c>
      <c r="BB116" s="73">
        <v>0</v>
      </c>
      <c r="BC116" s="73">
        <v>0</v>
      </c>
      <c r="BD116" s="73">
        <v>0</v>
      </c>
      <c r="BE116" s="73">
        <v>0</v>
      </c>
      <c r="BF116" s="73">
        <v>0</v>
      </c>
      <c r="BG116" s="73">
        <v>0</v>
      </c>
      <c r="BH116" s="73">
        <v>0</v>
      </c>
      <c r="BI116" s="73">
        <v>0</v>
      </c>
      <c r="BJ116" s="73">
        <v>0</v>
      </c>
      <c r="BK116" s="73">
        <v>0</v>
      </c>
      <c r="BL116" s="73">
        <v>0</v>
      </c>
      <c r="BM116" s="73">
        <v>0</v>
      </c>
      <c r="BN116" s="73">
        <v>0</v>
      </c>
      <c r="BO116" s="73">
        <v>0</v>
      </c>
      <c r="BP116" s="73">
        <v>0</v>
      </c>
      <c r="BQ116" s="73">
        <v>0</v>
      </c>
      <c r="BR116" s="73">
        <v>0</v>
      </c>
      <c r="BS116" s="73">
        <v>0</v>
      </c>
      <c r="BT116" s="73">
        <v>0</v>
      </c>
      <c r="BU116" s="73">
        <v>0</v>
      </c>
      <c r="BV116" s="73">
        <v>0</v>
      </c>
      <c r="BW116" s="73">
        <v>0</v>
      </c>
      <c r="BX116" s="73">
        <v>0</v>
      </c>
      <c r="BY116" s="74">
        <v>5099333.33</v>
      </c>
    </row>
    <row r="117" spans="1:77" x14ac:dyDescent="0.2">
      <c r="A117" s="71" t="s">
        <v>291</v>
      </c>
      <c r="B117" s="72" t="s">
        <v>430</v>
      </c>
      <c r="C117" s="71" t="s">
        <v>431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88173.6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0</v>
      </c>
      <c r="AC117" s="73">
        <v>0</v>
      </c>
      <c r="AD117" s="73">
        <v>0</v>
      </c>
      <c r="AE117" s="73">
        <v>0</v>
      </c>
      <c r="AF117" s="73">
        <v>0</v>
      </c>
      <c r="AG117" s="73">
        <v>0</v>
      </c>
      <c r="AH117" s="73">
        <v>0</v>
      </c>
      <c r="AI117" s="73">
        <v>0</v>
      </c>
      <c r="AJ117" s="73">
        <v>0</v>
      </c>
      <c r="AK117" s="73">
        <v>0</v>
      </c>
      <c r="AL117" s="73">
        <v>0</v>
      </c>
      <c r="AM117" s="73">
        <v>0</v>
      </c>
      <c r="AN117" s="73">
        <v>0</v>
      </c>
      <c r="AO117" s="73">
        <v>0</v>
      </c>
      <c r="AP117" s="73">
        <v>0</v>
      </c>
      <c r="AQ117" s="73">
        <v>0</v>
      </c>
      <c r="AR117" s="73">
        <v>0</v>
      </c>
      <c r="AS117" s="73">
        <v>0</v>
      </c>
      <c r="AT117" s="73">
        <v>0</v>
      </c>
      <c r="AU117" s="73">
        <v>0</v>
      </c>
      <c r="AV117" s="73">
        <v>0</v>
      </c>
      <c r="AW117" s="73">
        <v>0</v>
      </c>
      <c r="AX117" s="73">
        <v>0</v>
      </c>
      <c r="AY117" s="73">
        <v>0</v>
      </c>
      <c r="AZ117" s="73">
        <v>0</v>
      </c>
      <c r="BA117" s="73">
        <v>0</v>
      </c>
      <c r="BB117" s="73">
        <v>0</v>
      </c>
      <c r="BC117" s="73">
        <v>0</v>
      </c>
      <c r="BD117" s="73">
        <v>0</v>
      </c>
      <c r="BE117" s="73">
        <v>0</v>
      </c>
      <c r="BF117" s="73">
        <v>0</v>
      </c>
      <c r="BG117" s="73">
        <v>0</v>
      </c>
      <c r="BH117" s="73">
        <v>0</v>
      </c>
      <c r="BI117" s="73">
        <v>0</v>
      </c>
      <c r="BJ117" s="73">
        <v>0</v>
      </c>
      <c r="BK117" s="73">
        <v>0</v>
      </c>
      <c r="BL117" s="73">
        <v>0</v>
      </c>
      <c r="BM117" s="73">
        <v>0</v>
      </c>
      <c r="BN117" s="73">
        <v>0</v>
      </c>
      <c r="BO117" s="73">
        <v>0</v>
      </c>
      <c r="BP117" s="73">
        <v>0</v>
      </c>
      <c r="BQ117" s="73">
        <v>0</v>
      </c>
      <c r="BR117" s="73">
        <v>0</v>
      </c>
      <c r="BS117" s="73">
        <v>0</v>
      </c>
      <c r="BT117" s="73">
        <v>0</v>
      </c>
      <c r="BU117" s="73">
        <v>0</v>
      </c>
      <c r="BV117" s="73">
        <v>0</v>
      </c>
      <c r="BW117" s="73">
        <v>0</v>
      </c>
      <c r="BX117" s="73">
        <v>0</v>
      </c>
      <c r="BY117" s="74">
        <v>10786370</v>
      </c>
    </row>
    <row r="118" spans="1:77" x14ac:dyDescent="0.2">
      <c r="A118" s="71" t="s">
        <v>291</v>
      </c>
      <c r="B118" s="72" t="s">
        <v>432</v>
      </c>
      <c r="C118" s="71" t="s">
        <v>433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3">
        <v>0</v>
      </c>
      <c r="AD118" s="73">
        <v>320000</v>
      </c>
      <c r="AE118" s="73">
        <v>0</v>
      </c>
      <c r="AF118" s="73">
        <v>0</v>
      </c>
      <c r="AG118" s="73">
        <v>0</v>
      </c>
      <c r="AH118" s="73">
        <v>0</v>
      </c>
      <c r="AI118" s="73">
        <v>0</v>
      </c>
      <c r="AJ118" s="73">
        <v>0</v>
      </c>
      <c r="AK118" s="73">
        <v>0</v>
      </c>
      <c r="AL118" s="73">
        <v>0</v>
      </c>
      <c r="AM118" s="73">
        <v>0</v>
      </c>
      <c r="AN118" s="73">
        <v>0</v>
      </c>
      <c r="AO118" s="73">
        <v>0</v>
      </c>
      <c r="AP118" s="73">
        <v>0</v>
      </c>
      <c r="AQ118" s="73">
        <v>0</v>
      </c>
      <c r="AR118" s="73">
        <v>0</v>
      </c>
      <c r="AS118" s="73">
        <v>0</v>
      </c>
      <c r="AT118" s="73">
        <v>0</v>
      </c>
      <c r="AU118" s="73">
        <v>0</v>
      </c>
      <c r="AV118" s="73">
        <v>0</v>
      </c>
      <c r="AW118" s="73">
        <v>0</v>
      </c>
      <c r="AX118" s="73">
        <v>0</v>
      </c>
      <c r="AY118" s="73">
        <v>270000</v>
      </c>
      <c r="AZ118" s="73">
        <v>0</v>
      </c>
      <c r="BA118" s="73">
        <v>0</v>
      </c>
      <c r="BB118" s="73">
        <v>0</v>
      </c>
      <c r="BC118" s="73">
        <v>0</v>
      </c>
      <c r="BD118" s="73">
        <v>0</v>
      </c>
      <c r="BE118" s="73">
        <v>0</v>
      </c>
      <c r="BF118" s="73">
        <v>0</v>
      </c>
      <c r="BG118" s="73">
        <v>0</v>
      </c>
      <c r="BH118" s="73">
        <v>0</v>
      </c>
      <c r="BI118" s="73">
        <v>0</v>
      </c>
      <c r="BJ118" s="73">
        <v>0</v>
      </c>
      <c r="BK118" s="73">
        <v>0</v>
      </c>
      <c r="BL118" s="73">
        <v>0</v>
      </c>
      <c r="BM118" s="73">
        <v>0</v>
      </c>
      <c r="BN118" s="73">
        <v>0</v>
      </c>
      <c r="BO118" s="73">
        <v>0</v>
      </c>
      <c r="BP118" s="73">
        <v>0</v>
      </c>
      <c r="BQ118" s="73">
        <v>0</v>
      </c>
      <c r="BR118" s="73">
        <v>0</v>
      </c>
      <c r="BS118" s="73">
        <v>240000</v>
      </c>
      <c r="BT118" s="73">
        <v>0</v>
      </c>
      <c r="BU118" s="73">
        <v>0</v>
      </c>
      <c r="BV118" s="73">
        <v>0</v>
      </c>
      <c r="BW118" s="73">
        <v>0</v>
      </c>
      <c r="BX118" s="73">
        <v>0</v>
      </c>
      <c r="BY118" s="74">
        <v>1726568.52</v>
      </c>
    </row>
    <row r="119" spans="1:77" x14ac:dyDescent="0.2">
      <c r="A119" s="71" t="s">
        <v>291</v>
      </c>
      <c r="B119" s="72" t="s">
        <v>434</v>
      </c>
      <c r="C119" s="71" t="s">
        <v>435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37203.199999999997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0</v>
      </c>
      <c r="AD119" s="73">
        <v>0</v>
      </c>
      <c r="AE119" s="73">
        <v>0</v>
      </c>
      <c r="AF119" s="73">
        <v>0</v>
      </c>
      <c r="AG119" s="73">
        <v>0</v>
      </c>
      <c r="AH119" s="73">
        <v>0</v>
      </c>
      <c r="AI119" s="73">
        <v>0</v>
      </c>
      <c r="AJ119" s="73">
        <v>0</v>
      </c>
      <c r="AK119" s="73">
        <v>0</v>
      </c>
      <c r="AL119" s="73">
        <v>0</v>
      </c>
      <c r="AM119" s="73">
        <v>0</v>
      </c>
      <c r="AN119" s="73">
        <v>0</v>
      </c>
      <c r="AO119" s="73">
        <v>0</v>
      </c>
      <c r="AP119" s="73">
        <v>0</v>
      </c>
      <c r="AQ119" s="73">
        <v>0</v>
      </c>
      <c r="AR119" s="73">
        <v>0</v>
      </c>
      <c r="AS119" s="73">
        <v>0</v>
      </c>
      <c r="AT119" s="73">
        <v>0</v>
      </c>
      <c r="AU119" s="73">
        <v>0</v>
      </c>
      <c r="AV119" s="73">
        <v>0</v>
      </c>
      <c r="AW119" s="73">
        <v>0</v>
      </c>
      <c r="AX119" s="73">
        <v>0</v>
      </c>
      <c r="AY119" s="73">
        <v>0</v>
      </c>
      <c r="AZ119" s="73">
        <v>0</v>
      </c>
      <c r="BA119" s="73">
        <v>0</v>
      </c>
      <c r="BB119" s="73">
        <v>0</v>
      </c>
      <c r="BC119" s="73">
        <v>0</v>
      </c>
      <c r="BD119" s="73">
        <v>0</v>
      </c>
      <c r="BE119" s="73">
        <v>0</v>
      </c>
      <c r="BF119" s="73">
        <v>0</v>
      </c>
      <c r="BG119" s="73">
        <v>0</v>
      </c>
      <c r="BH119" s="73">
        <v>0</v>
      </c>
      <c r="BI119" s="73">
        <v>0</v>
      </c>
      <c r="BJ119" s="73">
        <v>0</v>
      </c>
      <c r="BK119" s="73">
        <v>7000</v>
      </c>
      <c r="BL119" s="73">
        <v>0</v>
      </c>
      <c r="BM119" s="73">
        <v>0</v>
      </c>
      <c r="BN119" s="73">
        <v>0</v>
      </c>
      <c r="BO119" s="73">
        <v>0</v>
      </c>
      <c r="BP119" s="73">
        <v>0</v>
      </c>
      <c r="BQ119" s="73">
        <v>0</v>
      </c>
      <c r="BR119" s="73">
        <v>0</v>
      </c>
      <c r="BS119" s="73">
        <v>0</v>
      </c>
      <c r="BT119" s="73">
        <v>0</v>
      </c>
      <c r="BU119" s="73">
        <v>0</v>
      </c>
      <c r="BV119" s="73">
        <v>0</v>
      </c>
      <c r="BW119" s="73">
        <v>0</v>
      </c>
      <c r="BX119" s="73">
        <v>0</v>
      </c>
      <c r="BY119" s="74">
        <v>9825147.5299999993</v>
      </c>
    </row>
    <row r="120" spans="1:77" x14ac:dyDescent="0.2">
      <c r="A120" s="71" t="s">
        <v>291</v>
      </c>
      <c r="B120" s="72" t="s">
        <v>436</v>
      </c>
      <c r="C120" s="71" t="s">
        <v>437</v>
      </c>
      <c r="D120" s="73">
        <v>516330</v>
      </c>
      <c r="E120" s="73">
        <v>110959.6</v>
      </c>
      <c r="F120" s="73">
        <v>170073</v>
      </c>
      <c r="G120" s="73">
        <v>63529</v>
      </c>
      <c r="H120" s="73">
        <v>28655</v>
      </c>
      <c r="I120" s="73">
        <v>26300</v>
      </c>
      <c r="J120" s="73">
        <v>0</v>
      </c>
      <c r="K120" s="73">
        <v>326703</v>
      </c>
      <c r="L120" s="73">
        <v>8424</v>
      </c>
      <c r="M120" s="73">
        <v>166888</v>
      </c>
      <c r="N120" s="73">
        <v>34160</v>
      </c>
      <c r="O120" s="73">
        <v>18934</v>
      </c>
      <c r="P120" s="73">
        <v>88580</v>
      </c>
      <c r="Q120" s="73">
        <v>0</v>
      </c>
      <c r="R120" s="73">
        <v>0</v>
      </c>
      <c r="S120" s="73">
        <v>0</v>
      </c>
      <c r="T120" s="73">
        <v>0</v>
      </c>
      <c r="U120" s="73">
        <v>40595</v>
      </c>
      <c r="V120" s="73">
        <v>603300</v>
      </c>
      <c r="W120" s="73">
        <v>81700</v>
      </c>
      <c r="X120" s="73">
        <v>12000</v>
      </c>
      <c r="Y120" s="73">
        <v>0</v>
      </c>
      <c r="Z120" s="73">
        <v>12761</v>
      </c>
      <c r="AA120" s="73">
        <v>9148</v>
      </c>
      <c r="AB120" s="73">
        <v>0</v>
      </c>
      <c r="AC120" s="73">
        <v>0</v>
      </c>
      <c r="AD120" s="73">
        <v>0</v>
      </c>
      <c r="AE120" s="73">
        <v>373212.5</v>
      </c>
      <c r="AF120" s="73">
        <v>12399</v>
      </c>
      <c r="AG120" s="73">
        <v>8024</v>
      </c>
      <c r="AH120" s="73">
        <v>15172</v>
      </c>
      <c r="AI120" s="73">
        <v>8500</v>
      </c>
      <c r="AJ120" s="73">
        <v>67860</v>
      </c>
      <c r="AK120" s="73">
        <v>0</v>
      </c>
      <c r="AL120" s="73">
        <v>8500</v>
      </c>
      <c r="AM120" s="73">
        <v>0</v>
      </c>
      <c r="AN120" s="73">
        <v>8500</v>
      </c>
      <c r="AO120" s="73">
        <v>8500</v>
      </c>
      <c r="AP120" s="73">
        <v>0</v>
      </c>
      <c r="AQ120" s="73">
        <v>96040</v>
      </c>
      <c r="AR120" s="73">
        <v>7960</v>
      </c>
      <c r="AS120" s="73">
        <v>4973.3500000000004</v>
      </c>
      <c r="AT120" s="73">
        <v>12118</v>
      </c>
      <c r="AU120" s="73">
        <v>0</v>
      </c>
      <c r="AV120" s="73">
        <v>3500</v>
      </c>
      <c r="AW120" s="73">
        <v>0</v>
      </c>
      <c r="AX120" s="73">
        <v>743227</v>
      </c>
      <c r="AY120" s="73">
        <v>0</v>
      </c>
      <c r="AZ120" s="73">
        <v>14500</v>
      </c>
      <c r="BA120" s="73">
        <v>16192</v>
      </c>
      <c r="BB120" s="73">
        <v>15088</v>
      </c>
      <c r="BC120" s="73">
        <v>0</v>
      </c>
      <c r="BD120" s="73">
        <v>17000</v>
      </c>
      <c r="BE120" s="73">
        <v>46200</v>
      </c>
      <c r="BF120" s="73">
        <v>0</v>
      </c>
      <c r="BG120" s="73">
        <v>0</v>
      </c>
      <c r="BH120" s="73">
        <v>0</v>
      </c>
      <c r="BI120" s="73">
        <v>437087</v>
      </c>
      <c r="BJ120" s="73">
        <v>0</v>
      </c>
      <c r="BK120" s="73">
        <v>12385</v>
      </c>
      <c r="BL120" s="73">
        <v>4040</v>
      </c>
      <c r="BM120" s="73">
        <v>0</v>
      </c>
      <c r="BN120" s="73">
        <v>49127</v>
      </c>
      <c r="BO120" s="73">
        <v>10930</v>
      </c>
      <c r="BP120" s="73">
        <v>387908.8</v>
      </c>
      <c r="BQ120" s="73">
        <v>23595</v>
      </c>
      <c r="BR120" s="73">
        <v>0</v>
      </c>
      <c r="BS120" s="73">
        <v>0</v>
      </c>
      <c r="BT120" s="73">
        <v>0</v>
      </c>
      <c r="BU120" s="73">
        <v>128790</v>
      </c>
      <c r="BV120" s="73">
        <v>0</v>
      </c>
      <c r="BW120" s="73">
        <v>19321.560000000001</v>
      </c>
      <c r="BX120" s="73">
        <v>0</v>
      </c>
      <c r="BY120" s="74">
        <v>26475164.129999995</v>
      </c>
    </row>
    <row r="121" spans="1:77" x14ac:dyDescent="0.2">
      <c r="A121" s="71" t="s">
        <v>291</v>
      </c>
      <c r="B121" s="72" t="s">
        <v>438</v>
      </c>
      <c r="C121" s="71" t="s">
        <v>439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73">
        <v>0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73">
        <v>0</v>
      </c>
      <c r="AL121" s="73">
        <v>0</v>
      </c>
      <c r="AM121" s="73">
        <v>0</v>
      </c>
      <c r="AN121" s="73">
        <v>0</v>
      </c>
      <c r="AO121" s="73">
        <v>0</v>
      </c>
      <c r="AP121" s="73">
        <v>0</v>
      </c>
      <c r="AQ121" s="73">
        <v>0</v>
      </c>
      <c r="AR121" s="73">
        <v>0</v>
      </c>
      <c r="AS121" s="73">
        <v>0</v>
      </c>
      <c r="AT121" s="73">
        <v>0</v>
      </c>
      <c r="AU121" s="73">
        <v>0</v>
      </c>
      <c r="AV121" s="73">
        <v>0</v>
      </c>
      <c r="AW121" s="73">
        <v>0</v>
      </c>
      <c r="AX121" s="73">
        <v>0</v>
      </c>
      <c r="AY121" s="73">
        <v>0</v>
      </c>
      <c r="AZ121" s="73">
        <v>0</v>
      </c>
      <c r="BA121" s="73">
        <v>0</v>
      </c>
      <c r="BB121" s="73">
        <v>0</v>
      </c>
      <c r="BC121" s="73">
        <v>0</v>
      </c>
      <c r="BD121" s="73">
        <v>0</v>
      </c>
      <c r="BE121" s="73">
        <v>0</v>
      </c>
      <c r="BF121" s="73">
        <v>0</v>
      </c>
      <c r="BG121" s="73">
        <v>0</v>
      </c>
      <c r="BH121" s="73">
        <v>0</v>
      </c>
      <c r="BI121" s="73">
        <v>0</v>
      </c>
      <c r="BJ121" s="73">
        <v>0</v>
      </c>
      <c r="BK121" s="73">
        <v>0</v>
      </c>
      <c r="BL121" s="73">
        <v>0</v>
      </c>
      <c r="BM121" s="73">
        <v>0</v>
      </c>
      <c r="BN121" s="73">
        <v>0</v>
      </c>
      <c r="BO121" s="73">
        <v>0</v>
      </c>
      <c r="BP121" s="73">
        <v>0</v>
      </c>
      <c r="BQ121" s="73">
        <v>0</v>
      </c>
      <c r="BR121" s="73">
        <v>0</v>
      </c>
      <c r="BS121" s="73">
        <v>0</v>
      </c>
      <c r="BT121" s="73">
        <v>0</v>
      </c>
      <c r="BU121" s="73">
        <v>0</v>
      </c>
      <c r="BV121" s="73">
        <v>0</v>
      </c>
      <c r="BW121" s="73">
        <v>0</v>
      </c>
      <c r="BX121" s="73">
        <v>0</v>
      </c>
      <c r="BY121" s="74">
        <v>6881874</v>
      </c>
    </row>
    <row r="122" spans="1:77" x14ac:dyDescent="0.2">
      <c r="A122" s="71" t="s">
        <v>291</v>
      </c>
      <c r="B122" s="72" t="s">
        <v>440</v>
      </c>
      <c r="C122" s="71" t="s">
        <v>441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0</v>
      </c>
      <c r="AD122" s="73">
        <v>0</v>
      </c>
      <c r="AE122" s="73">
        <v>0</v>
      </c>
      <c r="AF122" s="73">
        <v>0</v>
      </c>
      <c r="AG122" s="73">
        <v>0</v>
      </c>
      <c r="AH122" s="73">
        <v>0</v>
      </c>
      <c r="AI122" s="73">
        <v>0</v>
      </c>
      <c r="AJ122" s="73">
        <v>0</v>
      </c>
      <c r="AK122" s="73">
        <v>0</v>
      </c>
      <c r="AL122" s="73">
        <v>0</v>
      </c>
      <c r="AM122" s="73">
        <v>0</v>
      </c>
      <c r="AN122" s="73">
        <v>0</v>
      </c>
      <c r="AO122" s="73">
        <v>0</v>
      </c>
      <c r="AP122" s="73">
        <v>0</v>
      </c>
      <c r="AQ122" s="73">
        <v>0</v>
      </c>
      <c r="AR122" s="73">
        <v>0</v>
      </c>
      <c r="AS122" s="73">
        <v>0</v>
      </c>
      <c r="AT122" s="73">
        <v>0</v>
      </c>
      <c r="AU122" s="73">
        <v>0</v>
      </c>
      <c r="AV122" s="73">
        <v>0</v>
      </c>
      <c r="AW122" s="73">
        <v>0</v>
      </c>
      <c r="AX122" s="73">
        <v>0</v>
      </c>
      <c r="AY122" s="73">
        <v>0</v>
      </c>
      <c r="AZ122" s="73">
        <v>0</v>
      </c>
      <c r="BA122" s="73">
        <v>0</v>
      </c>
      <c r="BB122" s="73">
        <v>0</v>
      </c>
      <c r="BC122" s="73">
        <v>0</v>
      </c>
      <c r="BD122" s="73">
        <v>0</v>
      </c>
      <c r="BE122" s="73">
        <v>0</v>
      </c>
      <c r="BF122" s="73">
        <v>0</v>
      </c>
      <c r="BG122" s="73">
        <v>0</v>
      </c>
      <c r="BH122" s="73">
        <v>0</v>
      </c>
      <c r="BI122" s="73">
        <v>0</v>
      </c>
      <c r="BJ122" s="73">
        <v>0</v>
      </c>
      <c r="BK122" s="73">
        <v>0</v>
      </c>
      <c r="BL122" s="73">
        <v>0</v>
      </c>
      <c r="BM122" s="73">
        <v>0</v>
      </c>
      <c r="BN122" s="73">
        <v>0</v>
      </c>
      <c r="BO122" s="73">
        <v>17000</v>
      </c>
      <c r="BP122" s="73">
        <v>0</v>
      </c>
      <c r="BQ122" s="73">
        <v>0</v>
      </c>
      <c r="BR122" s="73">
        <v>0</v>
      </c>
      <c r="BS122" s="73">
        <v>0</v>
      </c>
      <c r="BT122" s="73">
        <v>0</v>
      </c>
      <c r="BU122" s="73">
        <v>0</v>
      </c>
      <c r="BV122" s="73">
        <v>0</v>
      </c>
      <c r="BW122" s="73">
        <v>0</v>
      </c>
      <c r="BX122" s="73">
        <v>0</v>
      </c>
      <c r="BY122" s="74">
        <v>2091554.95</v>
      </c>
    </row>
    <row r="123" spans="1:77" x14ac:dyDescent="0.2">
      <c r="A123" s="71" t="s">
        <v>291</v>
      </c>
      <c r="B123" s="72" t="s">
        <v>442</v>
      </c>
      <c r="C123" s="71" t="s">
        <v>443</v>
      </c>
      <c r="D123" s="73">
        <v>9960</v>
      </c>
      <c r="E123" s="73">
        <v>0</v>
      </c>
      <c r="F123" s="73">
        <v>0</v>
      </c>
      <c r="G123" s="73">
        <v>0</v>
      </c>
      <c r="H123" s="73">
        <v>3850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12080</v>
      </c>
      <c r="Q123" s="73">
        <v>0</v>
      </c>
      <c r="R123" s="73">
        <v>0</v>
      </c>
      <c r="S123" s="73">
        <v>0</v>
      </c>
      <c r="T123" s="73">
        <v>540</v>
      </c>
      <c r="U123" s="73">
        <v>6320</v>
      </c>
      <c r="V123" s="73">
        <v>33620</v>
      </c>
      <c r="W123" s="73">
        <v>960</v>
      </c>
      <c r="X123" s="73">
        <v>6030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13500</v>
      </c>
      <c r="AF123" s="73">
        <v>0</v>
      </c>
      <c r="AG123" s="73">
        <v>0</v>
      </c>
      <c r="AH123" s="73">
        <v>0</v>
      </c>
      <c r="AI123" s="73">
        <v>0</v>
      </c>
      <c r="AJ123" s="73">
        <v>480</v>
      </c>
      <c r="AK123" s="73">
        <v>3680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3920</v>
      </c>
      <c r="AR123" s="73">
        <v>27960</v>
      </c>
      <c r="AS123" s="73">
        <v>0</v>
      </c>
      <c r="AT123" s="73">
        <v>0</v>
      </c>
      <c r="AU123" s="73">
        <v>0</v>
      </c>
      <c r="AV123" s="73">
        <v>0</v>
      </c>
      <c r="AW123" s="73">
        <v>160</v>
      </c>
      <c r="AX123" s="73">
        <v>16560</v>
      </c>
      <c r="AY123" s="73">
        <v>800</v>
      </c>
      <c r="AZ123" s="73">
        <v>160</v>
      </c>
      <c r="BA123" s="73">
        <v>0</v>
      </c>
      <c r="BB123" s="73">
        <v>0</v>
      </c>
      <c r="BC123" s="73">
        <v>0</v>
      </c>
      <c r="BD123" s="73">
        <v>2080</v>
      </c>
      <c r="BE123" s="73">
        <v>16330</v>
      </c>
      <c r="BF123" s="73">
        <v>0</v>
      </c>
      <c r="BG123" s="73">
        <v>0</v>
      </c>
      <c r="BH123" s="73">
        <v>560</v>
      </c>
      <c r="BI123" s="73">
        <v>9680</v>
      </c>
      <c r="BJ123" s="73">
        <v>0</v>
      </c>
      <c r="BK123" s="73">
        <v>0</v>
      </c>
      <c r="BL123" s="73">
        <v>480</v>
      </c>
      <c r="BM123" s="73">
        <v>1920</v>
      </c>
      <c r="BN123" s="73">
        <v>0</v>
      </c>
      <c r="BO123" s="73">
        <v>1120</v>
      </c>
      <c r="BP123" s="73">
        <v>1200</v>
      </c>
      <c r="BQ123" s="73">
        <v>0</v>
      </c>
      <c r="BR123" s="73">
        <v>0</v>
      </c>
      <c r="BS123" s="73">
        <v>9440</v>
      </c>
      <c r="BT123" s="73">
        <v>0</v>
      </c>
      <c r="BU123" s="73">
        <v>8020</v>
      </c>
      <c r="BV123" s="73">
        <v>0</v>
      </c>
      <c r="BW123" s="73">
        <v>640</v>
      </c>
      <c r="BX123" s="73">
        <v>0</v>
      </c>
      <c r="BY123" s="74">
        <v>3386225.1799999997</v>
      </c>
    </row>
    <row r="124" spans="1:77" x14ac:dyDescent="0.2">
      <c r="A124" s="71" t="s">
        <v>291</v>
      </c>
      <c r="B124" s="72" t="s">
        <v>444</v>
      </c>
      <c r="C124" s="71" t="s">
        <v>445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73">
        <v>0</v>
      </c>
      <c r="AD124" s="73">
        <v>0</v>
      </c>
      <c r="AE124" s="73">
        <v>0</v>
      </c>
      <c r="AF124" s="73">
        <v>0</v>
      </c>
      <c r="AG124" s="73">
        <v>0</v>
      </c>
      <c r="AH124" s="73">
        <v>0</v>
      </c>
      <c r="AI124" s="73">
        <v>0</v>
      </c>
      <c r="AJ124" s="73">
        <v>0</v>
      </c>
      <c r="AK124" s="73">
        <v>0</v>
      </c>
      <c r="AL124" s="73">
        <v>0</v>
      </c>
      <c r="AM124" s="73">
        <v>0</v>
      </c>
      <c r="AN124" s="73">
        <v>0</v>
      </c>
      <c r="AO124" s="73">
        <v>0</v>
      </c>
      <c r="AP124" s="73">
        <v>0</v>
      </c>
      <c r="AQ124" s="73">
        <v>0</v>
      </c>
      <c r="AR124" s="73">
        <v>0</v>
      </c>
      <c r="AS124" s="73">
        <v>0</v>
      </c>
      <c r="AT124" s="73">
        <v>0</v>
      </c>
      <c r="AU124" s="73">
        <v>0</v>
      </c>
      <c r="AV124" s="73">
        <v>0</v>
      </c>
      <c r="AW124" s="73">
        <v>0</v>
      </c>
      <c r="AX124" s="73">
        <v>0</v>
      </c>
      <c r="AY124" s="73">
        <v>0</v>
      </c>
      <c r="AZ124" s="73">
        <v>0</v>
      </c>
      <c r="BA124" s="73">
        <v>0</v>
      </c>
      <c r="BB124" s="73">
        <v>0</v>
      </c>
      <c r="BC124" s="73">
        <v>0</v>
      </c>
      <c r="BD124" s="73">
        <v>0</v>
      </c>
      <c r="BE124" s="73">
        <v>0</v>
      </c>
      <c r="BF124" s="73">
        <v>0</v>
      </c>
      <c r="BG124" s="73">
        <v>0</v>
      </c>
      <c r="BH124" s="73">
        <v>0</v>
      </c>
      <c r="BI124" s="73">
        <v>0</v>
      </c>
      <c r="BJ124" s="73">
        <v>0</v>
      </c>
      <c r="BK124" s="73">
        <v>0</v>
      </c>
      <c r="BL124" s="73">
        <v>0</v>
      </c>
      <c r="BM124" s="73">
        <v>0</v>
      </c>
      <c r="BN124" s="73">
        <v>0</v>
      </c>
      <c r="BO124" s="73">
        <v>0</v>
      </c>
      <c r="BP124" s="73">
        <v>0</v>
      </c>
      <c r="BQ124" s="73">
        <v>0</v>
      </c>
      <c r="BR124" s="73">
        <v>0</v>
      </c>
      <c r="BS124" s="73">
        <v>0</v>
      </c>
      <c r="BT124" s="73">
        <v>0</v>
      </c>
      <c r="BU124" s="73">
        <v>0</v>
      </c>
      <c r="BV124" s="73">
        <v>0</v>
      </c>
      <c r="BW124" s="73">
        <v>0</v>
      </c>
      <c r="BX124" s="73">
        <v>0</v>
      </c>
      <c r="BY124" s="74">
        <v>3733606.9899999998</v>
      </c>
    </row>
    <row r="125" spans="1:77" x14ac:dyDescent="0.2">
      <c r="A125" s="71" t="s">
        <v>291</v>
      </c>
      <c r="B125" s="72" t="s">
        <v>446</v>
      </c>
      <c r="C125" s="71" t="s">
        <v>447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0</v>
      </c>
      <c r="AC125" s="73">
        <v>0</v>
      </c>
      <c r="AD125" s="73">
        <v>0</v>
      </c>
      <c r="AE125" s="73">
        <v>0</v>
      </c>
      <c r="AF125" s="73">
        <v>0</v>
      </c>
      <c r="AG125" s="73">
        <v>0</v>
      </c>
      <c r="AH125" s="73">
        <v>0</v>
      </c>
      <c r="AI125" s="73">
        <v>0</v>
      </c>
      <c r="AJ125" s="73">
        <v>0</v>
      </c>
      <c r="AK125" s="73">
        <v>0</v>
      </c>
      <c r="AL125" s="73">
        <v>0</v>
      </c>
      <c r="AM125" s="73">
        <v>0</v>
      </c>
      <c r="AN125" s="73">
        <v>0</v>
      </c>
      <c r="AO125" s="73">
        <v>0</v>
      </c>
      <c r="AP125" s="73">
        <v>0</v>
      </c>
      <c r="AQ125" s="73">
        <v>0</v>
      </c>
      <c r="AR125" s="73">
        <v>0</v>
      </c>
      <c r="AS125" s="73">
        <v>0</v>
      </c>
      <c r="AT125" s="73">
        <v>0</v>
      </c>
      <c r="AU125" s="73">
        <v>0</v>
      </c>
      <c r="AV125" s="73">
        <v>0</v>
      </c>
      <c r="AW125" s="73">
        <v>0</v>
      </c>
      <c r="AX125" s="73">
        <v>0</v>
      </c>
      <c r="AY125" s="73">
        <v>0</v>
      </c>
      <c r="AZ125" s="73">
        <v>0</v>
      </c>
      <c r="BA125" s="73">
        <v>0</v>
      </c>
      <c r="BB125" s="73">
        <v>0</v>
      </c>
      <c r="BC125" s="73">
        <v>0</v>
      </c>
      <c r="BD125" s="73">
        <v>0</v>
      </c>
      <c r="BE125" s="73">
        <v>0</v>
      </c>
      <c r="BF125" s="73">
        <v>0</v>
      </c>
      <c r="BG125" s="73">
        <v>0</v>
      </c>
      <c r="BH125" s="73">
        <v>0</v>
      </c>
      <c r="BI125" s="73">
        <v>0</v>
      </c>
      <c r="BJ125" s="73">
        <v>0</v>
      </c>
      <c r="BK125" s="73">
        <v>0</v>
      </c>
      <c r="BL125" s="73">
        <v>0</v>
      </c>
      <c r="BM125" s="73">
        <v>0</v>
      </c>
      <c r="BN125" s="73">
        <v>0</v>
      </c>
      <c r="BO125" s="73">
        <v>0</v>
      </c>
      <c r="BP125" s="73">
        <v>0</v>
      </c>
      <c r="BQ125" s="73">
        <v>0</v>
      </c>
      <c r="BR125" s="73">
        <v>0</v>
      </c>
      <c r="BS125" s="73">
        <v>0</v>
      </c>
      <c r="BT125" s="73">
        <v>0</v>
      </c>
      <c r="BU125" s="73">
        <v>0</v>
      </c>
      <c r="BV125" s="73">
        <v>0</v>
      </c>
      <c r="BW125" s="73">
        <v>0</v>
      </c>
      <c r="BX125" s="73">
        <v>0</v>
      </c>
      <c r="BY125" s="74">
        <v>751601115.55000007</v>
      </c>
    </row>
    <row r="126" spans="1:77" x14ac:dyDescent="0.2">
      <c r="A126" s="71" t="s">
        <v>291</v>
      </c>
      <c r="B126" s="72" t="s">
        <v>448</v>
      </c>
      <c r="C126" s="71" t="s">
        <v>449</v>
      </c>
      <c r="D126" s="73">
        <v>13500</v>
      </c>
      <c r="E126" s="73">
        <v>0</v>
      </c>
      <c r="F126" s="73">
        <v>0</v>
      </c>
      <c r="G126" s="73">
        <v>0</v>
      </c>
      <c r="H126" s="73">
        <v>0</v>
      </c>
      <c r="I126" s="73">
        <v>16300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7290</v>
      </c>
      <c r="Q126" s="73">
        <v>0</v>
      </c>
      <c r="R126" s="73">
        <v>0</v>
      </c>
      <c r="S126" s="73">
        <v>0</v>
      </c>
      <c r="T126" s="73">
        <v>0</v>
      </c>
      <c r="U126" s="73">
        <v>3650</v>
      </c>
      <c r="V126" s="73">
        <v>61945</v>
      </c>
      <c r="W126" s="73">
        <v>24110</v>
      </c>
      <c r="X126" s="73">
        <v>27700</v>
      </c>
      <c r="Y126" s="73">
        <v>0</v>
      </c>
      <c r="Z126" s="73">
        <v>0</v>
      </c>
      <c r="AA126" s="73">
        <v>0</v>
      </c>
      <c r="AB126" s="73">
        <v>0</v>
      </c>
      <c r="AC126" s="73">
        <v>0</v>
      </c>
      <c r="AD126" s="73">
        <v>0</v>
      </c>
      <c r="AE126" s="73">
        <v>3690</v>
      </c>
      <c r="AF126" s="73">
        <v>0</v>
      </c>
      <c r="AG126" s="73">
        <v>0</v>
      </c>
      <c r="AH126" s="73">
        <v>0</v>
      </c>
      <c r="AI126" s="73">
        <v>0</v>
      </c>
      <c r="AJ126" s="73">
        <v>0</v>
      </c>
      <c r="AK126" s="73">
        <v>16978</v>
      </c>
      <c r="AL126" s="73">
        <v>0</v>
      </c>
      <c r="AM126" s="73">
        <v>0</v>
      </c>
      <c r="AN126" s="73">
        <v>0</v>
      </c>
      <c r="AO126" s="73">
        <v>0</v>
      </c>
      <c r="AP126" s="73">
        <v>0</v>
      </c>
      <c r="AQ126" s="73">
        <v>1440</v>
      </c>
      <c r="AR126" s="73">
        <v>0</v>
      </c>
      <c r="AS126" s="73">
        <v>0</v>
      </c>
      <c r="AT126" s="73">
        <v>0</v>
      </c>
      <c r="AU126" s="73">
        <v>0</v>
      </c>
      <c r="AV126" s="73">
        <v>0</v>
      </c>
      <c r="AW126" s="73">
        <v>0</v>
      </c>
      <c r="AX126" s="73">
        <v>0</v>
      </c>
      <c r="AY126" s="73">
        <v>27300</v>
      </c>
      <c r="AZ126" s="73">
        <v>1450</v>
      </c>
      <c r="BA126" s="73">
        <v>0</v>
      </c>
      <c r="BB126" s="73">
        <v>0</v>
      </c>
      <c r="BC126" s="73">
        <v>0</v>
      </c>
      <c r="BD126" s="73">
        <v>11968.8</v>
      </c>
      <c r="BE126" s="73">
        <v>76956.75</v>
      </c>
      <c r="BF126" s="73">
        <v>0</v>
      </c>
      <c r="BG126" s="73">
        <v>0</v>
      </c>
      <c r="BH126" s="73">
        <v>4500</v>
      </c>
      <c r="BI126" s="73">
        <v>750</v>
      </c>
      <c r="BJ126" s="73">
        <v>0</v>
      </c>
      <c r="BK126" s="73">
        <v>0</v>
      </c>
      <c r="BL126" s="73">
        <v>0</v>
      </c>
      <c r="BM126" s="73">
        <v>3050</v>
      </c>
      <c r="BN126" s="73">
        <v>0</v>
      </c>
      <c r="BO126" s="73">
        <v>0</v>
      </c>
      <c r="BP126" s="73">
        <v>0</v>
      </c>
      <c r="BQ126" s="73">
        <v>0</v>
      </c>
      <c r="BR126" s="73">
        <v>0</v>
      </c>
      <c r="BS126" s="73">
        <v>21150</v>
      </c>
      <c r="BT126" s="73">
        <v>0</v>
      </c>
      <c r="BU126" s="73">
        <v>8640</v>
      </c>
      <c r="BV126" s="73">
        <v>0</v>
      </c>
      <c r="BW126" s="73">
        <v>2700</v>
      </c>
      <c r="BX126" s="73">
        <v>0</v>
      </c>
      <c r="BY126" s="74">
        <v>71345524.960000008</v>
      </c>
    </row>
    <row r="127" spans="1:77" x14ac:dyDescent="0.2">
      <c r="A127" s="71" t="s">
        <v>291</v>
      </c>
      <c r="B127" s="72" t="s">
        <v>450</v>
      </c>
      <c r="C127" s="71" t="s">
        <v>451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0</v>
      </c>
      <c r="AC127" s="73">
        <v>51244</v>
      </c>
      <c r="AD127" s="73">
        <v>0</v>
      </c>
      <c r="AE127" s="73">
        <v>0</v>
      </c>
      <c r="AF127" s="73">
        <v>0</v>
      </c>
      <c r="AG127" s="73">
        <v>0</v>
      </c>
      <c r="AH127" s="73">
        <v>0</v>
      </c>
      <c r="AI127" s="73">
        <v>0</v>
      </c>
      <c r="AJ127" s="73">
        <v>0</v>
      </c>
      <c r="AK127" s="73">
        <v>0</v>
      </c>
      <c r="AL127" s="73">
        <v>0</v>
      </c>
      <c r="AM127" s="73">
        <v>0</v>
      </c>
      <c r="AN127" s="73">
        <v>0</v>
      </c>
      <c r="AO127" s="73">
        <v>0</v>
      </c>
      <c r="AP127" s="73">
        <v>0</v>
      </c>
      <c r="AQ127" s="73">
        <v>0</v>
      </c>
      <c r="AR127" s="73">
        <v>0</v>
      </c>
      <c r="AS127" s="73">
        <v>0</v>
      </c>
      <c r="AT127" s="73">
        <v>0</v>
      </c>
      <c r="AU127" s="73">
        <v>0</v>
      </c>
      <c r="AV127" s="73">
        <v>0</v>
      </c>
      <c r="AW127" s="73">
        <v>0</v>
      </c>
      <c r="AX127" s="73">
        <v>0</v>
      </c>
      <c r="AY127" s="73">
        <v>0</v>
      </c>
      <c r="AZ127" s="73">
        <v>0</v>
      </c>
      <c r="BA127" s="73">
        <v>0</v>
      </c>
      <c r="BB127" s="73">
        <v>0</v>
      </c>
      <c r="BC127" s="73">
        <v>0</v>
      </c>
      <c r="BD127" s="73">
        <v>0</v>
      </c>
      <c r="BE127" s="73">
        <v>0</v>
      </c>
      <c r="BF127" s="73">
        <v>0</v>
      </c>
      <c r="BG127" s="73">
        <v>0</v>
      </c>
      <c r="BH127" s="73">
        <v>0</v>
      </c>
      <c r="BI127" s="73">
        <v>0</v>
      </c>
      <c r="BJ127" s="73">
        <v>0</v>
      </c>
      <c r="BK127" s="73">
        <v>0</v>
      </c>
      <c r="BL127" s="73">
        <v>0</v>
      </c>
      <c r="BM127" s="73">
        <v>0</v>
      </c>
      <c r="BN127" s="73">
        <v>0</v>
      </c>
      <c r="BO127" s="73">
        <v>0</v>
      </c>
      <c r="BP127" s="73">
        <v>0</v>
      </c>
      <c r="BQ127" s="73">
        <v>0</v>
      </c>
      <c r="BR127" s="73">
        <v>0</v>
      </c>
      <c r="BS127" s="73">
        <v>0</v>
      </c>
      <c r="BT127" s="73">
        <v>0</v>
      </c>
      <c r="BU127" s="73">
        <v>0</v>
      </c>
      <c r="BV127" s="73">
        <v>0</v>
      </c>
      <c r="BW127" s="73">
        <v>0</v>
      </c>
      <c r="BX127" s="73">
        <v>0</v>
      </c>
      <c r="BY127" s="74">
        <v>13293470.92</v>
      </c>
    </row>
    <row r="128" spans="1:77" x14ac:dyDescent="0.2">
      <c r="A128" s="71" t="s">
        <v>291</v>
      </c>
      <c r="B128" s="72" t="s">
        <v>452</v>
      </c>
      <c r="C128" s="71" t="s">
        <v>453</v>
      </c>
      <c r="D128" s="73">
        <v>25788</v>
      </c>
      <c r="E128" s="73">
        <v>2575</v>
      </c>
      <c r="F128" s="73">
        <v>1435</v>
      </c>
      <c r="G128" s="73">
        <v>400</v>
      </c>
      <c r="H128" s="73">
        <v>0</v>
      </c>
      <c r="I128" s="73">
        <v>0</v>
      </c>
      <c r="J128" s="73">
        <v>0</v>
      </c>
      <c r="K128" s="73">
        <v>0</v>
      </c>
      <c r="L128" s="73">
        <v>1832.96</v>
      </c>
      <c r="M128" s="73">
        <v>0</v>
      </c>
      <c r="N128" s="73">
        <v>0</v>
      </c>
      <c r="O128" s="73">
        <v>0</v>
      </c>
      <c r="P128" s="73">
        <v>44512</v>
      </c>
      <c r="Q128" s="73">
        <v>0</v>
      </c>
      <c r="R128" s="73">
        <v>30416</v>
      </c>
      <c r="S128" s="73">
        <v>0</v>
      </c>
      <c r="T128" s="73">
        <v>34300</v>
      </c>
      <c r="U128" s="73">
        <v>3188</v>
      </c>
      <c r="V128" s="73">
        <v>91929</v>
      </c>
      <c r="W128" s="73">
        <v>8280</v>
      </c>
      <c r="X128" s="73">
        <v>8191</v>
      </c>
      <c r="Y128" s="73">
        <v>0</v>
      </c>
      <c r="Z128" s="73">
        <v>0</v>
      </c>
      <c r="AA128" s="73">
        <v>0</v>
      </c>
      <c r="AB128" s="73">
        <v>13725</v>
      </c>
      <c r="AC128" s="73">
        <v>0</v>
      </c>
      <c r="AD128" s="73">
        <v>0</v>
      </c>
      <c r="AE128" s="73">
        <v>5960</v>
      </c>
      <c r="AF128" s="73">
        <v>0</v>
      </c>
      <c r="AG128" s="73">
        <v>0</v>
      </c>
      <c r="AH128" s="73">
        <v>0</v>
      </c>
      <c r="AI128" s="73">
        <v>0</v>
      </c>
      <c r="AJ128" s="73">
        <v>0</v>
      </c>
      <c r="AK128" s="73">
        <v>22238</v>
      </c>
      <c r="AL128" s="73">
        <v>0</v>
      </c>
      <c r="AM128" s="73">
        <v>0</v>
      </c>
      <c r="AN128" s="73">
        <v>0</v>
      </c>
      <c r="AO128" s="73">
        <v>0</v>
      </c>
      <c r="AP128" s="73">
        <v>0</v>
      </c>
      <c r="AQ128" s="73">
        <v>7504</v>
      </c>
      <c r="AR128" s="73">
        <v>0</v>
      </c>
      <c r="AS128" s="73">
        <v>0</v>
      </c>
      <c r="AT128" s="73">
        <v>0</v>
      </c>
      <c r="AU128" s="73">
        <v>0</v>
      </c>
      <c r="AV128" s="73">
        <v>0</v>
      </c>
      <c r="AW128" s="73">
        <v>7031</v>
      </c>
      <c r="AX128" s="73">
        <v>17950</v>
      </c>
      <c r="AY128" s="73">
        <v>29964</v>
      </c>
      <c r="AZ128" s="73">
        <v>1320</v>
      </c>
      <c r="BA128" s="73">
        <v>0</v>
      </c>
      <c r="BB128" s="73">
        <v>0</v>
      </c>
      <c r="BC128" s="73">
        <v>0</v>
      </c>
      <c r="BD128" s="73">
        <v>9942</v>
      </c>
      <c r="BE128" s="73">
        <v>20801</v>
      </c>
      <c r="BF128" s="73">
        <v>0</v>
      </c>
      <c r="BG128" s="73">
        <v>0</v>
      </c>
      <c r="BH128" s="73">
        <v>4432</v>
      </c>
      <c r="BI128" s="73">
        <v>8924</v>
      </c>
      <c r="BJ128" s="73">
        <v>0</v>
      </c>
      <c r="BK128" s="73">
        <v>0</v>
      </c>
      <c r="BL128" s="73">
        <v>0</v>
      </c>
      <c r="BM128" s="73">
        <v>100</v>
      </c>
      <c r="BN128" s="73">
        <v>0</v>
      </c>
      <c r="BO128" s="73">
        <v>60</v>
      </c>
      <c r="BP128" s="73">
        <v>7413</v>
      </c>
      <c r="BQ128" s="73">
        <v>0</v>
      </c>
      <c r="BR128" s="73">
        <v>3260</v>
      </c>
      <c r="BS128" s="73">
        <v>38196</v>
      </c>
      <c r="BT128" s="73">
        <v>0</v>
      </c>
      <c r="BU128" s="73">
        <v>6565</v>
      </c>
      <c r="BV128" s="73">
        <v>0</v>
      </c>
      <c r="BW128" s="73">
        <v>1544</v>
      </c>
      <c r="BX128" s="73">
        <v>780</v>
      </c>
      <c r="BY128" s="74">
        <v>3070957.81</v>
      </c>
    </row>
    <row r="129" spans="1:77" x14ac:dyDescent="0.2">
      <c r="A129" s="80" t="s">
        <v>454</v>
      </c>
      <c r="B129" s="81"/>
      <c r="C129" s="82"/>
      <c r="D129" s="78">
        <f>SUM(D48:D128)</f>
        <v>54386410.909999996</v>
      </c>
      <c r="E129" s="78">
        <f t="shared" ref="E129:BP129" si="4">SUM(E48:E128)</f>
        <v>18701676.280000005</v>
      </c>
      <c r="F129" s="78">
        <f t="shared" si="4"/>
        <v>25420952.77</v>
      </c>
      <c r="G129" s="78">
        <f t="shared" si="4"/>
        <v>9613356.2200000025</v>
      </c>
      <c r="H129" s="78">
        <f t="shared" si="4"/>
        <v>8920083.9299999997</v>
      </c>
      <c r="I129" s="78">
        <f t="shared" si="4"/>
        <v>2843058.7</v>
      </c>
      <c r="J129" s="78">
        <f t="shared" si="4"/>
        <v>97357235.289999977</v>
      </c>
      <c r="K129" s="78">
        <f t="shared" si="4"/>
        <v>16098591.33</v>
      </c>
      <c r="L129" s="78">
        <f t="shared" si="4"/>
        <v>4844155.3100000005</v>
      </c>
      <c r="M129" s="78">
        <f t="shared" si="4"/>
        <v>35445941.159999996</v>
      </c>
      <c r="N129" s="78">
        <f t="shared" si="4"/>
        <v>5093149.0799999991</v>
      </c>
      <c r="O129" s="78">
        <f t="shared" si="4"/>
        <v>11554295.609999999</v>
      </c>
      <c r="P129" s="78">
        <f t="shared" si="4"/>
        <v>22721148.770000003</v>
      </c>
      <c r="Q129" s="78">
        <f t="shared" si="4"/>
        <v>19201580.239999998</v>
      </c>
      <c r="R129" s="78">
        <f t="shared" si="4"/>
        <v>2514393.96</v>
      </c>
      <c r="S129" s="78">
        <f t="shared" si="4"/>
        <v>8609454.1399999987</v>
      </c>
      <c r="T129" s="78">
        <f t="shared" si="4"/>
        <v>6678420.9100000001</v>
      </c>
      <c r="U129" s="78">
        <f t="shared" si="4"/>
        <v>3617444.4</v>
      </c>
      <c r="V129" s="78">
        <f t="shared" si="4"/>
        <v>61400564.119999997</v>
      </c>
      <c r="W129" s="78">
        <f t="shared" si="4"/>
        <v>17765002.599999998</v>
      </c>
      <c r="X129" s="78">
        <f t="shared" si="4"/>
        <v>8589298.7600000016</v>
      </c>
      <c r="Y129" s="78">
        <f t="shared" si="4"/>
        <v>16302689.1</v>
      </c>
      <c r="Z129" s="78">
        <f t="shared" si="4"/>
        <v>5017722.6000000006</v>
      </c>
      <c r="AA129" s="78">
        <f t="shared" si="4"/>
        <v>7452541.4199999999</v>
      </c>
      <c r="AB129" s="78">
        <f t="shared" si="4"/>
        <v>6693457.5000000009</v>
      </c>
      <c r="AC129" s="78">
        <f t="shared" si="4"/>
        <v>4707550.54</v>
      </c>
      <c r="AD129" s="78">
        <f t="shared" si="4"/>
        <v>2258916.2199999997</v>
      </c>
      <c r="AE129" s="78">
        <f t="shared" si="4"/>
        <v>78887066.929999992</v>
      </c>
      <c r="AF129" s="78">
        <f t="shared" si="4"/>
        <v>5335495.459999999</v>
      </c>
      <c r="AG129" s="78">
        <f t="shared" si="4"/>
        <v>3960224.4499999997</v>
      </c>
      <c r="AH129" s="78">
        <f t="shared" si="4"/>
        <v>3657818.3600000003</v>
      </c>
      <c r="AI129" s="78">
        <f t="shared" si="4"/>
        <v>3329966.2600000002</v>
      </c>
      <c r="AJ129" s="78">
        <f t="shared" si="4"/>
        <v>6294643.0800000001</v>
      </c>
      <c r="AK129" s="78">
        <f t="shared" si="4"/>
        <v>4559736.43</v>
      </c>
      <c r="AL129" s="78">
        <f t="shared" si="4"/>
        <v>4410159.3400000008</v>
      </c>
      <c r="AM129" s="78">
        <f t="shared" si="4"/>
        <v>4928849.0100000007</v>
      </c>
      <c r="AN129" s="78">
        <f t="shared" si="4"/>
        <v>3725221.8</v>
      </c>
      <c r="AO129" s="78">
        <f t="shared" si="4"/>
        <v>4434675.76</v>
      </c>
      <c r="AP129" s="78">
        <f t="shared" si="4"/>
        <v>3875332.3</v>
      </c>
      <c r="AQ129" s="78">
        <f t="shared" si="4"/>
        <v>31769381.889999993</v>
      </c>
      <c r="AR129" s="78">
        <f t="shared" si="4"/>
        <v>5016362</v>
      </c>
      <c r="AS129" s="78">
        <f t="shared" si="4"/>
        <v>4490316</v>
      </c>
      <c r="AT129" s="78">
        <f t="shared" si="4"/>
        <v>4480518.5999999996</v>
      </c>
      <c r="AU129" s="78">
        <f t="shared" si="4"/>
        <v>4214746.76</v>
      </c>
      <c r="AV129" s="78">
        <f t="shared" si="4"/>
        <v>1853123.5</v>
      </c>
      <c r="AW129" s="78">
        <f t="shared" si="4"/>
        <v>2717606.43</v>
      </c>
      <c r="AX129" s="78">
        <f t="shared" si="4"/>
        <v>57622867.18999999</v>
      </c>
      <c r="AY129" s="78">
        <f t="shared" si="4"/>
        <v>5331810.7300000004</v>
      </c>
      <c r="AZ129" s="78">
        <f t="shared" si="4"/>
        <v>5948189.3799999999</v>
      </c>
      <c r="BA129" s="78">
        <f t="shared" si="4"/>
        <v>10630371.110000001</v>
      </c>
      <c r="BB129" s="78">
        <f t="shared" si="4"/>
        <v>8084140.830000001</v>
      </c>
      <c r="BC129" s="78">
        <f t="shared" si="4"/>
        <v>5135142.5</v>
      </c>
      <c r="BD129" s="78">
        <f t="shared" si="4"/>
        <v>12999086.42</v>
      </c>
      <c r="BE129" s="78">
        <f t="shared" si="4"/>
        <v>10607297.449999999</v>
      </c>
      <c r="BF129" s="78">
        <f t="shared" si="4"/>
        <v>6474229.2999999998</v>
      </c>
      <c r="BG129" s="78">
        <f t="shared" si="4"/>
        <v>2561274.2000000002</v>
      </c>
      <c r="BH129" s="78">
        <f t="shared" si="4"/>
        <v>1758116.7899999998</v>
      </c>
      <c r="BI129" s="78">
        <f t="shared" si="4"/>
        <v>47758582.019999988</v>
      </c>
      <c r="BJ129" s="78">
        <f t="shared" si="4"/>
        <v>14373993.689999999</v>
      </c>
      <c r="BK129" s="78">
        <f t="shared" si="4"/>
        <v>5424075.29</v>
      </c>
      <c r="BL129" s="78">
        <f t="shared" si="4"/>
        <v>3509158.0400000005</v>
      </c>
      <c r="BM129" s="78">
        <f t="shared" si="4"/>
        <v>5541733.5</v>
      </c>
      <c r="BN129" s="78">
        <f t="shared" si="4"/>
        <v>7521147.8600000003</v>
      </c>
      <c r="BO129" s="78">
        <f t="shared" si="4"/>
        <v>3630434.1</v>
      </c>
      <c r="BP129" s="78">
        <f t="shared" si="4"/>
        <v>35522416.009999998</v>
      </c>
      <c r="BQ129" s="78">
        <f t="shared" ref="BQ129:BX129" si="5">SUM(BQ48:BQ128)</f>
        <v>4267509.4000000004</v>
      </c>
      <c r="BR129" s="78">
        <f t="shared" si="5"/>
        <v>4453844.2</v>
      </c>
      <c r="BS129" s="78">
        <f t="shared" si="5"/>
        <v>7487924.6399999997</v>
      </c>
      <c r="BT129" s="78">
        <f t="shared" si="5"/>
        <v>7005707.75</v>
      </c>
      <c r="BU129" s="78">
        <f t="shared" si="5"/>
        <v>13912844.699999999</v>
      </c>
      <c r="BV129" s="78">
        <f t="shared" si="5"/>
        <v>4795191</v>
      </c>
      <c r="BW129" s="78">
        <f t="shared" si="5"/>
        <v>2404249.31</v>
      </c>
      <c r="BX129" s="78">
        <f t="shared" si="5"/>
        <v>2278310.5</v>
      </c>
      <c r="BY129" s="79">
        <f>SUM(BY48:BY119)</f>
        <v>5401952933.6599989</v>
      </c>
    </row>
    <row r="130" spans="1:77" x14ac:dyDescent="0.2">
      <c r="A130" s="71" t="s">
        <v>455</v>
      </c>
      <c r="B130" s="72" t="s">
        <v>456</v>
      </c>
      <c r="C130" s="71" t="s">
        <v>457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406473.57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73">
        <v>0</v>
      </c>
      <c r="AE130" s="73">
        <v>0</v>
      </c>
      <c r="AF130" s="73">
        <v>0</v>
      </c>
      <c r="AG130" s="73">
        <v>0</v>
      </c>
      <c r="AH130" s="73">
        <v>0</v>
      </c>
      <c r="AI130" s="73">
        <v>0</v>
      </c>
      <c r="AJ130" s="73">
        <v>0</v>
      </c>
      <c r="AK130" s="73">
        <v>0</v>
      </c>
      <c r="AL130" s="73">
        <v>0</v>
      </c>
      <c r="AM130" s="73">
        <v>0</v>
      </c>
      <c r="AN130" s="73">
        <v>0</v>
      </c>
      <c r="AO130" s="73">
        <v>0</v>
      </c>
      <c r="AP130" s="73">
        <v>0</v>
      </c>
      <c r="AQ130" s="73">
        <v>0</v>
      </c>
      <c r="AR130" s="73">
        <v>0</v>
      </c>
      <c r="AS130" s="73">
        <v>0</v>
      </c>
      <c r="AT130" s="73">
        <v>0</v>
      </c>
      <c r="AU130" s="73">
        <v>0</v>
      </c>
      <c r="AV130" s="73">
        <v>0</v>
      </c>
      <c r="AW130" s="73">
        <v>0</v>
      </c>
      <c r="AX130" s="73">
        <v>0</v>
      </c>
      <c r="AY130" s="73">
        <v>0</v>
      </c>
      <c r="AZ130" s="73">
        <v>0</v>
      </c>
      <c r="BA130" s="73">
        <v>0</v>
      </c>
      <c r="BB130" s="73">
        <v>0</v>
      </c>
      <c r="BC130" s="73">
        <v>0</v>
      </c>
      <c r="BD130" s="73">
        <v>0</v>
      </c>
      <c r="BE130" s="73">
        <v>0</v>
      </c>
      <c r="BF130" s="73">
        <v>0</v>
      </c>
      <c r="BG130" s="73">
        <v>0</v>
      </c>
      <c r="BH130" s="73">
        <v>0</v>
      </c>
      <c r="BI130" s="73">
        <v>0</v>
      </c>
      <c r="BJ130" s="73">
        <v>0</v>
      </c>
      <c r="BK130" s="73">
        <v>0</v>
      </c>
      <c r="BL130" s="73">
        <v>0</v>
      </c>
      <c r="BM130" s="73">
        <v>0</v>
      </c>
      <c r="BN130" s="73">
        <v>0</v>
      </c>
      <c r="BO130" s="73">
        <v>0</v>
      </c>
      <c r="BP130" s="73">
        <v>0</v>
      </c>
      <c r="BQ130" s="73">
        <v>0</v>
      </c>
      <c r="BR130" s="73">
        <v>0</v>
      </c>
      <c r="BS130" s="73">
        <v>0</v>
      </c>
      <c r="BT130" s="73">
        <v>0</v>
      </c>
      <c r="BU130" s="73">
        <v>0</v>
      </c>
      <c r="BV130" s="73">
        <v>0</v>
      </c>
      <c r="BW130" s="73">
        <v>0</v>
      </c>
      <c r="BX130" s="73">
        <v>0</v>
      </c>
      <c r="BY130" s="74">
        <v>22986767.630000003</v>
      </c>
    </row>
    <row r="131" spans="1:77" x14ac:dyDescent="0.2">
      <c r="A131" s="71" t="s">
        <v>455</v>
      </c>
      <c r="B131" s="72" t="s">
        <v>458</v>
      </c>
      <c r="C131" s="71" t="s">
        <v>459</v>
      </c>
      <c r="D131" s="73">
        <v>2596521.02</v>
      </c>
      <c r="E131" s="73">
        <v>59248.22</v>
      </c>
      <c r="F131" s="73">
        <v>23466.99</v>
      </c>
      <c r="G131" s="73">
        <v>0</v>
      </c>
      <c r="H131" s="73">
        <v>13045.48</v>
      </c>
      <c r="I131" s="73">
        <v>35888.660000000003</v>
      </c>
      <c r="J131" s="73">
        <v>0</v>
      </c>
      <c r="K131" s="73">
        <v>30300</v>
      </c>
      <c r="L131" s="73">
        <v>49590.33</v>
      </c>
      <c r="M131" s="73">
        <v>0</v>
      </c>
      <c r="N131" s="73">
        <v>29813</v>
      </c>
      <c r="O131" s="73">
        <v>0</v>
      </c>
      <c r="P131" s="73">
        <v>47556</v>
      </c>
      <c r="Q131" s="73">
        <v>47488.6</v>
      </c>
      <c r="R131" s="73">
        <v>27089.95</v>
      </c>
      <c r="S131" s="73">
        <v>46492.27</v>
      </c>
      <c r="T131" s="73">
        <v>114731.42</v>
      </c>
      <c r="U131" s="73">
        <v>58436.44</v>
      </c>
      <c r="V131" s="73">
        <v>169335.55</v>
      </c>
      <c r="W131" s="73">
        <v>138584.47</v>
      </c>
      <c r="X131" s="73">
        <v>40994.43</v>
      </c>
      <c r="Y131" s="73">
        <v>55998</v>
      </c>
      <c r="Z131" s="73">
        <v>0</v>
      </c>
      <c r="AA131" s="73">
        <v>0</v>
      </c>
      <c r="AB131" s="73">
        <v>0</v>
      </c>
      <c r="AC131" s="73">
        <v>0</v>
      </c>
      <c r="AD131" s="73">
        <v>26151.61</v>
      </c>
      <c r="AE131" s="73">
        <v>559082.82999999996</v>
      </c>
      <c r="AF131" s="73">
        <v>0</v>
      </c>
      <c r="AG131" s="73">
        <v>0</v>
      </c>
      <c r="AH131" s="73">
        <v>26999.13</v>
      </c>
      <c r="AI131" s="73">
        <v>21329.5</v>
      </c>
      <c r="AJ131" s="73">
        <v>0</v>
      </c>
      <c r="AK131" s="73">
        <v>0</v>
      </c>
      <c r="AL131" s="73">
        <v>0</v>
      </c>
      <c r="AM131" s="73">
        <v>28390.77</v>
      </c>
      <c r="AN131" s="73">
        <v>0</v>
      </c>
      <c r="AO131" s="73">
        <v>19291.82</v>
      </c>
      <c r="AP131" s="73">
        <v>0</v>
      </c>
      <c r="AQ131" s="73">
        <v>173639.36</v>
      </c>
      <c r="AR131" s="73">
        <v>17362.71</v>
      </c>
      <c r="AS131" s="73">
        <v>18573.5</v>
      </c>
      <c r="AT131" s="73">
        <v>2422.2399999999998</v>
      </c>
      <c r="AU131" s="73">
        <v>5571.5</v>
      </c>
      <c r="AV131" s="73">
        <v>6707.88</v>
      </c>
      <c r="AW131" s="73">
        <v>33575.980000000003</v>
      </c>
      <c r="AX131" s="73">
        <v>391769.07</v>
      </c>
      <c r="AY131" s="73">
        <v>47663.33</v>
      </c>
      <c r="AZ131" s="73">
        <v>5704.76</v>
      </c>
      <c r="BA131" s="73">
        <v>67052.75</v>
      </c>
      <c r="BB131" s="73">
        <v>0</v>
      </c>
      <c r="BC131" s="73">
        <v>0</v>
      </c>
      <c r="BD131" s="73">
        <v>25433.669900000001</v>
      </c>
      <c r="BE131" s="73">
        <v>51734.17</v>
      </c>
      <c r="BF131" s="73">
        <v>57403.53</v>
      </c>
      <c r="BG131" s="73">
        <v>3943.5</v>
      </c>
      <c r="BH131" s="73">
        <v>13497</v>
      </c>
      <c r="BI131" s="73">
        <v>160698.16</v>
      </c>
      <c r="BJ131" s="73">
        <v>0</v>
      </c>
      <c r="BK131" s="73">
        <v>54662.97</v>
      </c>
      <c r="BL131" s="73">
        <v>0</v>
      </c>
      <c r="BM131" s="73">
        <v>55247.45</v>
      </c>
      <c r="BN131" s="73">
        <v>57812.23</v>
      </c>
      <c r="BO131" s="73">
        <v>0</v>
      </c>
      <c r="BP131" s="73">
        <v>387010.01</v>
      </c>
      <c r="BQ131" s="73">
        <v>53006.58</v>
      </c>
      <c r="BR131" s="73">
        <v>38906.07</v>
      </c>
      <c r="BS131" s="73">
        <v>14676.15</v>
      </c>
      <c r="BT131" s="73">
        <v>42772.99</v>
      </c>
      <c r="BU131" s="73">
        <v>351614.75</v>
      </c>
      <c r="BV131" s="73">
        <v>52548.86</v>
      </c>
      <c r="BW131" s="73">
        <v>30845.95</v>
      </c>
      <c r="BX131" s="73">
        <v>91539.61</v>
      </c>
      <c r="BY131" s="74">
        <v>68197090.929999992</v>
      </c>
    </row>
    <row r="132" spans="1:77" x14ac:dyDescent="0.2">
      <c r="A132" s="71" t="s">
        <v>455</v>
      </c>
      <c r="B132" s="72" t="s">
        <v>460</v>
      </c>
      <c r="C132" s="71" t="s">
        <v>461</v>
      </c>
      <c r="D132" s="73">
        <v>262310.2</v>
      </c>
      <c r="E132" s="73">
        <v>510499</v>
      </c>
      <c r="F132" s="73">
        <v>1018153.3</v>
      </c>
      <c r="G132" s="73">
        <v>0</v>
      </c>
      <c r="H132" s="73">
        <v>0</v>
      </c>
      <c r="I132" s="73">
        <v>0</v>
      </c>
      <c r="J132" s="73">
        <v>231402.31</v>
      </c>
      <c r="K132" s="73">
        <v>350156.52</v>
      </c>
      <c r="L132" s="73">
        <v>10645</v>
      </c>
      <c r="M132" s="73">
        <v>0</v>
      </c>
      <c r="N132" s="73">
        <v>0</v>
      </c>
      <c r="O132" s="73">
        <v>0</v>
      </c>
      <c r="P132" s="73">
        <v>653801</v>
      </c>
      <c r="Q132" s="73">
        <v>253598.31</v>
      </c>
      <c r="R132" s="73">
        <v>0</v>
      </c>
      <c r="S132" s="73">
        <v>203312.91</v>
      </c>
      <c r="T132" s="73">
        <v>0</v>
      </c>
      <c r="U132" s="73">
        <v>158625.63</v>
      </c>
      <c r="V132" s="73">
        <v>2362916.02</v>
      </c>
      <c r="W132" s="73">
        <v>345000</v>
      </c>
      <c r="X132" s="73">
        <v>629071.01</v>
      </c>
      <c r="Y132" s="73">
        <v>0</v>
      </c>
      <c r="Z132" s="73">
        <v>83289.69</v>
      </c>
      <c r="AA132" s="73">
        <v>176438.96</v>
      </c>
      <c r="AB132" s="73">
        <v>0</v>
      </c>
      <c r="AC132" s="73">
        <v>0</v>
      </c>
      <c r="AD132" s="73">
        <v>143416</v>
      </c>
      <c r="AE132" s="73">
        <v>307129.34999999998</v>
      </c>
      <c r="AF132" s="73">
        <v>0</v>
      </c>
      <c r="AG132" s="73">
        <v>0</v>
      </c>
      <c r="AH132" s="73">
        <v>0</v>
      </c>
      <c r="AI132" s="73">
        <v>0</v>
      </c>
      <c r="AJ132" s="73">
        <v>0</v>
      </c>
      <c r="AK132" s="73">
        <v>0</v>
      </c>
      <c r="AL132" s="73">
        <v>11873.41</v>
      </c>
      <c r="AM132" s="73">
        <v>242481.93</v>
      </c>
      <c r="AN132" s="73">
        <v>0</v>
      </c>
      <c r="AO132" s="73">
        <v>27552.06</v>
      </c>
      <c r="AP132" s="73">
        <v>0</v>
      </c>
      <c r="AQ132" s="73">
        <v>0</v>
      </c>
      <c r="AR132" s="73">
        <v>31239.91</v>
      </c>
      <c r="AS132" s="73">
        <v>36214.9</v>
      </c>
      <c r="AT132" s="73">
        <v>3217.19</v>
      </c>
      <c r="AU132" s="73">
        <v>48499.28</v>
      </c>
      <c r="AV132" s="73">
        <v>0</v>
      </c>
      <c r="AW132" s="73">
        <v>69040.960000000006</v>
      </c>
      <c r="AX132" s="73">
        <v>0</v>
      </c>
      <c r="AY132" s="73">
        <v>42386.67</v>
      </c>
      <c r="AZ132" s="73">
        <v>0</v>
      </c>
      <c r="BA132" s="73">
        <v>0</v>
      </c>
      <c r="BB132" s="73">
        <v>0</v>
      </c>
      <c r="BC132" s="73">
        <v>0</v>
      </c>
      <c r="BD132" s="73">
        <v>672086.67</v>
      </c>
      <c r="BE132" s="73">
        <v>0</v>
      </c>
      <c r="BF132" s="73">
        <v>24573.05</v>
      </c>
      <c r="BG132" s="73">
        <v>0</v>
      </c>
      <c r="BH132" s="73">
        <v>38800</v>
      </c>
      <c r="BI132" s="73">
        <v>2312698.92</v>
      </c>
      <c r="BJ132" s="73">
        <v>0</v>
      </c>
      <c r="BK132" s="73">
        <v>0</v>
      </c>
      <c r="BL132" s="73">
        <v>0</v>
      </c>
      <c r="BM132" s="73">
        <v>0</v>
      </c>
      <c r="BN132" s="73">
        <v>158927.9</v>
      </c>
      <c r="BO132" s="73">
        <v>0</v>
      </c>
      <c r="BP132" s="73">
        <v>0</v>
      </c>
      <c r="BQ132" s="73">
        <v>0</v>
      </c>
      <c r="BR132" s="73">
        <v>28182.3</v>
      </c>
      <c r="BS132" s="73">
        <v>440851.98</v>
      </c>
      <c r="BT132" s="73">
        <v>14598.02</v>
      </c>
      <c r="BU132" s="73">
        <v>168820.97</v>
      </c>
      <c r="BV132" s="73">
        <v>57924.92</v>
      </c>
      <c r="BW132" s="73">
        <v>0</v>
      </c>
      <c r="BX132" s="73">
        <v>91539.61</v>
      </c>
      <c r="BY132" s="74">
        <v>84387518.439999998</v>
      </c>
    </row>
    <row r="133" spans="1:77" x14ac:dyDescent="0.2">
      <c r="A133" s="71" t="s">
        <v>455</v>
      </c>
      <c r="B133" s="72" t="s">
        <v>462</v>
      </c>
      <c r="C133" s="71" t="s">
        <v>463</v>
      </c>
      <c r="D133" s="73">
        <v>2189118.31</v>
      </c>
      <c r="E133" s="73">
        <v>258774.85</v>
      </c>
      <c r="F133" s="73">
        <v>0</v>
      </c>
      <c r="G133" s="73">
        <v>0</v>
      </c>
      <c r="H133" s="73">
        <v>213965.23</v>
      </c>
      <c r="I133" s="73">
        <v>8591.67</v>
      </c>
      <c r="J133" s="73">
        <v>1105769.8</v>
      </c>
      <c r="K133" s="73">
        <v>0</v>
      </c>
      <c r="L133" s="73">
        <v>0</v>
      </c>
      <c r="M133" s="73">
        <v>753733.33</v>
      </c>
      <c r="N133" s="73">
        <v>0</v>
      </c>
      <c r="O133" s="73">
        <v>181880.84</v>
      </c>
      <c r="P133" s="73">
        <v>0</v>
      </c>
      <c r="Q133" s="73">
        <v>23669.71</v>
      </c>
      <c r="R133" s="73">
        <v>105102.74</v>
      </c>
      <c r="S133" s="73">
        <v>4684.93</v>
      </c>
      <c r="T133" s="73">
        <v>0</v>
      </c>
      <c r="U133" s="73">
        <v>0</v>
      </c>
      <c r="V133" s="73">
        <v>0</v>
      </c>
      <c r="W133" s="73">
        <v>94995.93</v>
      </c>
      <c r="X133" s="73">
        <v>6655.2</v>
      </c>
      <c r="Y133" s="73">
        <v>1138491.19</v>
      </c>
      <c r="Z133" s="73">
        <v>0</v>
      </c>
      <c r="AA133" s="73">
        <v>0</v>
      </c>
      <c r="AB133" s="73">
        <v>0</v>
      </c>
      <c r="AC133" s="73">
        <v>0</v>
      </c>
      <c r="AD133" s="73">
        <v>21277.919999999998</v>
      </c>
      <c r="AE133" s="73">
        <v>3238494.67</v>
      </c>
      <c r="AF133" s="73">
        <v>0</v>
      </c>
      <c r="AG133" s="73">
        <v>0</v>
      </c>
      <c r="AH133" s="73">
        <v>0</v>
      </c>
      <c r="AI133" s="73">
        <v>0</v>
      </c>
      <c r="AJ133" s="73">
        <v>0</v>
      </c>
      <c r="AK133" s="73">
        <v>12688.53</v>
      </c>
      <c r="AL133" s="73">
        <v>0</v>
      </c>
      <c r="AM133" s="73">
        <v>0</v>
      </c>
      <c r="AN133" s="73">
        <v>0</v>
      </c>
      <c r="AO133" s="73">
        <v>0</v>
      </c>
      <c r="AP133" s="73">
        <v>14461.05</v>
      </c>
      <c r="AQ133" s="73">
        <v>1365975.2</v>
      </c>
      <c r="AR133" s="73">
        <v>16791.32</v>
      </c>
      <c r="AS133" s="73">
        <v>0</v>
      </c>
      <c r="AT133" s="73">
        <v>0</v>
      </c>
      <c r="AU133" s="73">
        <v>0</v>
      </c>
      <c r="AV133" s="73">
        <v>0</v>
      </c>
      <c r="AW133" s="73">
        <v>3979.88</v>
      </c>
      <c r="AX133" s="73">
        <v>3835688.88</v>
      </c>
      <c r="AY133" s="73">
        <v>0</v>
      </c>
      <c r="AZ133" s="73">
        <v>0</v>
      </c>
      <c r="BA133" s="73">
        <v>320934.83</v>
      </c>
      <c r="BB133" s="73">
        <v>0</v>
      </c>
      <c r="BC133" s="73">
        <v>0</v>
      </c>
      <c r="BD133" s="73">
        <v>0</v>
      </c>
      <c r="BE133" s="73">
        <v>289559</v>
      </c>
      <c r="BF133" s="73">
        <v>0</v>
      </c>
      <c r="BG133" s="73">
        <v>5043.2700000000004</v>
      </c>
      <c r="BH133" s="73">
        <v>0</v>
      </c>
      <c r="BI133" s="73">
        <v>154448.43</v>
      </c>
      <c r="BJ133" s="73">
        <v>0</v>
      </c>
      <c r="BK133" s="73">
        <v>0</v>
      </c>
      <c r="BL133" s="73">
        <v>0</v>
      </c>
      <c r="BM133" s="73">
        <v>0</v>
      </c>
      <c r="BN133" s="73">
        <v>0</v>
      </c>
      <c r="BO133" s="73">
        <v>0</v>
      </c>
      <c r="BP133" s="73">
        <v>1131283.25</v>
      </c>
      <c r="BQ133" s="73">
        <v>64335.63</v>
      </c>
      <c r="BR133" s="73">
        <v>9379.83</v>
      </c>
      <c r="BS133" s="73">
        <v>5305.29</v>
      </c>
      <c r="BT133" s="73">
        <v>155811.23000000001</v>
      </c>
      <c r="BU133" s="73">
        <v>15161.98</v>
      </c>
      <c r="BV133" s="73">
        <v>5980.77</v>
      </c>
      <c r="BW133" s="73">
        <v>51151.55</v>
      </c>
      <c r="BX133" s="73">
        <v>26512.06</v>
      </c>
      <c r="BY133" s="74">
        <v>4833395.7399999993</v>
      </c>
    </row>
    <row r="134" spans="1:77" x14ac:dyDescent="0.2">
      <c r="A134" s="71" t="s">
        <v>455</v>
      </c>
      <c r="B134" s="72" t="s">
        <v>464</v>
      </c>
      <c r="C134" s="71" t="s">
        <v>465</v>
      </c>
      <c r="D134" s="73">
        <v>0</v>
      </c>
      <c r="E134" s="73">
        <v>37839.06</v>
      </c>
      <c r="F134" s="73">
        <v>0</v>
      </c>
      <c r="G134" s="73">
        <v>9104</v>
      </c>
      <c r="H134" s="73">
        <v>0</v>
      </c>
      <c r="I134" s="73">
        <v>8760.68</v>
      </c>
      <c r="J134" s="73">
        <v>0</v>
      </c>
      <c r="K134" s="73">
        <v>0</v>
      </c>
      <c r="L134" s="73">
        <v>1173.33</v>
      </c>
      <c r="M134" s="73">
        <v>0</v>
      </c>
      <c r="N134" s="73">
        <v>0</v>
      </c>
      <c r="O134" s="73">
        <v>0</v>
      </c>
      <c r="P134" s="73">
        <v>0</v>
      </c>
      <c r="Q134" s="73">
        <v>4473.05</v>
      </c>
      <c r="R134" s="73">
        <v>0</v>
      </c>
      <c r="S134" s="73">
        <v>4922.99</v>
      </c>
      <c r="T134" s="73">
        <v>0</v>
      </c>
      <c r="U134" s="73">
        <v>78908.66</v>
      </c>
      <c r="V134" s="73">
        <v>16342.71</v>
      </c>
      <c r="W134" s="73">
        <v>0</v>
      </c>
      <c r="X134" s="73">
        <v>0</v>
      </c>
      <c r="Y134" s="73">
        <v>0</v>
      </c>
      <c r="Z134" s="73">
        <v>1257.3499999999999</v>
      </c>
      <c r="AA134" s="73">
        <v>0</v>
      </c>
      <c r="AB134" s="73">
        <v>0</v>
      </c>
      <c r="AC134" s="73">
        <v>0</v>
      </c>
      <c r="AD134" s="73">
        <v>0</v>
      </c>
      <c r="AE134" s="73">
        <v>0</v>
      </c>
      <c r="AF134" s="73">
        <v>0</v>
      </c>
      <c r="AG134" s="73">
        <v>0</v>
      </c>
      <c r="AH134" s="73">
        <v>0</v>
      </c>
      <c r="AI134" s="73">
        <v>1466.48</v>
      </c>
      <c r="AJ134" s="73">
        <v>0</v>
      </c>
      <c r="AK134" s="73">
        <v>0</v>
      </c>
      <c r="AL134" s="73">
        <v>0</v>
      </c>
      <c r="AM134" s="73">
        <v>0</v>
      </c>
      <c r="AN134" s="73">
        <v>1528.77</v>
      </c>
      <c r="AO134" s="73">
        <v>0</v>
      </c>
      <c r="AP134" s="73">
        <v>3552.24</v>
      </c>
      <c r="AQ134" s="73">
        <v>63661.94</v>
      </c>
      <c r="AR134" s="73">
        <v>8555.64</v>
      </c>
      <c r="AS134" s="73">
        <v>22298.22</v>
      </c>
      <c r="AT134" s="73">
        <v>0</v>
      </c>
      <c r="AU134" s="73">
        <v>0</v>
      </c>
      <c r="AV134" s="73">
        <v>8831.44</v>
      </c>
      <c r="AW134" s="73">
        <v>0</v>
      </c>
      <c r="AX134" s="73">
        <v>0</v>
      </c>
      <c r="AY134" s="73">
        <v>0</v>
      </c>
      <c r="AZ134" s="73">
        <v>0</v>
      </c>
      <c r="BA134" s="73">
        <v>0</v>
      </c>
      <c r="BB134" s="73">
        <v>0</v>
      </c>
      <c r="BC134" s="73">
        <v>0</v>
      </c>
      <c r="BD134" s="73">
        <v>0</v>
      </c>
      <c r="BE134" s="73">
        <v>0</v>
      </c>
      <c r="BF134" s="73">
        <v>6723.28</v>
      </c>
      <c r="BG134" s="73">
        <v>0</v>
      </c>
      <c r="BH134" s="73">
        <v>5375</v>
      </c>
      <c r="BI134" s="73">
        <v>0</v>
      </c>
      <c r="BJ134" s="73">
        <v>0</v>
      </c>
      <c r="BK134" s="73">
        <v>0</v>
      </c>
      <c r="BL134" s="73">
        <v>0</v>
      </c>
      <c r="BM134" s="73">
        <v>0</v>
      </c>
      <c r="BN134" s="73">
        <v>0</v>
      </c>
      <c r="BO134" s="73">
        <v>0</v>
      </c>
      <c r="BP134" s="73">
        <v>11054.13</v>
      </c>
      <c r="BQ134" s="73">
        <v>3393.88</v>
      </c>
      <c r="BR134" s="73">
        <v>2784.05</v>
      </c>
      <c r="BS134" s="73">
        <v>0</v>
      </c>
      <c r="BT134" s="73">
        <v>0</v>
      </c>
      <c r="BU134" s="73">
        <v>0</v>
      </c>
      <c r="BV134" s="73">
        <v>0</v>
      </c>
      <c r="BW134" s="73">
        <v>50933.65</v>
      </c>
      <c r="BX134" s="73">
        <v>24941.43</v>
      </c>
      <c r="BY134" s="74">
        <v>952057.05999999994</v>
      </c>
    </row>
    <row r="135" spans="1:77" x14ac:dyDescent="0.2">
      <c r="A135" s="71" t="s">
        <v>455</v>
      </c>
      <c r="B135" s="72" t="s">
        <v>466</v>
      </c>
      <c r="C135" s="71" t="s">
        <v>467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13589.04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8425.2000000000007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>
        <v>0</v>
      </c>
      <c r="AN135" s="73">
        <v>0</v>
      </c>
      <c r="AO135" s="73">
        <v>0</v>
      </c>
      <c r="AP135" s="73">
        <v>0</v>
      </c>
      <c r="AQ135" s="73">
        <v>0</v>
      </c>
      <c r="AR135" s="73">
        <v>0</v>
      </c>
      <c r="AS135" s="73">
        <v>0</v>
      </c>
      <c r="AT135" s="73">
        <v>0</v>
      </c>
      <c r="AU135" s="73">
        <v>0</v>
      </c>
      <c r="AV135" s="73">
        <v>0</v>
      </c>
      <c r="AW135" s="73">
        <v>0</v>
      </c>
      <c r="AX135" s="73">
        <v>0</v>
      </c>
      <c r="AY135" s="73">
        <v>6666.67</v>
      </c>
      <c r="AZ135" s="73">
        <v>0</v>
      </c>
      <c r="BA135" s="73">
        <v>0</v>
      </c>
      <c r="BB135" s="73">
        <v>0</v>
      </c>
      <c r="BC135" s="73">
        <v>0</v>
      </c>
      <c r="BD135" s="73">
        <v>0</v>
      </c>
      <c r="BE135" s="73">
        <v>0</v>
      </c>
      <c r="BF135" s="73">
        <v>0</v>
      </c>
      <c r="BG135" s="73">
        <v>0</v>
      </c>
      <c r="BH135" s="73">
        <v>11111.11</v>
      </c>
      <c r="BI135" s="73">
        <v>0</v>
      </c>
      <c r="BJ135" s="73">
        <v>0</v>
      </c>
      <c r="BK135" s="73">
        <v>0</v>
      </c>
      <c r="BL135" s="73">
        <v>0</v>
      </c>
      <c r="BM135" s="73">
        <v>0</v>
      </c>
      <c r="BN135" s="73">
        <v>0</v>
      </c>
      <c r="BO135" s="73">
        <v>0</v>
      </c>
      <c r="BP135" s="73">
        <v>0</v>
      </c>
      <c r="BQ135" s="73">
        <v>0</v>
      </c>
      <c r="BR135" s="73">
        <v>10191.77</v>
      </c>
      <c r="BS135" s="73">
        <v>0</v>
      </c>
      <c r="BT135" s="73">
        <v>0</v>
      </c>
      <c r="BU135" s="73">
        <v>4416.4799999999996</v>
      </c>
      <c r="BV135" s="73">
        <v>0</v>
      </c>
      <c r="BW135" s="73">
        <v>0</v>
      </c>
      <c r="BX135" s="73">
        <v>0</v>
      </c>
      <c r="BY135" s="74">
        <v>3689944.57</v>
      </c>
    </row>
    <row r="136" spans="1:77" ht="23.1" x14ac:dyDescent="0.6">
      <c r="A136" s="71" t="s">
        <v>455</v>
      </c>
      <c r="B136" s="85" t="s">
        <v>468</v>
      </c>
      <c r="C136" s="86" t="s">
        <v>469</v>
      </c>
      <c r="D136" s="73">
        <v>0</v>
      </c>
      <c r="E136" s="73">
        <v>12547.19</v>
      </c>
      <c r="F136" s="73">
        <v>0</v>
      </c>
      <c r="G136" s="73">
        <v>0</v>
      </c>
      <c r="H136" s="73">
        <v>0</v>
      </c>
      <c r="I136" s="73">
        <v>5083.66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9457.2099999999991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73">
        <v>0</v>
      </c>
      <c r="AL136" s="73">
        <v>0</v>
      </c>
      <c r="AM136" s="73">
        <v>0</v>
      </c>
      <c r="AN136" s="73">
        <v>0</v>
      </c>
      <c r="AO136" s="73">
        <v>0</v>
      </c>
      <c r="AP136" s="73">
        <v>0</v>
      </c>
      <c r="AQ136" s="73">
        <v>0</v>
      </c>
      <c r="AR136" s="73">
        <v>563.42999999999995</v>
      </c>
      <c r="AS136" s="73">
        <v>0</v>
      </c>
      <c r="AT136" s="73">
        <v>0</v>
      </c>
      <c r="AU136" s="73">
        <v>0</v>
      </c>
      <c r="AV136" s="73">
        <v>0</v>
      </c>
      <c r="AW136" s="73">
        <v>0</v>
      </c>
      <c r="AX136" s="73">
        <v>0</v>
      </c>
      <c r="AY136" s="73">
        <v>0</v>
      </c>
      <c r="AZ136" s="73">
        <v>0</v>
      </c>
      <c r="BA136" s="73">
        <v>0</v>
      </c>
      <c r="BB136" s="73">
        <v>0</v>
      </c>
      <c r="BC136" s="73">
        <v>0</v>
      </c>
      <c r="BD136" s="73">
        <v>0</v>
      </c>
      <c r="BE136" s="73">
        <v>0</v>
      </c>
      <c r="BF136" s="73">
        <v>0</v>
      </c>
      <c r="BG136" s="73">
        <v>0</v>
      </c>
      <c r="BH136" s="73">
        <v>7077.78</v>
      </c>
      <c r="BI136" s="73">
        <v>0</v>
      </c>
      <c r="BJ136" s="73">
        <v>0</v>
      </c>
      <c r="BK136" s="73">
        <v>0</v>
      </c>
      <c r="BL136" s="73">
        <v>0</v>
      </c>
      <c r="BM136" s="73">
        <v>0</v>
      </c>
      <c r="BN136" s="73">
        <v>0</v>
      </c>
      <c r="BO136" s="73">
        <v>0</v>
      </c>
      <c r="BP136" s="73">
        <v>0</v>
      </c>
      <c r="BQ136" s="73">
        <v>0</v>
      </c>
      <c r="BR136" s="73">
        <v>32163.64</v>
      </c>
      <c r="BS136" s="73">
        <v>0</v>
      </c>
      <c r="BT136" s="73">
        <v>0</v>
      </c>
      <c r="BU136" s="73">
        <v>0</v>
      </c>
      <c r="BV136" s="73">
        <v>0</v>
      </c>
      <c r="BW136" s="73">
        <v>0</v>
      </c>
      <c r="BX136" s="73">
        <v>0</v>
      </c>
      <c r="BY136" s="74"/>
    </row>
    <row r="137" spans="1:77" x14ac:dyDescent="0.2">
      <c r="A137" s="71" t="s">
        <v>455</v>
      </c>
      <c r="B137" s="72" t="s">
        <v>470</v>
      </c>
      <c r="C137" s="71" t="s">
        <v>471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3">
        <v>0</v>
      </c>
      <c r="AF137" s="73">
        <v>0</v>
      </c>
      <c r="AG137" s="73">
        <v>0</v>
      </c>
      <c r="AH137" s="73">
        <v>0</v>
      </c>
      <c r="AI137" s="73">
        <v>0</v>
      </c>
      <c r="AJ137" s="73">
        <v>0</v>
      </c>
      <c r="AK137" s="73">
        <v>0</v>
      </c>
      <c r="AL137" s="73">
        <v>0</v>
      </c>
      <c r="AM137" s="73">
        <v>0</v>
      </c>
      <c r="AN137" s="73">
        <v>0</v>
      </c>
      <c r="AO137" s="73">
        <v>0</v>
      </c>
      <c r="AP137" s="73">
        <v>0</v>
      </c>
      <c r="AQ137" s="73">
        <v>0</v>
      </c>
      <c r="AR137" s="73">
        <v>0</v>
      </c>
      <c r="AS137" s="73">
        <v>0</v>
      </c>
      <c r="AT137" s="73">
        <v>0</v>
      </c>
      <c r="AU137" s="73">
        <v>0</v>
      </c>
      <c r="AV137" s="73">
        <v>0</v>
      </c>
      <c r="AW137" s="73">
        <v>0</v>
      </c>
      <c r="AX137" s="73">
        <v>0</v>
      </c>
      <c r="AY137" s="73">
        <v>0</v>
      </c>
      <c r="AZ137" s="73">
        <v>0</v>
      </c>
      <c r="BA137" s="73">
        <v>0</v>
      </c>
      <c r="BB137" s="73">
        <v>0</v>
      </c>
      <c r="BC137" s="73">
        <v>0</v>
      </c>
      <c r="BD137" s="73">
        <v>0</v>
      </c>
      <c r="BE137" s="73">
        <v>0</v>
      </c>
      <c r="BF137" s="73">
        <v>0</v>
      </c>
      <c r="BG137" s="73">
        <v>0</v>
      </c>
      <c r="BH137" s="73">
        <v>6719.44</v>
      </c>
      <c r="BI137" s="73">
        <v>0</v>
      </c>
      <c r="BJ137" s="73">
        <v>0</v>
      </c>
      <c r="BK137" s="73">
        <v>0</v>
      </c>
      <c r="BL137" s="73">
        <v>0</v>
      </c>
      <c r="BM137" s="73">
        <v>0</v>
      </c>
      <c r="BN137" s="73">
        <v>0</v>
      </c>
      <c r="BO137" s="73">
        <v>0</v>
      </c>
      <c r="BP137" s="73">
        <v>0</v>
      </c>
      <c r="BQ137" s="73">
        <v>0</v>
      </c>
      <c r="BR137" s="73">
        <v>0</v>
      </c>
      <c r="BS137" s="73">
        <v>0</v>
      </c>
      <c r="BT137" s="73">
        <v>0</v>
      </c>
      <c r="BU137" s="73">
        <v>0</v>
      </c>
      <c r="BV137" s="73">
        <v>0</v>
      </c>
      <c r="BW137" s="73">
        <v>0</v>
      </c>
      <c r="BX137" s="73">
        <v>0</v>
      </c>
      <c r="BY137" s="74">
        <v>399637.64</v>
      </c>
    </row>
    <row r="138" spans="1:77" x14ac:dyDescent="0.2">
      <c r="A138" s="71" t="s">
        <v>455</v>
      </c>
      <c r="B138" s="72" t="s">
        <v>472</v>
      </c>
      <c r="C138" s="71" t="s">
        <v>473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0</v>
      </c>
      <c r="U138" s="73">
        <v>0</v>
      </c>
      <c r="V138" s="73">
        <v>0</v>
      </c>
      <c r="W138" s="73">
        <v>0</v>
      </c>
      <c r="X138" s="73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73">
        <v>0</v>
      </c>
      <c r="AF138" s="73">
        <v>0</v>
      </c>
      <c r="AG138" s="73">
        <v>0</v>
      </c>
      <c r="AH138" s="73">
        <v>0</v>
      </c>
      <c r="AI138" s="73">
        <v>0</v>
      </c>
      <c r="AJ138" s="73">
        <v>0</v>
      </c>
      <c r="AK138" s="73">
        <v>0</v>
      </c>
      <c r="AL138" s="73">
        <v>0</v>
      </c>
      <c r="AM138" s="73">
        <v>0</v>
      </c>
      <c r="AN138" s="73">
        <v>0</v>
      </c>
      <c r="AO138" s="73">
        <v>0</v>
      </c>
      <c r="AP138" s="73">
        <v>0</v>
      </c>
      <c r="AQ138" s="73">
        <v>0</v>
      </c>
      <c r="AR138" s="73">
        <v>0</v>
      </c>
      <c r="AS138" s="73">
        <v>0</v>
      </c>
      <c r="AT138" s="73">
        <v>0</v>
      </c>
      <c r="AU138" s="73">
        <v>0</v>
      </c>
      <c r="AV138" s="73">
        <v>0</v>
      </c>
      <c r="AW138" s="73">
        <v>0</v>
      </c>
      <c r="AX138" s="73">
        <v>0</v>
      </c>
      <c r="AY138" s="73">
        <v>0</v>
      </c>
      <c r="AZ138" s="73">
        <v>0</v>
      </c>
      <c r="BA138" s="73">
        <v>0</v>
      </c>
      <c r="BB138" s="73">
        <v>0</v>
      </c>
      <c r="BC138" s="73">
        <v>0</v>
      </c>
      <c r="BD138" s="73">
        <v>0</v>
      </c>
      <c r="BE138" s="73">
        <v>0</v>
      </c>
      <c r="BF138" s="73">
        <v>0</v>
      </c>
      <c r="BG138" s="73">
        <v>0</v>
      </c>
      <c r="BH138" s="73">
        <v>0</v>
      </c>
      <c r="BI138" s="73">
        <v>0</v>
      </c>
      <c r="BJ138" s="73">
        <v>0</v>
      </c>
      <c r="BK138" s="73">
        <v>0</v>
      </c>
      <c r="BL138" s="73">
        <v>0</v>
      </c>
      <c r="BM138" s="73">
        <v>0</v>
      </c>
      <c r="BN138" s="73">
        <v>0</v>
      </c>
      <c r="BO138" s="73">
        <v>0</v>
      </c>
      <c r="BP138" s="73">
        <v>0</v>
      </c>
      <c r="BQ138" s="73">
        <v>0</v>
      </c>
      <c r="BR138" s="73">
        <v>0</v>
      </c>
      <c r="BS138" s="73">
        <v>0</v>
      </c>
      <c r="BT138" s="73">
        <v>0</v>
      </c>
      <c r="BU138" s="73">
        <v>0</v>
      </c>
      <c r="BV138" s="73">
        <v>0</v>
      </c>
      <c r="BW138" s="73">
        <v>0</v>
      </c>
      <c r="BX138" s="73">
        <v>0</v>
      </c>
      <c r="BY138" s="74">
        <v>6186.77</v>
      </c>
    </row>
    <row r="139" spans="1:77" x14ac:dyDescent="0.2">
      <c r="A139" s="71" t="s">
        <v>455</v>
      </c>
      <c r="B139" s="72" t="s">
        <v>474</v>
      </c>
      <c r="C139" s="71" t="s">
        <v>475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8455.7800000000007</v>
      </c>
      <c r="J139" s="73">
        <v>0</v>
      </c>
      <c r="K139" s="73">
        <v>0</v>
      </c>
      <c r="L139" s="73">
        <v>19000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73">
        <v>0</v>
      </c>
      <c r="AF139" s="73">
        <v>0</v>
      </c>
      <c r="AG139" s="73">
        <v>0</v>
      </c>
      <c r="AH139" s="73">
        <v>0</v>
      </c>
      <c r="AI139" s="73">
        <v>0</v>
      </c>
      <c r="AJ139" s="73">
        <v>0</v>
      </c>
      <c r="AK139" s="73">
        <v>0</v>
      </c>
      <c r="AL139" s="73">
        <v>0</v>
      </c>
      <c r="AM139" s="73">
        <v>0</v>
      </c>
      <c r="AN139" s="73">
        <v>0</v>
      </c>
      <c r="AO139" s="73">
        <v>0</v>
      </c>
      <c r="AP139" s="73">
        <v>0</v>
      </c>
      <c r="AQ139" s="73">
        <v>0</v>
      </c>
      <c r="AR139" s="73">
        <v>0</v>
      </c>
      <c r="AS139" s="73">
        <v>0</v>
      </c>
      <c r="AT139" s="73">
        <v>0</v>
      </c>
      <c r="AU139" s="73">
        <v>0</v>
      </c>
      <c r="AV139" s="73">
        <v>0</v>
      </c>
      <c r="AW139" s="73">
        <v>0</v>
      </c>
      <c r="AX139" s="73">
        <v>0</v>
      </c>
      <c r="AY139" s="73">
        <v>21958.33</v>
      </c>
      <c r="AZ139" s="73">
        <v>0</v>
      </c>
      <c r="BA139" s="73">
        <v>0</v>
      </c>
      <c r="BB139" s="73">
        <v>0</v>
      </c>
      <c r="BC139" s="73">
        <v>0</v>
      </c>
      <c r="BD139" s="73">
        <v>0</v>
      </c>
      <c r="BE139" s="73">
        <v>0</v>
      </c>
      <c r="BF139" s="73">
        <v>0</v>
      </c>
      <c r="BG139" s="73">
        <v>0</v>
      </c>
      <c r="BH139" s="73">
        <v>22654.44</v>
      </c>
      <c r="BI139" s="73">
        <v>0</v>
      </c>
      <c r="BJ139" s="73">
        <v>0</v>
      </c>
      <c r="BK139" s="73">
        <v>0</v>
      </c>
      <c r="BL139" s="73">
        <v>0</v>
      </c>
      <c r="BM139" s="73">
        <v>0</v>
      </c>
      <c r="BN139" s="73">
        <v>0</v>
      </c>
      <c r="BO139" s="73">
        <v>0</v>
      </c>
      <c r="BP139" s="73">
        <v>0</v>
      </c>
      <c r="BQ139" s="73">
        <v>0</v>
      </c>
      <c r="BR139" s="73">
        <v>2643.74</v>
      </c>
      <c r="BS139" s="73">
        <v>0</v>
      </c>
      <c r="BT139" s="73">
        <v>0</v>
      </c>
      <c r="BU139" s="73">
        <v>0</v>
      </c>
      <c r="BV139" s="73">
        <v>0</v>
      </c>
      <c r="BW139" s="73">
        <v>0</v>
      </c>
      <c r="BX139" s="73">
        <v>0</v>
      </c>
      <c r="BY139" s="74">
        <v>485805</v>
      </c>
    </row>
    <row r="140" spans="1:77" x14ac:dyDescent="0.2">
      <c r="A140" s="71" t="s">
        <v>455</v>
      </c>
      <c r="B140" s="72" t="s">
        <v>476</v>
      </c>
      <c r="C140" s="71" t="s">
        <v>477</v>
      </c>
      <c r="D140" s="73">
        <v>287869.59999999998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2045.32</v>
      </c>
      <c r="M140" s="73">
        <v>14403.22</v>
      </c>
      <c r="N140" s="73">
        <v>0</v>
      </c>
      <c r="O140" s="73">
        <v>0</v>
      </c>
      <c r="P140" s="73">
        <v>0</v>
      </c>
      <c r="Q140" s="73">
        <v>582.95000000000005</v>
      </c>
      <c r="R140" s="73">
        <v>0</v>
      </c>
      <c r="S140" s="73">
        <v>1224.6600000000001</v>
      </c>
      <c r="T140" s="73">
        <v>3297.14</v>
      </c>
      <c r="U140" s="73">
        <v>2191.73</v>
      </c>
      <c r="V140" s="73">
        <v>44254.81</v>
      </c>
      <c r="W140" s="73">
        <v>54862.69</v>
      </c>
      <c r="X140" s="73">
        <v>0</v>
      </c>
      <c r="Y140" s="73">
        <v>0</v>
      </c>
      <c r="Z140" s="73">
        <v>9955.2099999999991</v>
      </c>
      <c r="AA140" s="73">
        <v>0</v>
      </c>
      <c r="AB140" s="73">
        <v>0</v>
      </c>
      <c r="AC140" s="73">
        <v>0</v>
      </c>
      <c r="AD140" s="73">
        <v>0</v>
      </c>
      <c r="AE140" s="73">
        <v>0</v>
      </c>
      <c r="AF140" s="73">
        <v>0</v>
      </c>
      <c r="AG140" s="73">
        <v>0</v>
      </c>
      <c r="AH140" s="73">
        <v>0</v>
      </c>
      <c r="AI140" s="73">
        <v>0</v>
      </c>
      <c r="AJ140" s="73">
        <v>0</v>
      </c>
      <c r="AK140" s="73">
        <v>0</v>
      </c>
      <c r="AL140" s="73">
        <v>0</v>
      </c>
      <c r="AM140" s="73">
        <v>0</v>
      </c>
      <c r="AN140" s="73">
        <v>0</v>
      </c>
      <c r="AO140" s="73">
        <v>0</v>
      </c>
      <c r="AP140" s="73">
        <v>19327.54</v>
      </c>
      <c r="AQ140" s="73">
        <v>154900.74</v>
      </c>
      <c r="AR140" s="73">
        <v>0</v>
      </c>
      <c r="AS140" s="73">
        <v>0</v>
      </c>
      <c r="AT140" s="73">
        <v>0</v>
      </c>
      <c r="AU140" s="73">
        <v>0</v>
      </c>
      <c r="AV140" s="73">
        <v>0</v>
      </c>
      <c r="AW140" s="73">
        <v>0</v>
      </c>
      <c r="AX140" s="73">
        <v>0</v>
      </c>
      <c r="AY140" s="73">
        <v>0</v>
      </c>
      <c r="AZ140" s="73">
        <v>1944.44</v>
      </c>
      <c r="BA140" s="73">
        <v>0</v>
      </c>
      <c r="BB140" s="73">
        <v>0</v>
      </c>
      <c r="BC140" s="73">
        <v>0</v>
      </c>
      <c r="BD140" s="73">
        <v>0</v>
      </c>
      <c r="BE140" s="73">
        <v>0</v>
      </c>
      <c r="BF140" s="73">
        <v>9743.39</v>
      </c>
      <c r="BG140" s="73">
        <v>0</v>
      </c>
      <c r="BH140" s="73">
        <v>0</v>
      </c>
      <c r="BI140" s="73">
        <v>347044.53</v>
      </c>
      <c r="BJ140" s="73">
        <v>0</v>
      </c>
      <c r="BK140" s="73">
        <v>5269.3</v>
      </c>
      <c r="BL140" s="73">
        <v>0</v>
      </c>
      <c r="BM140" s="73">
        <v>10952.5</v>
      </c>
      <c r="BN140" s="73">
        <v>0</v>
      </c>
      <c r="BO140" s="73">
        <v>0</v>
      </c>
      <c r="BP140" s="73">
        <v>0</v>
      </c>
      <c r="BQ140" s="73">
        <v>0</v>
      </c>
      <c r="BR140" s="73">
        <v>0</v>
      </c>
      <c r="BS140" s="73">
        <v>0</v>
      </c>
      <c r="BT140" s="73">
        <v>0</v>
      </c>
      <c r="BU140" s="73">
        <v>0</v>
      </c>
      <c r="BV140" s="73">
        <v>0</v>
      </c>
      <c r="BW140" s="73">
        <v>210.17</v>
      </c>
      <c r="BX140" s="73">
        <v>0</v>
      </c>
      <c r="BY140" s="74">
        <v>6954924.0499999998</v>
      </c>
    </row>
    <row r="141" spans="1:77" x14ac:dyDescent="0.2">
      <c r="A141" s="71" t="s">
        <v>455</v>
      </c>
      <c r="B141" s="72" t="s">
        <v>478</v>
      </c>
      <c r="C141" s="71" t="s">
        <v>479</v>
      </c>
      <c r="D141" s="73">
        <v>78484.87</v>
      </c>
      <c r="E141" s="73">
        <v>124749.78</v>
      </c>
      <c r="F141" s="73">
        <v>26803.16</v>
      </c>
      <c r="G141" s="73">
        <v>0</v>
      </c>
      <c r="H141" s="73">
        <v>13698.74</v>
      </c>
      <c r="I141" s="73">
        <v>0</v>
      </c>
      <c r="J141" s="73">
        <v>24950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12551.16</v>
      </c>
      <c r="R141" s="73">
        <v>0</v>
      </c>
      <c r="S141" s="73">
        <v>0</v>
      </c>
      <c r="T141" s="73">
        <v>33250</v>
      </c>
      <c r="U141" s="73">
        <v>32794.5</v>
      </c>
      <c r="V141" s="73">
        <v>32818.17</v>
      </c>
      <c r="W141" s="73">
        <v>19138.93</v>
      </c>
      <c r="X141" s="73">
        <v>0</v>
      </c>
      <c r="Y141" s="73">
        <v>0</v>
      </c>
      <c r="Z141" s="73">
        <v>33836.68</v>
      </c>
      <c r="AA141" s="73">
        <v>0</v>
      </c>
      <c r="AB141" s="73">
        <v>0</v>
      </c>
      <c r="AC141" s="73">
        <v>0</v>
      </c>
      <c r="AD141" s="73">
        <v>0</v>
      </c>
      <c r="AE141" s="73">
        <v>13834.54</v>
      </c>
      <c r="AF141" s="73">
        <v>0</v>
      </c>
      <c r="AG141" s="73">
        <v>0</v>
      </c>
      <c r="AH141" s="73">
        <v>5465.98</v>
      </c>
      <c r="AI141" s="73">
        <v>2129.12</v>
      </c>
      <c r="AJ141" s="73">
        <v>1160.56</v>
      </c>
      <c r="AK141" s="73">
        <v>0</v>
      </c>
      <c r="AL141" s="73">
        <v>0</v>
      </c>
      <c r="AM141" s="73">
        <v>0</v>
      </c>
      <c r="AN141" s="73">
        <v>2106.46</v>
      </c>
      <c r="AO141" s="73">
        <v>0</v>
      </c>
      <c r="AP141" s="73">
        <v>5647.95</v>
      </c>
      <c r="AQ141" s="73">
        <v>62778.36</v>
      </c>
      <c r="AR141" s="73">
        <v>0</v>
      </c>
      <c r="AS141" s="73">
        <v>33123.269999999997</v>
      </c>
      <c r="AT141" s="73">
        <v>0</v>
      </c>
      <c r="AU141" s="73">
        <v>0</v>
      </c>
      <c r="AV141" s="73">
        <v>0</v>
      </c>
      <c r="AW141" s="73">
        <v>0</v>
      </c>
      <c r="AX141" s="73">
        <v>0</v>
      </c>
      <c r="AY141" s="73">
        <v>33250</v>
      </c>
      <c r="AZ141" s="73">
        <v>0</v>
      </c>
      <c r="BA141" s="73">
        <v>33299.980000000003</v>
      </c>
      <c r="BB141" s="73">
        <v>0</v>
      </c>
      <c r="BC141" s="73">
        <v>0</v>
      </c>
      <c r="BD141" s="73">
        <v>0</v>
      </c>
      <c r="BE141" s="73">
        <v>0</v>
      </c>
      <c r="BF141" s="73">
        <v>0</v>
      </c>
      <c r="BG141" s="73">
        <v>11633.33</v>
      </c>
      <c r="BH141" s="73">
        <v>23785.71</v>
      </c>
      <c r="BI141" s="73">
        <v>34793.919999999998</v>
      </c>
      <c r="BJ141" s="73">
        <v>0</v>
      </c>
      <c r="BK141" s="73">
        <v>93002.48</v>
      </c>
      <c r="BL141" s="73">
        <v>0</v>
      </c>
      <c r="BM141" s="73">
        <v>10026.51</v>
      </c>
      <c r="BN141" s="73">
        <v>5095.46</v>
      </c>
      <c r="BO141" s="73">
        <v>0</v>
      </c>
      <c r="BP141" s="73">
        <v>47388.89</v>
      </c>
      <c r="BQ141" s="73">
        <v>21963.279999999999</v>
      </c>
      <c r="BR141" s="73">
        <v>67939.399999999994</v>
      </c>
      <c r="BS141" s="73">
        <v>0</v>
      </c>
      <c r="BT141" s="73">
        <v>0</v>
      </c>
      <c r="BU141" s="73">
        <v>33411.86</v>
      </c>
      <c r="BV141" s="73">
        <v>0</v>
      </c>
      <c r="BW141" s="73">
        <v>0</v>
      </c>
      <c r="BX141" s="73">
        <v>15185.73</v>
      </c>
      <c r="BY141" s="74">
        <v>6966909.1599999992</v>
      </c>
    </row>
    <row r="142" spans="1:77" x14ac:dyDescent="0.2">
      <c r="A142" s="71" t="s">
        <v>455</v>
      </c>
      <c r="B142" s="72" t="s">
        <v>480</v>
      </c>
      <c r="C142" s="71" t="s">
        <v>481</v>
      </c>
      <c r="D142" s="73">
        <v>30574.31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116750</v>
      </c>
      <c r="L142" s="73">
        <v>0</v>
      </c>
      <c r="M142" s="73">
        <v>0</v>
      </c>
      <c r="N142" s="73">
        <v>8266.67</v>
      </c>
      <c r="O142" s="73">
        <v>10440.91</v>
      </c>
      <c r="P142" s="73">
        <v>75449</v>
      </c>
      <c r="Q142" s="73">
        <v>0</v>
      </c>
      <c r="R142" s="73">
        <v>0</v>
      </c>
      <c r="S142" s="73">
        <v>0</v>
      </c>
      <c r="T142" s="73">
        <v>0</v>
      </c>
      <c r="U142" s="73">
        <v>0</v>
      </c>
      <c r="V142" s="73">
        <v>308.36</v>
      </c>
      <c r="W142" s="73">
        <v>30723.05</v>
      </c>
      <c r="X142" s="73">
        <v>0</v>
      </c>
      <c r="Y142" s="73">
        <v>0</v>
      </c>
      <c r="Z142" s="73">
        <v>1036.1300000000001</v>
      </c>
      <c r="AA142" s="73">
        <v>0</v>
      </c>
      <c r="AB142" s="73">
        <v>0</v>
      </c>
      <c r="AC142" s="73">
        <v>0</v>
      </c>
      <c r="AD142" s="73">
        <v>0</v>
      </c>
      <c r="AE142" s="73">
        <v>1926.03</v>
      </c>
      <c r="AF142" s="73">
        <v>0</v>
      </c>
      <c r="AG142" s="73">
        <v>0</v>
      </c>
      <c r="AH142" s="73">
        <v>0</v>
      </c>
      <c r="AI142" s="73">
        <v>0</v>
      </c>
      <c r="AJ142" s="73">
        <v>0</v>
      </c>
      <c r="AK142" s="73">
        <v>0</v>
      </c>
      <c r="AL142" s="73">
        <v>6030.13</v>
      </c>
      <c r="AM142" s="73">
        <v>0</v>
      </c>
      <c r="AN142" s="73">
        <v>0</v>
      </c>
      <c r="AO142" s="73">
        <v>0</v>
      </c>
      <c r="AP142" s="73">
        <v>5663.25</v>
      </c>
      <c r="AQ142" s="73">
        <v>56564.05</v>
      </c>
      <c r="AR142" s="73">
        <v>0</v>
      </c>
      <c r="AS142" s="73">
        <v>0</v>
      </c>
      <c r="AT142" s="73">
        <v>0</v>
      </c>
      <c r="AU142" s="73">
        <v>0</v>
      </c>
      <c r="AV142" s="73">
        <v>0</v>
      </c>
      <c r="AW142" s="73">
        <v>0</v>
      </c>
      <c r="AX142" s="73">
        <v>0</v>
      </c>
      <c r="AY142" s="73">
        <v>0</v>
      </c>
      <c r="AZ142" s="73">
        <v>0</v>
      </c>
      <c r="BA142" s="73">
        <v>0</v>
      </c>
      <c r="BB142" s="73">
        <v>0</v>
      </c>
      <c r="BC142" s="73">
        <v>0</v>
      </c>
      <c r="BD142" s="73">
        <v>0</v>
      </c>
      <c r="BE142" s="73">
        <v>0</v>
      </c>
      <c r="BF142" s="73">
        <v>613.29999999999995</v>
      </c>
      <c r="BG142" s="73">
        <v>0</v>
      </c>
      <c r="BH142" s="73">
        <v>0</v>
      </c>
      <c r="BI142" s="73">
        <v>1985.2</v>
      </c>
      <c r="BJ142" s="73">
        <v>0</v>
      </c>
      <c r="BK142" s="73">
        <v>22327.67</v>
      </c>
      <c r="BL142" s="73">
        <v>0</v>
      </c>
      <c r="BM142" s="73">
        <v>0</v>
      </c>
      <c r="BN142" s="73">
        <v>11240.69</v>
      </c>
      <c r="BO142" s="73">
        <v>0</v>
      </c>
      <c r="BP142" s="73">
        <v>23695.89</v>
      </c>
      <c r="BQ142" s="73">
        <v>0</v>
      </c>
      <c r="BR142" s="73">
        <v>0</v>
      </c>
      <c r="BS142" s="73">
        <v>0</v>
      </c>
      <c r="BT142" s="73">
        <v>0</v>
      </c>
      <c r="BU142" s="73">
        <v>63861.07</v>
      </c>
      <c r="BV142" s="73">
        <v>0</v>
      </c>
      <c r="BW142" s="73">
        <v>0</v>
      </c>
      <c r="BX142" s="73">
        <v>0</v>
      </c>
      <c r="BY142" s="74">
        <v>4286149.9399999995</v>
      </c>
    </row>
    <row r="143" spans="1:77" x14ac:dyDescent="0.2">
      <c r="A143" s="71" t="s">
        <v>455</v>
      </c>
      <c r="B143" s="72" t="s">
        <v>482</v>
      </c>
      <c r="C143" s="71" t="s">
        <v>483</v>
      </c>
      <c r="D143" s="73">
        <v>24673.46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1224.6600000000001</v>
      </c>
      <c r="T143" s="73">
        <v>0</v>
      </c>
      <c r="U143" s="73">
        <v>0</v>
      </c>
      <c r="V143" s="73">
        <v>299.47000000000003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73">
        <v>0</v>
      </c>
      <c r="AE143" s="73">
        <v>144.29</v>
      </c>
      <c r="AF143" s="73">
        <v>0</v>
      </c>
      <c r="AG143" s="73">
        <v>0</v>
      </c>
      <c r="AH143" s="73">
        <v>0</v>
      </c>
      <c r="AI143" s="73">
        <v>0</v>
      </c>
      <c r="AJ143" s="73">
        <v>0</v>
      </c>
      <c r="AK143" s="73">
        <v>0</v>
      </c>
      <c r="AL143" s="73">
        <v>0</v>
      </c>
      <c r="AM143" s="73">
        <v>0</v>
      </c>
      <c r="AN143" s="73">
        <v>0</v>
      </c>
      <c r="AO143" s="73">
        <v>0</v>
      </c>
      <c r="AP143" s="73">
        <v>0</v>
      </c>
      <c r="AQ143" s="73">
        <v>41273.53</v>
      </c>
      <c r="AR143" s="73">
        <v>0</v>
      </c>
      <c r="AS143" s="73">
        <v>0</v>
      </c>
      <c r="AT143" s="73">
        <v>0</v>
      </c>
      <c r="AU143" s="73">
        <v>0</v>
      </c>
      <c r="AV143" s="73">
        <v>0</v>
      </c>
      <c r="AW143" s="73">
        <v>0</v>
      </c>
      <c r="AX143" s="73">
        <v>0</v>
      </c>
      <c r="AY143" s="73">
        <v>0</v>
      </c>
      <c r="AZ143" s="73">
        <v>0</v>
      </c>
      <c r="BA143" s="73">
        <v>0</v>
      </c>
      <c r="BB143" s="73">
        <v>0</v>
      </c>
      <c r="BC143" s="73">
        <v>0</v>
      </c>
      <c r="BD143" s="73">
        <v>0</v>
      </c>
      <c r="BE143" s="73">
        <v>0</v>
      </c>
      <c r="BF143" s="73">
        <v>0</v>
      </c>
      <c r="BG143" s="73">
        <v>0</v>
      </c>
      <c r="BH143" s="73">
        <v>0</v>
      </c>
      <c r="BI143" s="73">
        <v>38635.9</v>
      </c>
      <c r="BJ143" s="73">
        <v>0</v>
      </c>
      <c r="BK143" s="73">
        <v>0</v>
      </c>
      <c r="BL143" s="73">
        <v>0</v>
      </c>
      <c r="BM143" s="73">
        <v>0</v>
      </c>
      <c r="BN143" s="73">
        <v>0</v>
      </c>
      <c r="BO143" s="73">
        <v>0</v>
      </c>
      <c r="BP143" s="73">
        <v>0</v>
      </c>
      <c r="BQ143" s="73">
        <v>0</v>
      </c>
      <c r="BR143" s="73">
        <v>0</v>
      </c>
      <c r="BS143" s="73">
        <v>7522.44</v>
      </c>
      <c r="BT143" s="73">
        <v>0</v>
      </c>
      <c r="BU143" s="73">
        <v>0</v>
      </c>
      <c r="BV143" s="73">
        <v>0</v>
      </c>
      <c r="BW143" s="73">
        <v>0</v>
      </c>
      <c r="BX143" s="73">
        <v>0</v>
      </c>
      <c r="BY143" s="74">
        <v>736469.96</v>
      </c>
    </row>
    <row r="144" spans="1:77" x14ac:dyDescent="0.2">
      <c r="A144" s="71" t="s">
        <v>455</v>
      </c>
      <c r="B144" s="72" t="s">
        <v>484</v>
      </c>
      <c r="C144" s="71" t="s">
        <v>485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36608.33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837.16</v>
      </c>
      <c r="AA144" s="73">
        <v>0</v>
      </c>
      <c r="AB144" s="73">
        <v>0</v>
      </c>
      <c r="AC144" s="73">
        <v>0</v>
      </c>
      <c r="AD144" s="73">
        <v>0</v>
      </c>
      <c r="AE144" s="73">
        <v>0</v>
      </c>
      <c r="AF144" s="73">
        <v>0</v>
      </c>
      <c r="AG144" s="73">
        <v>0</v>
      </c>
      <c r="AH144" s="73">
        <v>0</v>
      </c>
      <c r="AI144" s="73">
        <v>0</v>
      </c>
      <c r="AJ144" s="73">
        <v>0</v>
      </c>
      <c r="AK144" s="73">
        <v>0</v>
      </c>
      <c r="AL144" s="73">
        <v>0</v>
      </c>
      <c r="AM144" s="73">
        <v>0</v>
      </c>
      <c r="AN144" s="73">
        <v>0</v>
      </c>
      <c r="AO144" s="73">
        <v>0</v>
      </c>
      <c r="AP144" s="73">
        <v>0</v>
      </c>
      <c r="AQ144" s="73">
        <v>594.47</v>
      </c>
      <c r="AR144" s="73">
        <v>0</v>
      </c>
      <c r="AS144" s="73">
        <v>0</v>
      </c>
      <c r="AT144" s="73">
        <v>0</v>
      </c>
      <c r="AU144" s="73">
        <v>0</v>
      </c>
      <c r="AV144" s="73">
        <v>0</v>
      </c>
      <c r="AW144" s="73">
        <v>0</v>
      </c>
      <c r="AX144" s="73">
        <v>0</v>
      </c>
      <c r="AY144" s="73">
        <v>0</v>
      </c>
      <c r="AZ144" s="73">
        <v>0</v>
      </c>
      <c r="BA144" s="73">
        <v>0</v>
      </c>
      <c r="BB144" s="73">
        <v>0</v>
      </c>
      <c r="BC144" s="73">
        <v>0</v>
      </c>
      <c r="BD144" s="73">
        <v>0</v>
      </c>
      <c r="BE144" s="73">
        <v>0</v>
      </c>
      <c r="BF144" s="73">
        <v>0</v>
      </c>
      <c r="BG144" s="73">
        <v>0</v>
      </c>
      <c r="BH144" s="73">
        <v>0</v>
      </c>
      <c r="BI144" s="73">
        <v>759.06</v>
      </c>
      <c r="BJ144" s="73">
        <v>0</v>
      </c>
      <c r="BK144" s="73">
        <v>0</v>
      </c>
      <c r="BL144" s="73">
        <v>0</v>
      </c>
      <c r="BM144" s="73">
        <v>0</v>
      </c>
      <c r="BN144" s="73">
        <v>0</v>
      </c>
      <c r="BO144" s="73">
        <v>0</v>
      </c>
      <c r="BP144" s="73">
        <v>0</v>
      </c>
      <c r="BQ144" s="73">
        <v>0</v>
      </c>
      <c r="BR144" s="73">
        <v>0</v>
      </c>
      <c r="BS144" s="73">
        <v>0</v>
      </c>
      <c r="BT144" s="73">
        <v>0</v>
      </c>
      <c r="BU144" s="73">
        <v>0</v>
      </c>
      <c r="BV144" s="73">
        <v>0</v>
      </c>
      <c r="BW144" s="73">
        <v>0</v>
      </c>
      <c r="BX144" s="73">
        <v>0</v>
      </c>
      <c r="BY144" s="74">
        <v>444241.94</v>
      </c>
    </row>
    <row r="145" spans="1:77" x14ac:dyDescent="0.2">
      <c r="A145" s="71" t="s">
        <v>455</v>
      </c>
      <c r="B145" s="72" t="s">
        <v>486</v>
      </c>
      <c r="C145" s="71" t="s">
        <v>487</v>
      </c>
      <c r="D145" s="73">
        <v>0</v>
      </c>
      <c r="E145" s="73">
        <v>5542.71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3">
        <v>0</v>
      </c>
      <c r="AG145" s="73">
        <v>0</v>
      </c>
      <c r="AH145" s="73">
        <v>0</v>
      </c>
      <c r="AI145" s="73">
        <v>0</v>
      </c>
      <c r="AJ145" s="73">
        <v>0</v>
      </c>
      <c r="AK145" s="73">
        <v>0</v>
      </c>
      <c r="AL145" s="73">
        <v>0</v>
      </c>
      <c r="AM145" s="73">
        <v>0</v>
      </c>
      <c r="AN145" s="73">
        <v>0</v>
      </c>
      <c r="AO145" s="73">
        <v>0</v>
      </c>
      <c r="AP145" s="73">
        <v>0</v>
      </c>
      <c r="AQ145" s="73">
        <v>140.05000000000001</v>
      </c>
      <c r="AR145" s="73">
        <v>0</v>
      </c>
      <c r="AS145" s="73">
        <v>0</v>
      </c>
      <c r="AT145" s="73">
        <v>0</v>
      </c>
      <c r="AU145" s="73">
        <v>0</v>
      </c>
      <c r="AV145" s="73">
        <v>0</v>
      </c>
      <c r="AW145" s="73">
        <v>0</v>
      </c>
      <c r="AX145" s="73">
        <v>0</v>
      </c>
      <c r="AY145" s="73">
        <v>0</v>
      </c>
      <c r="AZ145" s="73">
        <v>0</v>
      </c>
      <c r="BA145" s="73">
        <v>0</v>
      </c>
      <c r="BB145" s="73">
        <v>0</v>
      </c>
      <c r="BC145" s="73">
        <v>0</v>
      </c>
      <c r="BD145" s="73">
        <v>0</v>
      </c>
      <c r="BE145" s="73">
        <v>0</v>
      </c>
      <c r="BF145" s="73">
        <v>0</v>
      </c>
      <c r="BG145" s="73">
        <v>0</v>
      </c>
      <c r="BH145" s="73">
        <v>0</v>
      </c>
      <c r="BI145" s="73">
        <v>0</v>
      </c>
      <c r="BJ145" s="73">
        <v>0</v>
      </c>
      <c r="BK145" s="73">
        <v>0</v>
      </c>
      <c r="BL145" s="73">
        <v>0</v>
      </c>
      <c r="BM145" s="73">
        <v>0</v>
      </c>
      <c r="BN145" s="73">
        <v>0</v>
      </c>
      <c r="BO145" s="73">
        <v>0</v>
      </c>
      <c r="BP145" s="73">
        <v>0</v>
      </c>
      <c r="BQ145" s="73">
        <v>0</v>
      </c>
      <c r="BR145" s="73">
        <v>0</v>
      </c>
      <c r="BS145" s="73">
        <v>0</v>
      </c>
      <c r="BT145" s="73">
        <v>0</v>
      </c>
      <c r="BU145" s="73">
        <v>0</v>
      </c>
      <c r="BV145" s="73">
        <v>0</v>
      </c>
      <c r="BW145" s="73">
        <v>0</v>
      </c>
      <c r="BX145" s="73">
        <v>0</v>
      </c>
      <c r="BY145" s="74">
        <v>119384.81999999999</v>
      </c>
    </row>
    <row r="146" spans="1:77" x14ac:dyDescent="0.2">
      <c r="A146" s="71" t="s">
        <v>455</v>
      </c>
      <c r="B146" s="72" t="s">
        <v>488</v>
      </c>
      <c r="C146" s="71" t="s">
        <v>489</v>
      </c>
      <c r="D146" s="73">
        <v>2360292.66</v>
      </c>
      <c r="E146" s="73">
        <v>12145.2</v>
      </c>
      <c r="F146" s="73">
        <v>32999.78</v>
      </c>
      <c r="G146" s="73">
        <v>0</v>
      </c>
      <c r="H146" s="73">
        <v>3159.44</v>
      </c>
      <c r="I146" s="73">
        <v>0</v>
      </c>
      <c r="J146" s="73">
        <v>836958.44</v>
      </c>
      <c r="K146" s="73">
        <v>287370.67</v>
      </c>
      <c r="L146" s="73">
        <v>0</v>
      </c>
      <c r="M146" s="73">
        <v>513985.83</v>
      </c>
      <c r="N146" s="73">
        <v>8690.48</v>
      </c>
      <c r="O146" s="73">
        <v>59902.59</v>
      </c>
      <c r="P146" s="73">
        <v>193723</v>
      </c>
      <c r="Q146" s="73">
        <v>186439.95</v>
      </c>
      <c r="R146" s="73">
        <v>0</v>
      </c>
      <c r="S146" s="73">
        <v>70037.41</v>
      </c>
      <c r="T146" s="73">
        <v>26767.86</v>
      </c>
      <c r="U146" s="73">
        <v>13734.45</v>
      </c>
      <c r="V146" s="73">
        <v>1962319.66</v>
      </c>
      <c r="W146" s="73">
        <v>434000</v>
      </c>
      <c r="X146" s="73">
        <v>5338.55</v>
      </c>
      <c r="Y146" s="73">
        <v>0</v>
      </c>
      <c r="Z146" s="73">
        <v>147873.82999999999</v>
      </c>
      <c r="AA146" s="73">
        <v>18333.330000000002</v>
      </c>
      <c r="AB146" s="73">
        <v>0</v>
      </c>
      <c r="AC146" s="73">
        <v>0</v>
      </c>
      <c r="AD146" s="73">
        <v>0</v>
      </c>
      <c r="AE146" s="73">
        <v>1216407.1100000001</v>
      </c>
      <c r="AF146" s="73">
        <v>0</v>
      </c>
      <c r="AG146" s="73">
        <v>0</v>
      </c>
      <c r="AH146" s="73">
        <v>17332.04</v>
      </c>
      <c r="AI146" s="73">
        <v>13291.78</v>
      </c>
      <c r="AJ146" s="73">
        <v>0</v>
      </c>
      <c r="AK146" s="73">
        <v>0</v>
      </c>
      <c r="AL146" s="73">
        <v>36045.519999999997</v>
      </c>
      <c r="AM146" s="73">
        <v>23831.51</v>
      </c>
      <c r="AN146" s="73">
        <v>1528.77</v>
      </c>
      <c r="AO146" s="73">
        <v>5166.4399999999996</v>
      </c>
      <c r="AP146" s="73">
        <v>93978.880000000005</v>
      </c>
      <c r="AQ146" s="73">
        <v>3057259.89</v>
      </c>
      <c r="AR146" s="73">
        <v>5647.81</v>
      </c>
      <c r="AS146" s="73">
        <v>4614.17</v>
      </c>
      <c r="AT146" s="73">
        <v>3541.59</v>
      </c>
      <c r="AU146" s="73">
        <v>7982.29</v>
      </c>
      <c r="AV146" s="73">
        <v>28254.05</v>
      </c>
      <c r="AW146" s="73">
        <v>10616.41</v>
      </c>
      <c r="AX146" s="73">
        <v>0</v>
      </c>
      <c r="AY146" s="73">
        <v>30500</v>
      </c>
      <c r="AZ146" s="73">
        <v>0</v>
      </c>
      <c r="BA146" s="73">
        <v>31404.69</v>
      </c>
      <c r="BB146" s="73">
        <v>0</v>
      </c>
      <c r="BC146" s="73">
        <v>0</v>
      </c>
      <c r="BD146" s="73">
        <v>234618.33</v>
      </c>
      <c r="BE146" s="73">
        <v>30641.67</v>
      </c>
      <c r="BF146" s="73">
        <v>24246.53</v>
      </c>
      <c r="BG146" s="73">
        <v>12332.67</v>
      </c>
      <c r="BH146" s="73">
        <v>0</v>
      </c>
      <c r="BI146" s="73">
        <v>2840584.5</v>
      </c>
      <c r="BJ146" s="73">
        <v>0</v>
      </c>
      <c r="BK146" s="73">
        <v>103001.42</v>
      </c>
      <c r="BL146" s="73">
        <v>0</v>
      </c>
      <c r="BM146" s="73">
        <v>92144.41</v>
      </c>
      <c r="BN146" s="73">
        <v>78671.45</v>
      </c>
      <c r="BO146" s="73">
        <v>0</v>
      </c>
      <c r="BP146" s="73">
        <v>1752393.02</v>
      </c>
      <c r="BQ146" s="73">
        <v>628.47</v>
      </c>
      <c r="BR146" s="73">
        <v>29547.64</v>
      </c>
      <c r="BS146" s="73">
        <v>22472.83</v>
      </c>
      <c r="BT146" s="73">
        <v>100134.22</v>
      </c>
      <c r="BU146" s="73">
        <v>156269.21</v>
      </c>
      <c r="BV146" s="73">
        <v>21845.37</v>
      </c>
      <c r="BW146" s="73">
        <v>40879.910000000003</v>
      </c>
      <c r="BX146" s="73">
        <v>1936.63</v>
      </c>
      <c r="BY146" s="74">
        <v>95592605.049999982</v>
      </c>
    </row>
    <row r="147" spans="1:77" x14ac:dyDescent="0.2">
      <c r="A147" s="71" t="s">
        <v>455</v>
      </c>
      <c r="B147" s="72" t="s">
        <v>490</v>
      </c>
      <c r="C147" s="71" t="s">
        <v>491</v>
      </c>
      <c r="D147" s="73">
        <v>313123.68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205353.14</v>
      </c>
      <c r="W147" s="73">
        <v>0</v>
      </c>
      <c r="X147" s="73">
        <v>0</v>
      </c>
      <c r="Y147" s="73">
        <v>0</v>
      </c>
      <c r="Z147" s="73">
        <v>0</v>
      </c>
      <c r="AA147" s="73">
        <v>0</v>
      </c>
      <c r="AB147" s="73">
        <v>0</v>
      </c>
      <c r="AC147" s="73">
        <v>0</v>
      </c>
      <c r="AD147" s="73">
        <v>0</v>
      </c>
      <c r="AE147" s="73">
        <v>0</v>
      </c>
      <c r="AF147" s="73">
        <v>0</v>
      </c>
      <c r="AG147" s="73">
        <v>0</v>
      </c>
      <c r="AH147" s="73">
        <v>0</v>
      </c>
      <c r="AI147" s="73">
        <v>0</v>
      </c>
      <c r="AJ147" s="73">
        <v>0</v>
      </c>
      <c r="AK147" s="73">
        <v>0</v>
      </c>
      <c r="AL147" s="73">
        <v>0</v>
      </c>
      <c r="AM147" s="73">
        <v>0</v>
      </c>
      <c r="AN147" s="73">
        <v>0</v>
      </c>
      <c r="AO147" s="73">
        <v>0</v>
      </c>
      <c r="AP147" s="73">
        <v>1132.42</v>
      </c>
      <c r="AQ147" s="73">
        <v>59436.480000000003</v>
      </c>
      <c r="AR147" s="73">
        <v>0</v>
      </c>
      <c r="AS147" s="73">
        <v>0</v>
      </c>
      <c r="AT147" s="73">
        <v>0</v>
      </c>
      <c r="AU147" s="73">
        <v>0</v>
      </c>
      <c r="AV147" s="73">
        <v>0</v>
      </c>
      <c r="AW147" s="73">
        <v>0</v>
      </c>
      <c r="AX147" s="73">
        <v>0</v>
      </c>
      <c r="AY147" s="73">
        <v>0</v>
      </c>
      <c r="AZ147" s="73">
        <v>0</v>
      </c>
      <c r="BA147" s="73">
        <v>0</v>
      </c>
      <c r="BB147" s="73">
        <v>0</v>
      </c>
      <c r="BC147" s="73">
        <v>0</v>
      </c>
      <c r="BD147" s="73">
        <v>0</v>
      </c>
      <c r="BE147" s="73">
        <v>0</v>
      </c>
      <c r="BF147" s="73">
        <v>0</v>
      </c>
      <c r="BG147" s="73">
        <v>0</v>
      </c>
      <c r="BH147" s="73">
        <v>0</v>
      </c>
      <c r="BI147" s="73">
        <v>169557.39</v>
      </c>
      <c r="BJ147" s="73">
        <v>0</v>
      </c>
      <c r="BK147" s="73">
        <v>0</v>
      </c>
      <c r="BL147" s="73">
        <v>0</v>
      </c>
      <c r="BM147" s="73">
        <v>0</v>
      </c>
      <c r="BN147" s="73">
        <v>0</v>
      </c>
      <c r="BO147" s="73">
        <v>0</v>
      </c>
      <c r="BP147" s="73">
        <v>0</v>
      </c>
      <c r="BQ147" s="73">
        <v>0</v>
      </c>
      <c r="BR147" s="73">
        <v>0</v>
      </c>
      <c r="BS147" s="73">
        <v>0</v>
      </c>
      <c r="BT147" s="73">
        <v>0</v>
      </c>
      <c r="BU147" s="73">
        <v>3472.22</v>
      </c>
      <c r="BV147" s="73">
        <v>0</v>
      </c>
      <c r="BW147" s="73">
        <v>0</v>
      </c>
      <c r="BX147" s="73">
        <v>0</v>
      </c>
      <c r="BY147" s="74">
        <v>2144602.77</v>
      </c>
    </row>
    <row r="148" spans="1:77" x14ac:dyDescent="0.2">
      <c r="A148" s="71" t="s">
        <v>455</v>
      </c>
      <c r="B148" s="72" t="s">
        <v>492</v>
      </c>
      <c r="C148" s="71" t="s">
        <v>493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41110.11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73">
        <v>0</v>
      </c>
      <c r="AD148" s="73">
        <v>0</v>
      </c>
      <c r="AE148" s="73">
        <v>62339.4</v>
      </c>
      <c r="AF148" s="73">
        <v>0</v>
      </c>
      <c r="AG148" s="73">
        <v>0</v>
      </c>
      <c r="AH148" s="73">
        <v>0</v>
      </c>
      <c r="AI148" s="73">
        <v>0</v>
      </c>
      <c r="AJ148" s="73">
        <v>0</v>
      </c>
      <c r="AK148" s="73">
        <v>0</v>
      </c>
      <c r="AL148" s="73">
        <v>0</v>
      </c>
      <c r="AM148" s="73">
        <v>0</v>
      </c>
      <c r="AN148" s="73">
        <v>0</v>
      </c>
      <c r="AO148" s="73">
        <v>0</v>
      </c>
      <c r="AP148" s="73">
        <v>0</v>
      </c>
      <c r="AQ148" s="73">
        <v>0</v>
      </c>
      <c r="AR148" s="73">
        <v>0</v>
      </c>
      <c r="AS148" s="73">
        <v>0</v>
      </c>
      <c r="AT148" s="73">
        <v>0</v>
      </c>
      <c r="AU148" s="73">
        <v>0</v>
      </c>
      <c r="AV148" s="73">
        <v>0</v>
      </c>
      <c r="AW148" s="73">
        <v>0</v>
      </c>
      <c r="AX148" s="73">
        <v>0</v>
      </c>
      <c r="AY148" s="73">
        <v>0</v>
      </c>
      <c r="AZ148" s="73">
        <v>0</v>
      </c>
      <c r="BA148" s="73">
        <v>0</v>
      </c>
      <c r="BB148" s="73">
        <v>0</v>
      </c>
      <c r="BC148" s="73">
        <v>0</v>
      </c>
      <c r="BD148" s="73">
        <v>0</v>
      </c>
      <c r="BE148" s="73">
        <v>0</v>
      </c>
      <c r="BF148" s="73">
        <v>0</v>
      </c>
      <c r="BG148" s="73">
        <v>0</v>
      </c>
      <c r="BH148" s="73">
        <v>0</v>
      </c>
      <c r="BI148" s="73">
        <v>65770.960000000006</v>
      </c>
      <c r="BJ148" s="73">
        <v>0</v>
      </c>
      <c r="BK148" s="73">
        <v>0</v>
      </c>
      <c r="BL148" s="73">
        <v>0</v>
      </c>
      <c r="BM148" s="73">
        <v>0</v>
      </c>
      <c r="BN148" s="73">
        <v>0</v>
      </c>
      <c r="BO148" s="73">
        <v>0</v>
      </c>
      <c r="BP148" s="73">
        <v>0</v>
      </c>
      <c r="BQ148" s="73">
        <v>0</v>
      </c>
      <c r="BR148" s="73">
        <v>0</v>
      </c>
      <c r="BS148" s="73">
        <v>0</v>
      </c>
      <c r="BT148" s="73">
        <v>0</v>
      </c>
      <c r="BU148" s="73">
        <v>0</v>
      </c>
      <c r="BV148" s="73">
        <v>0</v>
      </c>
      <c r="BW148" s="73">
        <v>0</v>
      </c>
      <c r="BX148" s="73">
        <v>0</v>
      </c>
      <c r="BY148" s="74">
        <v>2840924.25</v>
      </c>
    </row>
    <row r="149" spans="1:77" x14ac:dyDescent="0.2">
      <c r="A149" s="71" t="s">
        <v>455</v>
      </c>
      <c r="B149" s="72" t="s">
        <v>494</v>
      </c>
      <c r="C149" s="71" t="s">
        <v>495</v>
      </c>
      <c r="D149" s="73">
        <v>51991.7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1068.49</v>
      </c>
      <c r="T149" s="73">
        <v>0</v>
      </c>
      <c r="U149" s="73">
        <v>0</v>
      </c>
      <c r="V149" s="73">
        <v>5284.42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73">
        <v>0</v>
      </c>
      <c r="AD149" s="73">
        <v>0</v>
      </c>
      <c r="AE149" s="73">
        <v>0</v>
      </c>
      <c r="AF149" s="73">
        <v>0</v>
      </c>
      <c r="AG149" s="73">
        <v>0</v>
      </c>
      <c r="AH149" s="73">
        <v>0</v>
      </c>
      <c r="AI149" s="73">
        <v>0</v>
      </c>
      <c r="AJ149" s="73">
        <v>0</v>
      </c>
      <c r="AK149" s="73">
        <v>0</v>
      </c>
      <c r="AL149" s="73">
        <v>0</v>
      </c>
      <c r="AM149" s="73">
        <v>0</v>
      </c>
      <c r="AN149" s="73">
        <v>0</v>
      </c>
      <c r="AO149" s="73">
        <v>0</v>
      </c>
      <c r="AP149" s="73">
        <v>0</v>
      </c>
      <c r="AQ149" s="73">
        <v>283211.27</v>
      </c>
      <c r="AR149" s="73">
        <v>0</v>
      </c>
      <c r="AS149" s="73">
        <v>0</v>
      </c>
      <c r="AT149" s="73">
        <v>0</v>
      </c>
      <c r="AU149" s="73">
        <v>0</v>
      </c>
      <c r="AV149" s="73">
        <v>0</v>
      </c>
      <c r="AW149" s="73">
        <v>0</v>
      </c>
      <c r="AX149" s="73">
        <v>0</v>
      </c>
      <c r="AY149" s="73">
        <v>0</v>
      </c>
      <c r="AZ149" s="73">
        <v>0</v>
      </c>
      <c r="BA149" s="73">
        <v>0</v>
      </c>
      <c r="BB149" s="73">
        <v>0</v>
      </c>
      <c r="BC149" s="73">
        <v>0</v>
      </c>
      <c r="BD149" s="73">
        <v>0</v>
      </c>
      <c r="BE149" s="73">
        <v>0</v>
      </c>
      <c r="BF149" s="73">
        <v>0</v>
      </c>
      <c r="BG149" s="73">
        <v>0</v>
      </c>
      <c r="BH149" s="73">
        <v>0</v>
      </c>
      <c r="BI149" s="73">
        <v>59462.63</v>
      </c>
      <c r="BJ149" s="73">
        <v>0</v>
      </c>
      <c r="BK149" s="73">
        <v>0</v>
      </c>
      <c r="BL149" s="73">
        <v>0</v>
      </c>
      <c r="BM149" s="73">
        <v>0</v>
      </c>
      <c r="BN149" s="73">
        <v>5375.45</v>
      </c>
      <c r="BO149" s="73">
        <v>0</v>
      </c>
      <c r="BP149" s="73">
        <v>44158.720000000001</v>
      </c>
      <c r="BQ149" s="73">
        <v>0</v>
      </c>
      <c r="BR149" s="73">
        <v>0</v>
      </c>
      <c r="BS149" s="73">
        <v>0</v>
      </c>
      <c r="BT149" s="73">
        <v>0</v>
      </c>
      <c r="BU149" s="73">
        <v>0</v>
      </c>
      <c r="BV149" s="73">
        <v>0</v>
      </c>
      <c r="BW149" s="73">
        <v>0</v>
      </c>
      <c r="BX149" s="73">
        <v>0</v>
      </c>
      <c r="BY149" s="74">
        <v>1814165.4500000002</v>
      </c>
    </row>
    <row r="150" spans="1:77" x14ac:dyDescent="0.2">
      <c r="A150" s="71" t="s">
        <v>455</v>
      </c>
      <c r="B150" s="72" t="s">
        <v>496</v>
      </c>
      <c r="C150" s="71" t="s">
        <v>497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0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73">
        <v>0</v>
      </c>
      <c r="AD150" s="73">
        <v>0</v>
      </c>
      <c r="AE150" s="73">
        <v>0</v>
      </c>
      <c r="AF150" s="73">
        <v>0</v>
      </c>
      <c r="AG150" s="73">
        <v>0</v>
      </c>
      <c r="AH150" s="73">
        <v>0</v>
      </c>
      <c r="AI150" s="73">
        <v>0</v>
      </c>
      <c r="AJ150" s="73">
        <v>0</v>
      </c>
      <c r="AK150" s="73">
        <v>0</v>
      </c>
      <c r="AL150" s="73">
        <v>0</v>
      </c>
      <c r="AM150" s="73">
        <v>0</v>
      </c>
      <c r="AN150" s="73">
        <v>0</v>
      </c>
      <c r="AO150" s="73">
        <v>0</v>
      </c>
      <c r="AP150" s="73">
        <v>0</v>
      </c>
      <c r="AQ150" s="73">
        <v>5713.17</v>
      </c>
      <c r="AR150" s="73">
        <v>0</v>
      </c>
      <c r="AS150" s="73">
        <v>0</v>
      </c>
      <c r="AT150" s="73">
        <v>0</v>
      </c>
      <c r="AU150" s="73">
        <v>0</v>
      </c>
      <c r="AV150" s="73">
        <v>0</v>
      </c>
      <c r="AW150" s="73">
        <v>0</v>
      </c>
      <c r="AX150" s="73">
        <v>0</v>
      </c>
      <c r="AY150" s="73">
        <v>0</v>
      </c>
      <c r="AZ150" s="73">
        <v>0</v>
      </c>
      <c r="BA150" s="73">
        <v>0</v>
      </c>
      <c r="BB150" s="73">
        <v>0</v>
      </c>
      <c r="BC150" s="73">
        <v>0</v>
      </c>
      <c r="BD150" s="73">
        <v>0</v>
      </c>
      <c r="BE150" s="73">
        <v>0</v>
      </c>
      <c r="BF150" s="73">
        <v>0</v>
      </c>
      <c r="BG150" s="73">
        <v>0</v>
      </c>
      <c r="BH150" s="73">
        <v>0</v>
      </c>
      <c r="BI150" s="73">
        <v>0</v>
      </c>
      <c r="BJ150" s="73">
        <v>0</v>
      </c>
      <c r="BK150" s="73">
        <v>0</v>
      </c>
      <c r="BL150" s="73">
        <v>0</v>
      </c>
      <c r="BM150" s="73">
        <v>0</v>
      </c>
      <c r="BN150" s="73">
        <v>0</v>
      </c>
      <c r="BO150" s="73">
        <v>0</v>
      </c>
      <c r="BP150" s="73">
        <v>0</v>
      </c>
      <c r="BQ150" s="73">
        <v>0</v>
      </c>
      <c r="BR150" s="73">
        <v>0</v>
      </c>
      <c r="BS150" s="73">
        <v>0</v>
      </c>
      <c r="BT150" s="73">
        <v>0</v>
      </c>
      <c r="BU150" s="73">
        <v>0</v>
      </c>
      <c r="BV150" s="73">
        <v>0</v>
      </c>
      <c r="BW150" s="73">
        <v>0</v>
      </c>
      <c r="BX150" s="73">
        <v>0</v>
      </c>
      <c r="BY150" s="74">
        <v>22579.64</v>
      </c>
    </row>
    <row r="151" spans="1:77" x14ac:dyDescent="0.2">
      <c r="A151" s="71" t="s">
        <v>455</v>
      </c>
      <c r="B151" s="72" t="s">
        <v>498</v>
      </c>
      <c r="C151" s="71" t="s">
        <v>499</v>
      </c>
      <c r="D151" s="73">
        <v>0</v>
      </c>
      <c r="E151" s="73">
        <v>354.73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73">
        <v>0</v>
      </c>
      <c r="AE151" s="73">
        <v>0</v>
      </c>
      <c r="AF151" s="73">
        <v>0</v>
      </c>
      <c r="AG151" s="73">
        <v>0</v>
      </c>
      <c r="AH151" s="73">
        <v>0</v>
      </c>
      <c r="AI151" s="73">
        <v>0</v>
      </c>
      <c r="AJ151" s="73">
        <v>0</v>
      </c>
      <c r="AK151" s="73">
        <v>0</v>
      </c>
      <c r="AL151" s="73">
        <v>0</v>
      </c>
      <c r="AM151" s="73">
        <v>0</v>
      </c>
      <c r="AN151" s="73">
        <v>0</v>
      </c>
      <c r="AO151" s="73">
        <v>0</v>
      </c>
      <c r="AP151" s="73">
        <v>0</v>
      </c>
      <c r="AQ151" s="73">
        <v>0</v>
      </c>
      <c r="AR151" s="73">
        <v>0</v>
      </c>
      <c r="AS151" s="73">
        <v>0</v>
      </c>
      <c r="AT151" s="73">
        <v>0</v>
      </c>
      <c r="AU151" s="73">
        <v>0</v>
      </c>
      <c r="AV151" s="73">
        <v>0</v>
      </c>
      <c r="AW151" s="73">
        <v>0</v>
      </c>
      <c r="AX151" s="73">
        <v>0</v>
      </c>
      <c r="AY151" s="73">
        <v>0</v>
      </c>
      <c r="AZ151" s="73">
        <v>0</v>
      </c>
      <c r="BA151" s="73">
        <v>0</v>
      </c>
      <c r="BB151" s="73">
        <v>0</v>
      </c>
      <c r="BC151" s="73">
        <v>0</v>
      </c>
      <c r="BD151" s="73">
        <v>0</v>
      </c>
      <c r="BE151" s="73">
        <v>0</v>
      </c>
      <c r="BF151" s="73">
        <v>0</v>
      </c>
      <c r="BG151" s="73">
        <v>0</v>
      </c>
      <c r="BH151" s="73">
        <v>0</v>
      </c>
      <c r="BI151" s="73">
        <v>0</v>
      </c>
      <c r="BJ151" s="73">
        <v>0</v>
      </c>
      <c r="BK151" s="73">
        <v>0</v>
      </c>
      <c r="BL151" s="73">
        <v>0</v>
      </c>
      <c r="BM151" s="73">
        <v>0</v>
      </c>
      <c r="BN151" s="73">
        <v>0</v>
      </c>
      <c r="BO151" s="73">
        <v>0</v>
      </c>
      <c r="BP151" s="73">
        <v>0</v>
      </c>
      <c r="BQ151" s="73">
        <v>0</v>
      </c>
      <c r="BR151" s="73">
        <v>0</v>
      </c>
      <c r="BS151" s="73">
        <v>0</v>
      </c>
      <c r="BT151" s="73">
        <v>0</v>
      </c>
      <c r="BU151" s="73">
        <v>0</v>
      </c>
      <c r="BV151" s="73">
        <v>0</v>
      </c>
      <c r="BW151" s="73">
        <v>0</v>
      </c>
      <c r="BX151" s="73">
        <v>0</v>
      </c>
      <c r="BY151" s="74">
        <v>2116.94</v>
      </c>
    </row>
    <row r="152" spans="1:77" x14ac:dyDescent="0.2">
      <c r="A152" s="71" t="s">
        <v>455</v>
      </c>
      <c r="B152" s="72" t="s">
        <v>500</v>
      </c>
      <c r="C152" s="71" t="s">
        <v>501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73">
        <v>0</v>
      </c>
      <c r="AD152" s="73">
        <v>0</v>
      </c>
      <c r="AE152" s="73">
        <v>0</v>
      </c>
      <c r="AF152" s="73">
        <v>0</v>
      </c>
      <c r="AG152" s="73">
        <v>0</v>
      </c>
      <c r="AH152" s="73">
        <v>0</v>
      </c>
      <c r="AI152" s="73">
        <v>0</v>
      </c>
      <c r="AJ152" s="73">
        <v>0</v>
      </c>
      <c r="AK152" s="73">
        <v>0</v>
      </c>
      <c r="AL152" s="73">
        <v>0</v>
      </c>
      <c r="AM152" s="73">
        <v>0</v>
      </c>
      <c r="AN152" s="73">
        <v>0</v>
      </c>
      <c r="AO152" s="73">
        <v>0</v>
      </c>
      <c r="AP152" s="73">
        <v>0</v>
      </c>
      <c r="AQ152" s="73">
        <v>0</v>
      </c>
      <c r="AR152" s="73">
        <v>0</v>
      </c>
      <c r="AS152" s="73">
        <v>0</v>
      </c>
      <c r="AT152" s="73">
        <v>0</v>
      </c>
      <c r="AU152" s="73">
        <v>0</v>
      </c>
      <c r="AV152" s="73">
        <v>0</v>
      </c>
      <c r="AW152" s="73">
        <v>0</v>
      </c>
      <c r="AX152" s="73">
        <v>0</v>
      </c>
      <c r="AY152" s="73">
        <v>0</v>
      </c>
      <c r="AZ152" s="73">
        <v>0</v>
      </c>
      <c r="BA152" s="73">
        <v>0</v>
      </c>
      <c r="BB152" s="73">
        <v>0</v>
      </c>
      <c r="BC152" s="73">
        <v>0</v>
      </c>
      <c r="BD152" s="73">
        <v>0</v>
      </c>
      <c r="BE152" s="73">
        <v>0</v>
      </c>
      <c r="BF152" s="73">
        <v>0</v>
      </c>
      <c r="BG152" s="73">
        <v>0</v>
      </c>
      <c r="BH152" s="73">
        <v>0</v>
      </c>
      <c r="BI152" s="73">
        <v>0</v>
      </c>
      <c r="BJ152" s="73">
        <v>0</v>
      </c>
      <c r="BK152" s="73">
        <v>0</v>
      </c>
      <c r="BL152" s="73">
        <v>0</v>
      </c>
      <c r="BM152" s="73">
        <v>0</v>
      </c>
      <c r="BN152" s="73">
        <v>0</v>
      </c>
      <c r="BO152" s="73">
        <v>0</v>
      </c>
      <c r="BP152" s="73">
        <v>0</v>
      </c>
      <c r="BQ152" s="73">
        <v>0</v>
      </c>
      <c r="BR152" s="73">
        <v>0</v>
      </c>
      <c r="BS152" s="73">
        <v>0</v>
      </c>
      <c r="BT152" s="73">
        <v>0</v>
      </c>
      <c r="BU152" s="73">
        <v>0</v>
      </c>
      <c r="BV152" s="73">
        <v>0</v>
      </c>
      <c r="BW152" s="73">
        <v>0</v>
      </c>
      <c r="BX152" s="73">
        <v>0</v>
      </c>
      <c r="BY152" s="74">
        <v>1207893.7399999998</v>
      </c>
    </row>
    <row r="153" spans="1:77" x14ac:dyDescent="0.2">
      <c r="A153" s="71" t="s">
        <v>455</v>
      </c>
      <c r="B153" s="72" t="s">
        <v>502</v>
      </c>
      <c r="C153" s="71" t="s">
        <v>503</v>
      </c>
      <c r="D153" s="73">
        <v>32829.43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3">
        <v>0</v>
      </c>
      <c r="AC153" s="73">
        <v>0</v>
      </c>
      <c r="AD153" s="73">
        <v>0</v>
      </c>
      <c r="AE153" s="73">
        <v>0</v>
      </c>
      <c r="AF153" s="73">
        <v>0</v>
      </c>
      <c r="AG153" s="73">
        <v>0</v>
      </c>
      <c r="AH153" s="73">
        <v>0</v>
      </c>
      <c r="AI153" s="73">
        <v>0</v>
      </c>
      <c r="AJ153" s="73">
        <v>0</v>
      </c>
      <c r="AK153" s="73">
        <v>0</v>
      </c>
      <c r="AL153" s="73">
        <v>0</v>
      </c>
      <c r="AM153" s="73">
        <v>0</v>
      </c>
      <c r="AN153" s="73">
        <v>0</v>
      </c>
      <c r="AO153" s="73">
        <v>0</v>
      </c>
      <c r="AP153" s="73">
        <v>237.81</v>
      </c>
      <c r="AQ153" s="73">
        <v>3881.24</v>
      </c>
      <c r="AR153" s="73">
        <v>0</v>
      </c>
      <c r="AS153" s="73">
        <v>0</v>
      </c>
      <c r="AT153" s="73">
        <v>0</v>
      </c>
      <c r="AU153" s="73">
        <v>0</v>
      </c>
      <c r="AV153" s="73">
        <v>0</v>
      </c>
      <c r="AW153" s="73">
        <v>0</v>
      </c>
      <c r="AX153" s="73">
        <v>0</v>
      </c>
      <c r="AY153" s="73">
        <v>0</v>
      </c>
      <c r="AZ153" s="73">
        <v>0</v>
      </c>
      <c r="BA153" s="73">
        <v>0</v>
      </c>
      <c r="BB153" s="73">
        <v>0</v>
      </c>
      <c r="BC153" s="73">
        <v>0</v>
      </c>
      <c r="BD153" s="73">
        <v>0</v>
      </c>
      <c r="BE153" s="73">
        <v>0</v>
      </c>
      <c r="BF153" s="73">
        <v>0</v>
      </c>
      <c r="BG153" s="73">
        <v>0</v>
      </c>
      <c r="BH153" s="73">
        <v>0</v>
      </c>
      <c r="BI153" s="73">
        <v>238.87</v>
      </c>
      <c r="BJ153" s="73">
        <v>0</v>
      </c>
      <c r="BK153" s="73">
        <v>0</v>
      </c>
      <c r="BL153" s="73">
        <v>0</v>
      </c>
      <c r="BM153" s="73">
        <v>0</v>
      </c>
      <c r="BN153" s="73">
        <v>0</v>
      </c>
      <c r="BO153" s="73">
        <v>0</v>
      </c>
      <c r="BP153" s="73">
        <v>0</v>
      </c>
      <c r="BQ153" s="73">
        <v>0</v>
      </c>
      <c r="BR153" s="73">
        <v>0</v>
      </c>
      <c r="BS153" s="73">
        <v>0</v>
      </c>
      <c r="BT153" s="73">
        <v>0</v>
      </c>
      <c r="BU153" s="73">
        <v>0</v>
      </c>
      <c r="BV153" s="73">
        <v>0</v>
      </c>
      <c r="BW153" s="73">
        <v>0</v>
      </c>
      <c r="BX153" s="73">
        <v>0</v>
      </c>
      <c r="BY153" s="74">
        <v>89538.780000000013</v>
      </c>
    </row>
    <row r="154" spans="1:77" x14ac:dyDescent="0.2">
      <c r="A154" s="71" t="s">
        <v>455</v>
      </c>
      <c r="B154" s="72" t="s">
        <v>504</v>
      </c>
      <c r="C154" s="71" t="s">
        <v>505</v>
      </c>
      <c r="D154" s="73">
        <v>93157.98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73">
        <v>0</v>
      </c>
      <c r="Z154" s="73">
        <v>0</v>
      </c>
      <c r="AA154" s="73">
        <v>0</v>
      </c>
      <c r="AB154" s="73">
        <v>0</v>
      </c>
      <c r="AC154" s="73">
        <v>0</v>
      </c>
      <c r="AD154" s="73">
        <v>0</v>
      </c>
      <c r="AE154" s="73">
        <v>0</v>
      </c>
      <c r="AF154" s="73">
        <v>0</v>
      </c>
      <c r="AG154" s="73">
        <v>0</v>
      </c>
      <c r="AH154" s="73">
        <v>0</v>
      </c>
      <c r="AI154" s="73">
        <v>0</v>
      </c>
      <c r="AJ154" s="73">
        <v>0</v>
      </c>
      <c r="AK154" s="73">
        <v>0</v>
      </c>
      <c r="AL154" s="73">
        <v>0</v>
      </c>
      <c r="AM154" s="73">
        <v>0</v>
      </c>
      <c r="AN154" s="73">
        <v>0</v>
      </c>
      <c r="AO154" s="73">
        <v>0</v>
      </c>
      <c r="AP154" s="73">
        <v>0</v>
      </c>
      <c r="AQ154" s="73">
        <v>0</v>
      </c>
      <c r="AR154" s="73">
        <v>0</v>
      </c>
      <c r="AS154" s="73">
        <v>0</v>
      </c>
      <c r="AT154" s="73">
        <v>0</v>
      </c>
      <c r="AU154" s="73">
        <v>0</v>
      </c>
      <c r="AV154" s="73">
        <v>0</v>
      </c>
      <c r="AW154" s="73">
        <v>0</v>
      </c>
      <c r="AX154" s="73">
        <v>0</v>
      </c>
      <c r="AY154" s="73">
        <v>0</v>
      </c>
      <c r="AZ154" s="73">
        <v>0</v>
      </c>
      <c r="BA154" s="73">
        <v>0</v>
      </c>
      <c r="BB154" s="73">
        <v>0</v>
      </c>
      <c r="BC154" s="73">
        <v>0</v>
      </c>
      <c r="BD154" s="73">
        <v>0</v>
      </c>
      <c r="BE154" s="73">
        <v>0</v>
      </c>
      <c r="BF154" s="73">
        <v>0</v>
      </c>
      <c r="BG154" s="73">
        <v>0</v>
      </c>
      <c r="BH154" s="73">
        <v>0</v>
      </c>
      <c r="BI154" s="73">
        <v>0</v>
      </c>
      <c r="BJ154" s="73">
        <v>0</v>
      </c>
      <c r="BK154" s="73">
        <v>0</v>
      </c>
      <c r="BL154" s="73">
        <v>0</v>
      </c>
      <c r="BM154" s="73">
        <v>0</v>
      </c>
      <c r="BN154" s="73">
        <v>0</v>
      </c>
      <c r="BO154" s="73">
        <v>0</v>
      </c>
      <c r="BP154" s="73">
        <v>0</v>
      </c>
      <c r="BQ154" s="73">
        <v>0</v>
      </c>
      <c r="BR154" s="73">
        <v>0</v>
      </c>
      <c r="BS154" s="73">
        <v>0</v>
      </c>
      <c r="BT154" s="73">
        <v>0</v>
      </c>
      <c r="BU154" s="73">
        <v>0</v>
      </c>
      <c r="BV154" s="73">
        <v>0</v>
      </c>
      <c r="BW154" s="73">
        <v>0</v>
      </c>
      <c r="BX154" s="73">
        <v>0</v>
      </c>
      <c r="BY154" s="74"/>
    </row>
    <row r="155" spans="1:77" x14ac:dyDescent="0.2">
      <c r="A155" s="71" t="s">
        <v>455</v>
      </c>
      <c r="B155" s="72" t="s">
        <v>506</v>
      </c>
      <c r="C155" s="71" t="s">
        <v>507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3">
        <v>0</v>
      </c>
      <c r="AD155" s="73">
        <v>0</v>
      </c>
      <c r="AE155" s="73">
        <v>0</v>
      </c>
      <c r="AF155" s="73">
        <v>0</v>
      </c>
      <c r="AG155" s="73">
        <v>0</v>
      </c>
      <c r="AH155" s="73">
        <v>0</v>
      </c>
      <c r="AI155" s="73">
        <v>0</v>
      </c>
      <c r="AJ155" s="73">
        <v>0</v>
      </c>
      <c r="AK155" s="73">
        <v>0</v>
      </c>
      <c r="AL155" s="73">
        <v>0</v>
      </c>
      <c r="AM155" s="73">
        <v>0</v>
      </c>
      <c r="AN155" s="73">
        <v>0</v>
      </c>
      <c r="AO155" s="73">
        <v>0</v>
      </c>
      <c r="AP155" s="73">
        <v>0</v>
      </c>
      <c r="AQ155" s="73">
        <v>0</v>
      </c>
      <c r="AR155" s="73">
        <v>0</v>
      </c>
      <c r="AS155" s="73">
        <v>0</v>
      </c>
      <c r="AT155" s="73">
        <v>0</v>
      </c>
      <c r="AU155" s="73">
        <v>0</v>
      </c>
      <c r="AV155" s="73">
        <v>0</v>
      </c>
      <c r="AW155" s="73">
        <v>0</v>
      </c>
      <c r="AX155" s="73">
        <v>0</v>
      </c>
      <c r="AY155" s="73">
        <v>0</v>
      </c>
      <c r="AZ155" s="73">
        <v>0</v>
      </c>
      <c r="BA155" s="73">
        <v>0</v>
      </c>
      <c r="BB155" s="73">
        <v>0</v>
      </c>
      <c r="BC155" s="73">
        <v>0</v>
      </c>
      <c r="BD155" s="73">
        <v>0</v>
      </c>
      <c r="BE155" s="73">
        <v>0</v>
      </c>
      <c r="BF155" s="73">
        <v>0</v>
      </c>
      <c r="BG155" s="73">
        <v>0</v>
      </c>
      <c r="BH155" s="73">
        <v>0</v>
      </c>
      <c r="BI155" s="73">
        <v>0</v>
      </c>
      <c r="BJ155" s="73">
        <v>0</v>
      </c>
      <c r="BK155" s="73">
        <v>0</v>
      </c>
      <c r="BL155" s="73">
        <v>0</v>
      </c>
      <c r="BM155" s="73">
        <v>0</v>
      </c>
      <c r="BN155" s="73">
        <v>0</v>
      </c>
      <c r="BO155" s="73">
        <v>0</v>
      </c>
      <c r="BP155" s="73">
        <v>0</v>
      </c>
      <c r="BQ155" s="73">
        <v>0</v>
      </c>
      <c r="BR155" s="73">
        <v>0</v>
      </c>
      <c r="BS155" s="73">
        <v>0</v>
      </c>
      <c r="BT155" s="73">
        <v>0</v>
      </c>
      <c r="BU155" s="73">
        <v>0</v>
      </c>
      <c r="BV155" s="73">
        <v>0</v>
      </c>
      <c r="BW155" s="73">
        <v>0</v>
      </c>
      <c r="BX155" s="73">
        <v>0</v>
      </c>
      <c r="BY155" s="74">
        <v>30935.200000000001</v>
      </c>
    </row>
    <row r="156" spans="1:77" x14ac:dyDescent="0.2">
      <c r="A156" s="71" t="s">
        <v>455</v>
      </c>
      <c r="B156" s="72" t="s">
        <v>508</v>
      </c>
      <c r="C156" s="71" t="s">
        <v>509</v>
      </c>
      <c r="D156" s="73">
        <v>0</v>
      </c>
      <c r="E156" s="73">
        <v>12972.56</v>
      </c>
      <c r="F156" s="73">
        <v>0</v>
      </c>
      <c r="G156" s="73">
        <v>0</v>
      </c>
      <c r="H156" s="73">
        <v>0</v>
      </c>
      <c r="I156" s="73">
        <v>0</v>
      </c>
      <c r="J156" s="73">
        <v>3039.02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73">
        <v>0</v>
      </c>
      <c r="Z156" s="73">
        <v>0</v>
      </c>
      <c r="AA156" s="73">
        <v>0</v>
      </c>
      <c r="AB156" s="73">
        <v>0</v>
      </c>
      <c r="AC156" s="73">
        <v>0</v>
      </c>
      <c r="AD156" s="73">
        <v>0</v>
      </c>
      <c r="AE156" s="73">
        <v>0</v>
      </c>
      <c r="AF156" s="73">
        <v>0</v>
      </c>
      <c r="AG156" s="73">
        <v>0</v>
      </c>
      <c r="AH156" s="73">
        <v>0</v>
      </c>
      <c r="AI156" s="73">
        <v>0</v>
      </c>
      <c r="AJ156" s="73">
        <v>0</v>
      </c>
      <c r="AK156" s="73">
        <v>0</v>
      </c>
      <c r="AL156" s="73">
        <v>0</v>
      </c>
      <c r="AM156" s="73">
        <v>0</v>
      </c>
      <c r="AN156" s="73">
        <v>0</v>
      </c>
      <c r="AO156" s="73">
        <v>0</v>
      </c>
      <c r="AP156" s="73">
        <v>0</v>
      </c>
      <c r="AQ156" s="73">
        <v>0</v>
      </c>
      <c r="AR156" s="73">
        <v>0</v>
      </c>
      <c r="AS156" s="73">
        <v>0</v>
      </c>
      <c r="AT156" s="73">
        <v>0</v>
      </c>
      <c r="AU156" s="73">
        <v>0</v>
      </c>
      <c r="AV156" s="73">
        <v>0</v>
      </c>
      <c r="AW156" s="73">
        <v>0</v>
      </c>
      <c r="AX156" s="73">
        <v>0</v>
      </c>
      <c r="AY156" s="73">
        <v>0</v>
      </c>
      <c r="AZ156" s="73">
        <v>0</v>
      </c>
      <c r="BA156" s="73">
        <v>0</v>
      </c>
      <c r="BB156" s="73">
        <v>0</v>
      </c>
      <c r="BC156" s="73">
        <v>0</v>
      </c>
      <c r="BD156" s="73">
        <v>0</v>
      </c>
      <c r="BE156" s="73">
        <v>0</v>
      </c>
      <c r="BF156" s="73">
        <v>0</v>
      </c>
      <c r="BG156" s="73">
        <v>0</v>
      </c>
      <c r="BH156" s="73">
        <v>0</v>
      </c>
      <c r="BI156" s="73">
        <v>0</v>
      </c>
      <c r="BJ156" s="73">
        <v>0</v>
      </c>
      <c r="BK156" s="73">
        <v>0</v>
      </c>
      <c r="BL156" s="73">
        <v>0</v>
      </c>
      <c r="BM156" s="73">
        <v>0</v>
      </c>
      <c r="BN156" s="73">
        <v>0</v>
      </c>
      <c r="BO156" s="73">
        <v>0</v>
      </c>
      <c r="BP156" s="73">
        <v>0</v>
      </c>
      <c r="BQ156" s="73">
        <v>0</v>
      </c>
      <c r="BR156" s="73">
        <v>0</v>
      </c>
      <c r="BS156" s="73">
        <v>0</v>
      </c>
      <c r="BT156" s="73">
        <v>0</v>
      </c>
      <c r="BU156" s="73">
        <v>0</v>
      </c>
      <c r="BV156" s="73">
        <v>0</v>
      </c>
      <c r="BW156" s="73">
        <v>0</v>
      </c>
      <c r="BX156" s="73">
        <v>0</v>
      </c>
      <c r="BY156" s="74">
        <v>12573202.869900001</v>
      </c>
    </row>
    <row r="157" spans="1:77" x14ac:dyDescent="0.2">
      <c r="A157" s="71" t="s">
        <v>455</v>
      </c>
      <c r="B157" s="72" t="s">
        <v>510</v>
      </c>
      <c r="C157" s="71" t="s">
        <v>511</v>
      </c>
      <c r="D157" s="73">
        <v>0</v>
      </c>
      <c r="E157" s="73">
        <v>852.71</v>
      </c>
      <c r="F157" s="73">
        <v>204699.53</v>
      </c>
      <c r="G157" s="73">
        <v>29875</v>
      </c>
      <c r="H157" s="73">
        <v>0</v>
      </c>
      <c r="I157" s="73">
        <v>0</v>
      </c>
      <c r="J157" s="73">
        <v>285939.33</v>
      </c>
      <c r="K157" s="73">
        <v>167287.51999999999</v>
      </c>
      <c r="L157" s="73">
        <v>0</v>
      </c>
      <c r="M157" s="73">
        <v>0</v>
      </c>
      <c r="N157" s="73">
        <v>32056.67</v>
      </c>
      <c r="O157" s="73">
        <v>0</v>
      </c>
      <c r="P157" s="73">
        <v>189214</v>
      </c>
      <c r="Q157" s="73">
        <v>73504.27</v>
      </c>
      <c r="R157" s="73">
        <v>0</v>
      </c>
      <c r="S157" s="73">
        <v>9673.7900000000009</v>
      </c>
      <c r="T157" s="73">
        <v>62386.39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73">
        <v>0</v>
      </c>
      <c r="AE157" s="73">
        <v>92001.85</v>
      </c>
      <c r="AF157" s="73">
        <v>19078.32</v>
      </c>
      <c r="AG157" s="73">
        <v>6066.07</v>
      </c>
      <c r="AH157" s="73">
        <v>20918.54</v>
      </c>
      <c r="AI157" s="73">
        <v>18042.330000000002</v>
      </c>
      <c r="AJ157" s="73">
        <v>33592.33</v>
      </c>
      <c r="AK157" s="73">
        <v>9635.99</v>
      </c>
      <c r="AL157" s="73">
        <v>48513.75</v>
      </c>
      <c r="AM157" s="73">
        <v>50448.87</v>
      </c>
      <c r="AN157" s="73">
        <v>53675.55</v>
      </c>
      <c r="AO157" s="73">
        <v>34576.589999999997</v>
      </c>
      <c r="AP157" s="73">
        <v>35680.730000000003</v>
      </c>
      <c r="AQ157" s="73">
        <v>0</v>
      </c>
      <c r="AR157" s="73">
        <v>0</v>
      </c>
      <c r="AS157" s="73">
        <v>833.34</v>
      </c>
      <c r="AT157" s="73">
        <v>22830.98</v>
      </c>
      <c r="AU157" s="73">
        <v>0</v>
      </c>
      <c r="AV157" s="73">
        <v>1284.1500000000001</v>
      </c>
      <c r="AW157" s="73">
        <v>690.49</v>
      </c>
      <c r="AX157" s="73">
        <v>0</v>
      </c>
      <c r="AY157" s="73">
        <v>24083.33</v>
      </c>
      <c r="AZ157" s="73">
        <v>2802.07</v>
      </c>
      <c r="BA157" s="73">
        <v>0</v>
      </c>
      <c r="BB157" s="73">
        <v>77181.33</v>
      </c>
      <c r="BC157" s="73">
        <v>0</v>
      </c>
      <c r="BD157" s="73">
        <v>61729.5</v>
      </c>
      <c r="BE157" s="73">
        <v>107381.79</v>
      </c>
      <c r="BF157" s="73">
        <v>0</v>
      </c>
      <c r="BG157" s="73">
        <v>0</v>
      </c>
      <c r="BH157" s="73">
        <v>0</v>
      </c>
      <c r="BI157" s="73">
        <v>0</v>
      </c>
      <c r="BJ157" s="73">
        <v>65829.350000000006</v>
      </c>
      <c r="BK157" s="73">
        <v>25297.95</v>
      </c>
      <c r="BL157" s="73">
        <v>35161.07</v>
      </c>
      <c r="BM157" s="73">
        <v>0</v>
      </c>
      <c r="BN157" s="73">
        <v>0</v>
      </c>
      <c r="BO157" s="73">
        <v>25877.24</v>
      </c>
      <c r="BP157" s="73">
        <v>0</v>
      </c>
      <c r="BQ157" s="73">
        <v>7826.2</v>
      </c>
      <c r="BR157" s="73">
        <v>0</v>
      </c>
      <c r="BS157" s="73">
        <v>16476.990000000002</v>
      </c>
      <c r="BT157" s="73">
        <v>0</v>
      </c>
      <c r="BU157" s="73">
        <v>59690.6</v>
      </c>
      <c r="BV157" s="73">
        <v>43867.34</v>
      </c>
      <c r="BW157" s="73">
        <v>0</v>
      </c>
      <c r="BX157" s="73">
        <v>0</v>
      </c>
      <c r="BY157" s="74">
        <v>26761248.219999999</v>
      </c>
    </row>
    <row r="158" spans="1:77" x14ac:dyDescent="0.2">
      <c r="A158" s="71" t="s">
        <v>455</v>
      </c>
      <c r="B158" s="72" t="s">
        <v>512</v>
      </c>
      <c r="C158" s="71" t="s">
        <v>513</v>
      </c>
      <c r="D158" s="73">
        <v>0</v>
      </c>
      <c r="E158" s="73">
        <v>1349.74</v>
      </c>
      <c r="F158" s="73">
        <v>15554.47</v>
      </c>
      <c r="G158" s="73">
        <v>257478</v>
      </c>
      <c r="H158" s="73">
        <v>0</v>
      </c>
      <c r="I158" s="73">
        <v>58029.96</v>
      </c>
      <c r="J158" s="73">
        <v>1653276.67</v>
      </c>
      <c r="K158" s="73">
        <v>312098.46999999997</v>
      </c>
      <c r="L158" s="73">
        <v>0</v>
      </c>
      <c r="M158" s="73">
        <v>0</v>
      </c>
      <c r="N158" s="73">
        <v>48228</v>
      </c>
      <c r="O158" s="73">
        <v>0</v>
      </c>
      <c r="P158" s="73">
        <v>353588</v>
      </c>
      <c r="Q158" s="73">
        <v>10274.209999999999</v>
      </c>
      <c r="R158" s="73">
        <v>0</v>
      </c>
      <c r="S158" s="73">
        <v>0</v>
      </c>
      <c r="T158" s="73">
        <v>37333.230000000003</v>
      </c>
      <c r="U158" s="73">
        <v>0</v>
      </c>
      <c r="V158" s="73">
        <v>95060.78</v>
      </c>
      <c r="W158" s="73">
        <v>0</v>
      </c>
      <c r="X158" s="73">
        <v>58951.99</v>
      </c>
      <c r="Y158" s="73">
        <v>84772.56</v>
      </c>
      <c r="Z158" s="73">
        <v>1353.23</v>
      </c>
      <c r="AA158" s="73">
        <v>0</v>
      </c>
      <c r="AB158" s="73">
        <v>182846.83</v>
      </c>
      <c r="AC158" s="73">
        <v>0</v>
      </c>
      <c r="AD158" s="73">
        <v>0</v>
      </c>
      <c r="AE158" s="73">
        <v>0</v>
      </c>
      <c r="AF158" s="73">
        <v>23481.85</v>
      </c>
      <c r="AG158" s="73">
        <v>47023.16</v>
      </c>
      <c r="AH158" s="73">
        <v>47912.639999999999</v>
      </c>
      <c r="AI158" s="73">
        <v>31187.74</v>
      </c>
      <c r="AJ158" s="73">
        <v>180.05</v>
      </c>
      <c r="AK158" s="73">
        <v>8232.7199999999993</v>
      </c>
      <c r="AL158" s="73">
        <v>73961.259999999995</v>
      </c>
      <c r="AM158" s="73">
        <v>34009.17</v>
      </c>
      <c r="AN158" s="73">
        <v>75532.759999999995</v>
      </c>
      <c r="AO158" s="73">
        <v>10205.36</v>
      </c>
      <c r="AP158" s="73">
        <v>68434.86</v>
      </c>
      <c r="AQ158" s="73">
        <v>0</v>
      </c>
      <c r="AR158" s="73">
        <v>0</v>
      </c>
      <c r="AS158" s="73">
        <v>3905.21</v>
      </c>
      <c r="AT158" s="73">
        <v>10897.72</v>
      </c>
      <c r="AU158" s="73">
        <v>6655.22</v>
      </c>
      <c r="AV158" s="73">
        <v>12717.64</v>
      </c>
      <c r="AW158" s="73">
        <v>2014.22</v>
      </c>
      <c r="AX158" s="73">
        <v>0</v>
      </c>
      <c r="AY158" s="73">
        <v>29005.21</v>
      </c>
      <c r="AZ158" s="73">
        <v>0</v>
      </c>
      <c r="BA158" s="73">
        <v>0</v>
      </c>
      <c r="BB158" s="73">
        <v>0</v>
      </c>
      <c r="BC158" s="73">
        <v>0</v>
      </c>
      <c r="BD158" s="73">
        <v>216537</v>
      </c>
      <c r="BE158" s="73">
        <v>0</v>
      </c>
      <c r="BF158" s="73">
        <v>12126.44</v>
      </c>
      <c r="BG158" s="73">
        <v>0</v>
      </c>
      <c r="BH158" s="73">
        <v>0</v>
      </c>
      <c r="BI158" s="73">
        <v>220144.14</v>
      </c>
      <c r="BJ158" s="73">
        <v>9034.5</v>
      </c>
      <c r="BK158" s="73">
        <v>0</v>
      </c>
      <c r="BL158" s="73">
        <v>2109.0100000000002</v>
      </c>
      <c r="BM158" s="73">
        <v>0</v>
      </c>
      <c r="BN158" s="73">
        <v>0</v>
      </c>
      <c r="BO158" s="73">
        <v>0</v>
      </c>
      <c r="BP158" s="73">
        <v>0</v>
      </c>
      <c r="BQ158" s="73">
        <v>0</v>
      </c>
      <c r="BR158" s="73">
        <v>46720.42</v>
      </c>
      <c r="BS158" s="73">
        <v>62226.19</v>
      </c>
      <c r="BT158" s="73">
        <v>0</v>
      </c>
      <c r="BU158" s="73">
        <v>168540.69</v>
      </c>
      <c r="BV158" s="73">
        <v>6216.98</v>
      </c>
      <c r="BW158" s="73">
        <v>0</v>
      </c>
      <c r="BX158" s="73">
        <v>0</v>
      </c>
      <c r="BY158" s="74">
        <v>32353244.569800004</v>
      </c>
    </row>
    <row r="159" spans="1:77" x14ac:dyDescent="0.2">
      <c r="A159" s="71" t="s">
        <v>455</v>
      </c>
      <c r="B159" s="72" t="s">
        <v>514</v>
      </c>
      <c r="C159" s="71" t="s">
        <v>515</v>
      </c>
      <c r="D159" s="73">
        <v>1213320.72</v>
      </c>
      <c r="E159" s="73">
        <v>11931.77</v>
      </c>
      <c r="F159" s="73">
        <v>4085.2</v>
      </c>
      <c r="G159" s="73">
        <v>5368</v>
      </c>
      <c r="H159" s="73">
        <v>7952.65</v>
      </c>
      <c r="I159" s="73">
        <v>130754.9</v>
      </c>
      <c r="J159" s="73">
        <v>402998.27</v>
      </c>
      <c r="K159" s="73">
        <v>0</v>
      </c>
      <c r="L159" s="73">
        <v>0</v>
      </c>
      <c r="M159" s="73">
        <v>1007049.74</v>
      </c>
      <c r="N159" s="73">
        <v>9023.1</v>
      </c>
      <c r="O159" s="73">
        <v>272665.86</v>
      </c>
      <c r="P159" s="73">
        <v>0</v>
      </c>
      <c r="Q159" s="73">
        <v>275068.53000000003</v>
      </c>
      <c r="R159" s="73">
        <v>0</v>
      </c>
      <c r="S159" s="73">
        <v>5625.21</v>
      </c>
      <c r="T159" s="73">
        <v>0</v>
      </c>
      <c r="U159" s="73">
        <v>2834.21</v>
      </c>
      <c r="V159" s="73">
        <v>189449.59</v>
      </c>
      <c r="W159" s="73">
        <v>0</v>
      </c>
      <c r="X159" s="73">
        <v>15429.72</v>
      </c>
      <c r="Y159" s="73">
        <v>0</v>
      </c>
      <c r="Z159" s="73">
        <v>0</v>
      </c>
      <c r="AA159" s="73">
        <v>0</v>
      </c>
      <c r="AB159" s="73">
        <v>10933.45</v>
      </c>
      <c r="AC159" s="73">
        <v>123181.58</v>
      </c>
      <c r="AD159" s="73">
        <v>0</v>
      </c>
      <c r="AE159" s="73">
        <v>0</v>
      </c>
      <c r="AF159" s="73">
        <v>7740.97</v>
      </c>
      <c r="AG159" s="73">
        <v>15921.84</v>
      </c>
      <c r="AH159" s="73">
        <v>16955.169999999998</v>
      </c>
      <c r="AI159" s="73">
        <v>31735.759999999998</v>
      </c>
      <c r="AJ159" s="73">
        <v>3783.72</v>
      </c>
      <c r="AK159" s="73">
        <v>93839.76</v>
      </c>
      <c r="AL159" s="73">
        <v>17102.009999999998</v>
      </c>
      <c r="AM159" s="73">
        <v>7562.66</v>
      </c>
      <c r="AN159" s="73">
        <v>0</v>
      </c>
      <c r="AO159" s="73">
        <v>8269.25</v>
      </c>
      <c r="AP159" s="73">
        <v>16951.8</v>
      </c>
      <c r="AQ159" s="73">
        <v>0</v>
      </c>
      <c r="AR159" s="73">
        <v>0</v>
      </c>
      <c r="AS159" s="73">
        <v>0</v>
      </c>
      <c r="AT159" s="73">
        <v>1636.34</v>
      </c>
      <c r="AU159" s="73">
        <v>10222.35</v>
      </c>
      <c r="AV159" s="73">
        <v>0</v>
      </c>
      <c r="AW159" s="73">
        <v>5280.88</v>
      </c>
      <c r="AX159" s="73">
        <v>0</v>
      </c>
      <c r="AY159" s="73">
        <v>0</v>
      </c>
      <c r="AZ159" s="73">
        <v>59684.9</v>
      </c>
      <c r="BA159" s="73">
        <v>0</v>
      </c>
      <c r="BB159" s="73">
        <v>401843.03</v>
      </c>
      <c r="BC159" s="73">
        <v>0</v>
      </c>
      <c r="BD159" s="73">
        <v>38840.370000000003</v>
      </c>
      <c r="BE159" s="73">
        <v>34772.35</v>
      </c>
      <c r="BF159" s="73">
        <v>8106.12</v>
      </c>
      <c r="BG159" s="73">
        <v>14555.59</v>
      </c>
      <c r="BH159" s="73">
        <v>8520.41</v>
      </c>
      <c r="BI159" s="73">
        <v>125166.75</v>
      </c>
      <c r="BJ159" s="73">
        <v>348905.55</v>
      </c>
      <c r="BK159" s="73">
        <v>41191.760000000002</v>
      </c>
      <c r="BL159" s="73">
        <v>4238.07</v>
      </c>
      <c r="BM159" s="73">
        <v>25015.58</v>
      </c>
      <c r="BN159" s="73">
        <v>109716.5</v>
      </c>
      <c r="BO159" s="73">
        <v>49643.27</v>
      </c>
      <c r="BP159" s="73">
        <v>522847.73</v>
      </c>
      <c r="BQ159" s="73">
        <v>16022.11</v>
      </c>
      <c r="BR159" s="73">
        <v>1200.25</v>
      </c>
      <c r="BS159" s="73">
        <v>15990.42</v>
      </c>
      <c r="BT159" s="73">
        <v>1015.31</v>
      </c>
      <c r="BU159" s="73">
        <v>6611.67</v>
      </c>
      <c r="BV159" s="73">
        <v>80427.77</v>
      </c>
      <c r="BW159" s="73">
        <v>316.27999999999997</v>
      </c>
      <c r="BX159" s="73">
        <v>2107.59</v>
      </c>
      <c r="BY159" s="74">
        <v>4557963.1500000013</v>
      </c>
    </row>
    <row r="160" spans="1:77" x14ac:dyDescent="0.2">
      <c r="A160" s="71" t="s">
        <v>455</v>
      </c>
      <c r="B160" s="72" t="s">
        <v>516</v>
      </c>
      <c r="C160" s="71" t="s">
        <v>517</v>
      </c>
      <c r="D160" s="73">
        <v>2422.25</v>
      </c>
      <c r="E160" s="73">
        <v>33203.82</v>
      </c>
      <c r="F160" s="73">
        <v>36003.879999999997</v>
      </c>
      <c r="G160" s="73">
        <v>19286</v>
      </c>
      <c r="H160" s="73">
        <v>0</v>
      </c>
      <c r="I160" s="73">
        <v>4668.3999999999996</v>
      </c>
      <c r="J160" s="73">
        <v>0</v>
      </c>
      <c r="K160" s="73">
        <v>0</v>
      </c>
      <c r="L160" s="73">
        <v>0</v>
      </c>
      <c r="M160" s="73">
        <v>183036.74</v>
      </c>
      <c r="N160" s="73">
        <v>894.44</v>
      </c>
      <c r="O160" s="73">
        <v>0</v>
      </c>
      <c r="P160" s="73">
        <v>0</v>
      </c>
      <c r="Q160" s="73">
        <v>12344.52</v>
      </c>
      <c r="R160" s="73">
        <v>0</v>
      </c>
      <c r="S160" s="73">
        <v>8811.65</v>
      </c>
      <c r="T160" s="73">
        <v>0</v>
      </c>
      <c r="U160" s="73">
        <v>0</v>
      </c>
      <c r="V160" s="73">
        <v>83.19</v>
      </c>
      <c r="W160" s="73">
        <v>0</v>
      </c>
      <c r="X160" s="73">
        <v>94966.67</v>
      </c>
      <c r="Y160" s="73">
        <v>11935.62</v>
      </c>
      <c r="Z160" s="73">
        <v>3658.33</v>
      </c>
      <c r="AA160" s="73">
        <v>0</v>
      </c>
      <c r="AB160" s="73">
        <v>11671.2</v>
      </c>
      <c r="AC160" s="73">
        <v>58704.82</v>
      </c>
      <c r="AD160" s="73">
        <v>0</v>
      </c>
      <c r="AE160" s="73">
        <v>0</v>
      </c>
      <c r="AF160" s="73">
        <v>2385.98</v>
      </c>
      <c r="AG160" s="73">
        <v>36246.53</v>
      </c>
      <c r="AH160" s="73">
        <v>4107.93</v>
      </c>
      <c r="AI160" s="73">
        <v>10859.19</v>
      </c>
      <c r="AJ160" s="73">
        <v>9117.35</v>
      </c>
      <c r="AK160" s="73">
        <v>51978.48</v>
      </c>
      <c r="AL160" s="73">
        <v>4549.42</v>
      </c>
      <c r="AM160" s="73">
        <v>18939.849999999999</v>
      </c>
      <c r="AN160" s="73">
        <v>34910.050000000003</v>
      </c>
      <c r="AO160" s="73">
        <v>6010.31</v>
      </c>
      <c r="AP160" s="73">
        <v>630.08000000000004</v>
      </c>
      <c r="AQ160" s="73">
        <v>0</v>
      </c>
      <c r="AR160" s="73">
        <v>0</v>
      </c>
      <c r="AS160" s="73">
        <v>19303.45</v>
      </c>
      <c r="AT160" s="73">
        <v>0</v>
      </c>
      <c r="AU160" s="73">
        <v>3147.42</v>
      </c>
      <c r="AV160" s="73">
        <v>1457.4</v>
      </c>
      <c r="AW160" s="73">
        <v>2632.87</v>
      </c>
      <c r="AX160" s="73">
        <v>0</v>
      </c>
      <c r="AY160" s="73">
        <v>7566.67</v>
      </c>
      <c r="AZ160" s="73">
        <v>27663.75</v>
      </c>
      <c r="BA160" s="73">
        <v>0</v>
      </c>
      <c r="BB160" s="73">
        <v>0</v>
      </c>
      <c r="BC160" s="73">
        <v>0</v>
      </c>
      <c r="BD160" s="73">
        <v>127619.88</v>
      </c>
      <c r="BE160" s="73">
        <v>25442.22</v>
      </c>
      <c r="BF160" s="73">
        <v>4467.91</v>
      </c>
      <c r="BG160" s="73">
        <v>1487.4</v>
      </c>
      <c r="BH160" s="73">
        <v>0</v>
      </c>
      <c r="BI160" s="73">
        <v>29563.84</v>
      </c>
      <c r="BJ160" s="73">
        <v>29765.68</v>
      </c>
      <c r="BK160" s="73">
        <v>13736.27</v>
      </c>
      <c r="BL160" s="73">
        <v>0</v>
      </c>
      <c r="BM160" s="73">
        <v>0</v>
      </c>
      <c r="BN160" s="73">
        <v>27070.38</v>
      </c>
      <c r="BO160" s="73">
        <v>1505.92</v>
      </c>
      <c r="BP160" s="73">
        <v>41259.699999999997</v>
      </c>
      <c r="BQ160" s="73">
        <v>25767.81</v>
      </c>
      <c r="BR160" s="73">
        <v>1421.41</v>
      </c>
      <c r="BS160" s="73">
        <v>13198.75</v>
      </c>
      <c r="BT160" s="73">
        <v>6132.04</v>
      </c>
      <c r="BU160" s="73">
        <v>4746.96</v>
      </c>
      <c r="BV160" s="73">
        <v>11581.22</v>
      </c>
      <c r="BW160" s="73">
        <v>10773.23</v>
      </c>
      <c r="BX160" s="73">
        <v>5175.25</v>
      </c>
      <c r="BY160" s="74">
        <v>266030.57</v>
      </c>
    </row>
    <row r="161" spans="1:77" x14ac:dyDescent="0.2">
      <c r="A161" s="71" t="s">
        <v>455</v>
      </c>
      <c r="B161" s="72" t="s">
        <v>518</v>
      </c>
      <c r="C161" s="71" t="s">
        <v>519</v>
      </c>
      <c r="D161" s="73">
        <v>0</v>
      </c>
      <c r="E161" s="73">
        <v>0</v>
      </c>
      <c r="F161" s="73">
        <v>767.68</v>
      </c>
      <c r="G161" s="73">
        <v>0</v>
      </c>
      <c r="H161" s="73">
        <v>0</v>
      </c>
      <c r="I161" s="73">
        <v>75.73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19897.64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3">
        <v>0</v>
      </c>
      <c r="AF161" s="73">
        <v>0</v>
      </c>
      <c r="AG161" s="73">
        <v>0</v>
      </c>
      <c r="AH161" s="73">
        <v>7205</v>
      </c>
      <c r="AI161" s="73">
        <v>0</v>
      </c>
      <c r="AJ161" s="73">
        <v>0</v>
      </c>
      <c r="AK161" s="73">
        <v>0</v>
      </c>
      <c r="AL161" s="73">
        <v>0</v>
      </c>
      <c r="AM161" s="73">
        <v>0</v>
      </c>
      <c r="AN161" s="73">
        <v>0</v>
      </c>
      <c r="AO161" s="73">
        <v>0</v>
      </c>
      <c r="AP161" s="73">
        <v>5899.91</v>
      </c>
      <c r="AQ161" s="73">
        <v>0</v>
      </c>
      <c r="AR161" s="73">
        <v>0</v>
      </c>
      <c r="AS161" s="73">
        <v>315.63</v>
      </c>
      <c r="AT161" s="73">
        <v>0</v>
      </c>
      <c r="AU161" s="73">
        <v>0</v>
      </c>
      <c r="AV161" s="73">
        <v>0</v>
      </c>
      <c r="AW161" s="73">
        <v>0</v>
      </c>
      <c r="AX161" s="73">
        <v>0</v>
      </c>
      <c r="AY161" s="73">
        <v>0</v>
      </c>
      <c r="AZ161" s="73">
        <v>0</v>
      </c>
      <c r="BA161" s="73">
        <v>499.33</v>
      </c>
      <c r="BB161" s="73">
        <v>0</v>
      </c>
      <c r="BC161" s="73">
        <v>0</v>
      </c>
      <c r="BD161" s="73">
        <v>0</v>
      </c>
      <c r="BE161" s="73">
        <v>18933.89</v>
      </c>
      <c r="BF161" s="73">
        <v>0</v>
      </c>
      <c r="BG161" s="73">
        <v>0</v>
      </c>
      <c r="BH161" s="73">
        <v>0</v>
      </c>
      <c r="BI161" s="73">
        <v>0</v>
      </c>
      <c r="BJ161" s="73">
        <v>7143.49</v>
      </c>
      <c r="BK161" s="73">
        <v>4862.38</v>
      </c>
      <c r="BL161" s="73">
        <v>0</v>
      </c>
      <c r="BM161" s="73">
        <v>9200.14</v>
      </c>
      <c r="BN161" s="73">
        <v>558.84</v>
      </c>
      <c r="BO161" s="73">
        <v>0</v>
      </c>
      <c r="BP161" s="73">
        <v>0</v>
      </c>
      <c r="BQ161" s="73">
        <v>0</v>
      </c>
      <c r="BR161" s="73">
        <v>0</v>
      </c>
      <c r="BS161" s="73">
        <v>0</v>
      </c>
      <c r="BT161" s="73">
        <v>1108.68</v>
      </c>
      <c r="BU161" s="73">
        <v>0</v>
      </c>
      <c r="BV161" s="73">
        <v>0</v>
      </c>
      <c r="BW161" s="73">
        <v>0</v>
      </c>
      <c r="BX161" s="73">
        <v>0</v>
      </c>
      <c r="BY161" s="74">
        <v>715998.07000000007</v>
      </c>
    </row>
    <row r="162" spans="1:77" x14ac:dyDescent="0.2">
      <c r="A162" s="71" t="s">
        <v>455</v>
      </c>
      <c r="B162" s="72" t="s">
        <v>520</v>
      </c>
      <c r="C162" s="71" t="s">
        <v>521</v>
      </c>
      <c r="D162" s="73">
        <v>0</v>
      </c>
      <c r="E162" s="73">
        <v>0</v>
      </c>
      <c r="F162" s="73">
        <v>16731.490000000002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3519.85</v>
      </c>
      <c r="O162" s="73">
        <v>0</v>
      </c>
      <c r="P162" s="73">
        <v>0</v>
      </c>
      <c r="Q162" s="73">
        <v>17295.52</v>
      </c>
      <c r="R162" s="73">
        <v>0</v>
      </c>
      <c r="S162" s="73">
        <v>0</v>
      </c>
      <c r="T162" s="73">
        <v>0</v>
      </c>
      <c r="U162" s="73">
        <v>0</v>
      </c>
      <c r="V162" s="73">
        <v>0</v>
      </c>
      <c r="W162" s="73">
        <v>0</v>
      </c>
      <c r="X162" s="73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73">
        <v>0</v>
      </c>
      <c r="AF162" s="73">
        <v>0</v>
      </c>
      <c r="AG162" s="73">
        <v>3070.03</v>
      </c>
      <c r="AH162" s="73">
        <v>0</v>
      </c>
      <c r="AI162" s="73">
        <v>15843.09</v>
      </c>
      <c r="AJ162" s="73">
        <v>473.27</v>
      </c>
      <c r="AK162" s="73">
        <v>0</v>
      </c>
      <c r="AL162" s="73">
        <v>0</v>
      </c>
      <c r="AM162" s="73">
        <v>0</v>
      </c>
      <c r="AN162" s="73">
        <v>0</v>
      </c>
      <c r="AO162" s="73">
        <v>0</v>
      </c>
      <c r="AP162" s="73">
        <v>0</v>
      </c>
      <c r="AQ162" s="73">
        <v>0</v>
      </c>
      <c r="AR162" s="73">
        <v>0</v>
      </c>
      <c r="AS162" s="73">
        <v>1329.25</v>
      </c>
      <c r="AT162" s="73">
        <v>17043.79</v>
      </c>
      <c r="AU162" s="73">
        <v>0</v>
      </c>
      <c r="AV162" s="73">
        <v>0</v>
      </c>
      <c r="AW162" s="73">
        <v>0</v>
      </c>
      <c r="AX162" s="73">
        <v>0</v>
      </c>
      <c r="AY162" s="73">
        <v>0</v>
      </c>
      <c r="AZ162" s="73">
        <v>0</v>
      </c>
      <c r="BA162" s="73">
        <v>0</v>
      </c>
      <c r="BB162" s="73">
        <v>0</v>
      </c>
      <c r="BC162" s="73">
        <v>0</v>
      </c>
      <c r="BD162" s="73">
        <v>0</v>
      </c>
      <c r="BE162" s="73">
        <v>2568</v>
      </c>
      <c r="BF162" s="73">
        <v>3452.05</v>
      </c>
      <c r="BG162" s="73">
        <v>0</v>
      </c>
      <c r="BH162" s="73">
        <v>0</v>
      </c>
      <c r="BI162" s="73">
        <v>0</v>
      </c>
      <c r="BJ162" s="73">
        <v>1426.36</v>
      </c>
      <c r="BK162" s="73">
        <v>853.1</v>
      </c>
      <c r="BL162" s="73">
        <v>0</v>
      </c>
      <c r="BM162" s="73">
        <v>0</v>
      </c>
      <c r="BN162" s="73">
        <v>1840.16</v>
      </c>
      <c r="BO162" s="73">
        <v>0</v>
      </c>
      <c r="BP162" s="73">
        <v>0</v>
      </c>
      <c r="BQ162" s="73">
        <v>0</v>
      </c>
      <c r="BR162" s="73">
        <v>0</v>
      </c>
      <c r="BS162" s="73">
        <v>0</v>
      </c>
      <c r="BT162" s="73">
        <v>3862.2</v>
      </c>
      <c r="BU162" s="73">
        <v>4958.33</v>
      </c>
      <c r="BV162" s="73">
        <v>45608.21</v>
      </c>
      <c r="BW162" s="73">
        <v>0</v>
      </c>
      <c r="BX162" s="73">
        <v>0</v>
      </c>
      <c r="BY162" s="74">
        <v>1496601.07</v>
      </c>
    </row>
    <row r="163" spans="1:77" x14ac:dyDescent="0.2">
      <c r="A163" s="71" t="s">
        <v>455</v>
      </c>
      <c r="B163" s="72" t="s">
        <v>522</v>
      </c>
      <c r="C163" s="71" t="s">
        <v>523</v>
      </c>
      <c r="D163" s="73">
        <v>0</v>
      </c>
      <c r="E163" s="73">
        <v>9595.17</v>
      </c>
      <c r="F163" s="73">
        <v>1503.27</v>
      </c>
      <c r="G163" s="73">
        <v>0</v>
      </c>
      <c r="H163" s="73">
        <v>0</v>
      </c>
      <c r="I163" s="73">
        <v>22648.41</v>
      </c>
      <c r="J163" s="73">
        <v>9786.93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73">
        <v>0</v>
      </c>
      <c r="Q163" s="73">
        <v>20529.47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939.05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73">
        <v>0</v>
      </c>
      <c r="AF163" s="73">
        <v>0</v>
      </c>
      <c r="AG163" s="73">
        <v>0</v>
      </c>
      <c r="AH163" s="73">
        <v>730</v>
      </c>
      <c r="AI163" s="73">
        <v>0</v>
      </c>
      <c r="AJ163" s="73">
        <v>2774.43</v>
      </c>
      <c r="AK163" s="73">
        <v>1243.2</v>
      </c>
      <c r="AL163" s="73">
        <v>0</v>
      </c>
      <c r="AM163" s="73">
        <v>0</v>
      </c>
      <c r="AN163" s="73">
        <v>0</v>
      </c>
      <c r="AO163" s="73">
        <v>6711.68</v>
      </c>
      <c r="AP163" s="73">
        <v>0</v>
      </c>
      <c r="AQ163" s="73">
        <v>0</v>
      </c>
      <c r="AR163" s="73">
        <v>10350.31</v>
      </c>
      <c r="AS163" s="73">
        <v>2976.05</v>
      </c>
      <c r="AT163" s="73">
        <v>0</v>
      </c>
      <c r="AU163" s="73">
        <v>0</v>
      </c>
      <c r="AV163" s="73">
        <v>0</v>
      </c>
      <c r="AW163" s="73">
        <v>3612.41</v>
      </c>
      <c r="AX163" s="73">
        <v>0</v>
      </c>
      <c r="AY163" s="73">
        <v>9565.93</v>
      </c>
      <c r="AZ163" s="73">
        <v>0</v>
      </c>
      <c r="BA163" s="73">
        <v>0</v>
      </c>
      <c r="BB163" s="73">
        <v>0</v>
      </c>
      <c r="BC163" s="73">
        <v>0</v>
      </c>
      <c r="BD163" s="73">
        <v>11396.92</v>
      </c>
      <c r="BE163" s="73">
        <v>26030.58</v>
      </c>
      <c r="BF163" s="73">
        <v>0</v>
      </c>
      <c r="BG163" s="73">
        <v>0</v>
      </c>
      <c r="BH163" s="73">
        <v>0</v>
      </c>
      <c r="BI163" s="73">
        <v>37211</v>
      </c>
      <c r="BJ163" s="73">
        <v>12594.2</v>
      </c>
      <c r="BK163" s="73">
        <v>1135.95</v>
      </c>
      <c r="BL163" s="73">
        <v>0</v>
      </c>
      <c r="BM163" s="73">
        <v>0</v>
      </c>
      <c r="BN163" s="73">
        <v>0</v>
      </c>
      <c r="BO163" s="73">
        <v>0</v>
      </c>
      <c r="BP163" s="73">
        <v>0</v>
      </c>
      <c r="BQ163" s="73">
        <v>0</v>
      </c>
      <c r="BR163" s="73">
        <v>0</v>
      </c>
      <c r="BS163" s="73">
        <v>8812.9</v>
      </c>
      <c r="BT163" s="73">
        <v>7997.13</v>
      </c>
      <c r="BU163" s="73">
        <v>2784.99</v>
      </c>
      <c r="BV163" s="73">
        <v>0</v>
      </c>
      <c r="BW163" s="73">
        <v>0</v>
      </c>
      <c r="BX163" s="73">
        <v>1302.28</v>
      </c>
      <c r="BY163" s="74">
        <v>14511.07</v>
      </c>
    </row>
    <row r="164" spans="1:77" x14ac:dyDescent="0.2">
      <c r="A164" s="71" t="s">
        <v>455</v>
      </c>
      <c r="B164" s="72" t="s">
        <v>524</v>
      </c>
      <c r="C164" s="71" t="s">
        <v>525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  <c r="L164" s="73">
        <v>0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623.95000000000005</v>
      </c>
      <c r="Y164" s="73">
        <v>0</v>
      </c>
      <c r="Z164" s="73">
        <v>0</v>
      </c>
      <c r="AA164" s="73">
        <v>0</v>
      </c>
      <c r="AB164" s="73">
        <v>0</v>
      </c>
      <c r="AC164" s="73">
        <v>0</v>
      </c>
      <c r="AD164" s="73">
        <v>0</v>
      </c>
      <c r="AE164" s="73">
        <v>0</v>
      </c>
      <c r="AF164" s="73">
        <v>0</v>
      </c>
      <c r="AG164" s="73">
        <v>0</v>
      </c>
      <c r="AH164" s="73">
        <v>0</v>
      </c>
      <c r="AI164" s="73">
        <v>0</v>
      </c>
      <c r="AJ164" s="73">
        <v>0</v>
      </c>
      <c r="AK164" s="73">
        <v>0</v>
      </c>
      <c r="AL164" s="73">
        <v>0</v>
      </c>
      <c r="AM164" s="73">
        <v>0</v>
      </c>
      <c r="AN164" s="73">
        <v>0</v>
      </c>
      <c r="AO164" s="73">
        <v>0</v>
      </c>
      <c r="AP164" s="73">
        <v>0</v>
      </c>
      <c r="AQ164" s="73">
        <v>0</v>
      </c>
      <c r="AR164" s="73">
        <v>0</v>
      </c>
      <c r="AS164" s="73">
        <v>0</v>
      </c>
      <c r="AT164" s="73">
        <v>0</v>
      </c>
      <c r="AU164" s="73">
        <v>0</v>
      </c>
      <c r="AV164" s="73">
        <v>0</v>
      </c>
      <c r="AW164" s="73">
        <v>0</v>
      </c>
      <c r="AX164" s="73">
        <v>0</v>
      </c>
      <c r="AY164" s="73">
        <v>1047.1600000000001</v>
      </c>
      <c r="AZ164" s="73">
        <v>0</v>
      </c>
      <c r="BA164" s="73">
        <v>529.04999999999995</v>
      </c>
      <c r="BB164" s="73">
        <v>0</v>
      </c>
      <c r="BC164" s="73">
        <v>0</v>
      </c>
      <c r="BD164" s="73">
        <v>0</v>
      </c>
      <c r="BE164" s="73">
        <v>0</v>
      </c>
      <c r="BF164" s="73">
        <v>0</v>
      </c>
      <c r="BG164" s="73">
        <v>0</v>
      </c>
      <c r="BH164" s="73">
        <v>0</v>
      </c>
      <c r="BI164" s="73">
        <v>0</v>
      </c>
      <c r="BJ164" s="73">
        <v>777.53</v>
      </c>
      <c r="BK164" s="73">
        <v>0</v>
      </c>
      <c r="BL164" s="73">
        <v>0</v>
      </c>
      <c r="BM164" s="73">
        <v>0</v>
      </c>
      <c r="BN164" s="73">
        <v>0</v>
      </c>
      <c r="BO164" s="73">
        <v>0</v>
      </c>
      <c r="BP164" s="73">
        <v>0</v>
      </c>
      <c r="BQ164" s="73">
        <v>0</v>
      </c>
      <c r="BR164" s="73">
        <v>0</v>
      </c>
      <c r="BS164" s="73">
        <v>0</v>
      </c>
      <c r="BT164" s="73">
        <v>5715.22</v>
      </c>
      <c r="BU164" s="73">
        <v>0</v>
      </c>
      <c r="BV164" s="73">
        <v>0</v>
      </c>
      <c r="BW164" s="73">
        <v>0</v>
      </c>
      <c r="BX164" s="73">
        <v>0</v>
      </c>
      <c r="BY164" s="74">
        <v>1639437.9099999997</v>
      </c>
    </row>
    <row r="165" spans="1:77" x14ac:dyDescent="0.2">
      <c r="A165" s="71" t="s">
        <v>455</v>
      </c>
      <c r="B165" s="72" t="s">
        <v>526</v>
      </c>
      <c r="C165" s="71" t="s">
        <v>527</v>
      </c>
      <c r="D165" s="73">
        <v>0</v>
      </c>
      <c r="E165" s="73">
        <v>2401.86</v>
      </c>
      <c r="F165" s="73">
        <v>29129.37</v>
      </c>
      <c r="G165" s="73">
        <v>30792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9914.09</v>
      </c>
      <c r="O165" s="73">
        <v>0</v>
      </c>
      <c r="P165" s="73">
        <v>9333</v>
      </c>
      <c r="Q165" s="73">
        <v>0</v>
      </c>
      <c r="R165" s="73">
        <v>0</v>
      </c>
      <c r="S165" s="73">
        <v>0</v>
      </c>
      <c r="T165" s="73">
        <v>22636.11</v>
      </c>
      <c r="U165" s="73">
        <v>0</v>
      </c>
      <c r="V165" s="73">
        <v>0</v>
      </c>
      <c r="W165" s="73">
        <v>0</v>
      </c>
      <c r="X165" s="73">
        <v>19214.330000000002</v>
      </c>
      <c r="Y165" s="73">
        <v>2008.8</v>
      </c>
      <c r="Z165" s="73">
        <v>0</v>
      </c>
      <c r="AA165" s="73">
        <v>0</v>
      </c>
      <c r="AB165" s="73">
        <v>0</v>
      </c>
      <c r="AC165" s="73">
        <v>0</v>
      </c>
      <c r="AD165" s="73">
        <v>0</v>
      </c>
      <c r="AE165" s="73">
        <v>0</v>
      </c>
      <c r="AF165" s="73">
        <v>0</v>
      </c>
      <c r="AG165" s="73">
        <v>0</v>
      </c>
      <c r="AH165" s="73">
        <v>18694.78</v>
      </c>
      <c r="AI165" s="73">
        <v>8319.18</v>
      </c>
      <c r="AJ165" s="73">
        <v>0</v>
      </c>
      <c r="AK165" s="73">
        <v>11139.96</v>
      </c>
      <c r="AL165" s="73">
        <v>0</v>
      </c>
      <c r="AM165" s="73">
        <v>7914.13</v>
      </c>
      <c r="AN165" s="73">
        <v>10666.67</v>
      </c>
      <c r="AO165" s="73">
        <v>10009.290000000001</v>
      </c>
      <c r="AP165" s="73">
        <v>3807.5</v>
      </c>
      <c r="AQ165" s="73">
        <v>0</v>
      </c>
      <c r="AR165" s="73">
        <v>0</v>
      </c>
      <c r="AS165" s="73">
        <v>407.66</v>
      </c>
      <c r="AT165" s="73">
        <v>11988.91</v>
      </c>
      <c r="AU165" s="73">
        <v>0</v>
      </c>
      <c r="AV165" s="73">
        <v>0</v>
      </c>
      <c r="AW165" s="73">
        <v>0</v>
      </c>
      <c r="AX165" s="73">
        <v>0</v>
      </c>
      <c r="AY165" s="73">
        <v>62866.67</v>
      </c>
      <c r="AZ165" s="73">
        <v>0</v>
      </c>
      <c r="BA165" s="73">
        <v>27716.53</v>
      </c>
      <c r="BB165" s="73">
        <v>0</v>
      </c>
      <c r="BC165" s="73">
        <v>0</v>
      </c>
      <c r="BD165" s="73">
        <v>0</v>
      </c>
      <c r="BE165" s="73">
        <v>3061.67</v>
      </c>
      <c r="BF165" s="73">
        <v>1331.32</v>
      </c>
      <c r="BG165" s="73">
        <v>0</v>
      </c>
      <c r="BH165" s="73">
        <v>0</v>
      </c>
      <c r="BI165" s="73">
        <v>0</v>
      </c>
      <c r="BJ165" s="73">
        <v>7017.09</v>
      </c>
      <c r="BK165" s="73">
        <v>0</v>
      </c>
      <c r="BL165" s="73">
        <v>0</v>
      </c>
      <c r="BM165" s="73">
        <v>0</v>
      </c>
      <c r="BN165" s="73">
        <v>6986.71</v>
      </c>
      <c r="BO165" s="73">
        <v>0</v>
      </c>
      <c r="BP165" s="73">
        <v>0</v>
      </c>
      <c r="BQ165" s="73">
        <v>0</v>
      </c>
      <c r="BR165" s="73">
        <v>2494.94</v>
      </c>
      <c r="BS165" s="73">
        <v>0</v>
      </c>
      <c r="BT165" s="73">
        <v>15499</v>
      </c>
      <c r="BU165" s="73">
        <v>0</v>
      </c>
      <c r="BV165" s="73">
        <v>0</v>
      </c>
      <c r="BW165" s="73">
        <v>0</v>
      </c>
      <c r="BX165" s="73">
        <v>0</v>
      </c>
      <c r="BY165" s="74">
        <v>33744398.359499991</v>
      </c>
    </row>
    <row r="166" spans="1:77" x14ac:dyDescent="0.2">
      <c r="A166" s="71" t="s">
        <v>455</v>
      </c>
      <c r="B166" s="72" t="s">
        <v>528</v>
      </c>
      <c r="C166" s="71" t="s">
        <v>529</v>
      </c>
      <c r="D166" s="73">
        <v>225318.5</v>
      </c>
      <c r="E166" s="73">
        <v>181787.39</v>
      </c>
      <c r="F166" s="73">
        <v>118555</v>
      </c>
      <c r="G166" s="73">
        <v>52650</v>
      </c>
      <c r="H166" s="73">
        <v>75614.41</v>
      </c>
      <c r="I166" s="73">
        <v>12115.52</v>
      </c>
      <c r="J166" s="73">
        <v>847645.14</v>
      </c>
      <c r="K166" s="73">
        <v>166693.65</v>
      </c>
      <c r="L166" s="73">
        <v>135637.42000000001</v>
      </c>
      <c r="M166" s="73">
        <v>563020.12</v>
      </c>
      <c r="N166" s="73">
        <v>23540.53</v>
      </c>
      <c r="O166" s="73">
        <v>52080.93</v>
      </c>
      <c r="P166" s="73">
        <v>146322.04999999999</v>
      </c>
      <c r="Q166" s="73">
        <v>341000.23</v>
      </c>
      <c r="R166" s="73">
        <v>8909.9500000000007</v>
      </c>
      <c r="S166" s="73">
        <v>13287.4</v>
      </c>
      <c r="T166" s="73">
        <v>19300.71</v>
      </c>
      <c r="U166" s="73">
        <v>35703.42</v>
      </c>
      <c r="V166" s="73">
        <v>706978.2</v>
      </c>
      <c r="W166" s="73">
        <v>89528.82</v>
      </c>
      <c r="X166" s="73">
        <v>19178.82</v>
      </c>
      <c r="Y166" s="73">
        <v>273190.89</v>
      </c>
      <c r="Z166" s="73">
        <v>4489.38</v>
      </c>
      <c r="AA166" s="73">
        <v>8244.86</v>
      </c>
      <c r="AB166" s="73">
        <v>12470</v>
      </c>
      <c r="AC166" s="73">
        <v>3207.39</v>
      </c>
      <c r="AD166" s="73">
        <v>10024.370000000001</v>
      </c>
      <c r="AE166" s="73">
        <v>459391.92</v>
      </c>
      <c r="AF166" s="73">
        <v>22891.85</v>
      </c>
      <c r="AG166" s="73">
        <v>10827.77</v>
      </c>
      <c r="AH166" s="73">
        <v>15243.78</v>
      </c>
      <c r="AI166" s="73">
        <v>26592.15</v>
      </c>
      <c r="AJ166" s="73">
        <v>18232.43</v>
      </c>
      <c r="AK166" s="73">
        <v>35421.910000000003</v>
      </c>
      <c r="AL166" s="73">
        <v>26893.07</v>
      </c>
      <c r="AM166" s="73">
        <v>19176.12</v>
      </c>
      <c r="AN166" s="73">
        <v>13091.06</v>
      </c>
      <c r="AO166" s="73">
        <v>8868.4500000000007</v>
      </c>
      <c r="AP166" s="73">
        <v>14362.87</v>
      </c>
      <c r="AQ166" s="73">
        <v>0</v>
      </c>
      <c r="AR166" s="73">
        <v>14637.14</v>
      </c>
      <c r="AS166" s="73">
        <v>28779.84</v>
      </c>
      <c r="AT166" s="73">
        <v>20119.849999999999</v>
      </c>
      <c r="AU166" s="73">
        <v>9494.93</v>
      </c>
      <c r="AV166" s="73">
        <v>5624.45</v>
      </c>
      <c r="AW166" s="73">
        <v>9847.8700000000008</v>
      </c>
      <c r="AX166" s="73">
        <v>221427.76</v>
      </c>
      <c r="AY166" s="73">
        <v>43710.97</v>
      </c>
      <c r="AZ166" s="73">
        <v>53203.44</v>
      </c>
      <c r="BA166" s="73">
        <v>34374.720000000001</v>
      </c>
      <c r="BB166" s="73">
        <v>6234.15</v>
      </c>
      <c r="BC166" s="73">
        <v>14697.97</v>
      </c>
      <c r="BD166" s="73">
        <v>61566.8</v>
      </c>
      <c r="BE166" s="73">
        <v>70305.070000000007</v>
      </c>
      <c r="BF166" s="73">
        <v>84610.23</v>
      </c>
      <c r="BG166" s="73">
        <v>20364.349999999999</v>
      </c>
      <c r="BH166" s="73">
        <v>19964.990000000002</v>
      </c>
      <c r="BI166" s="73">
        <v>300551.78999999998</v>
      </c>
      <c r="BJ166" s="73">
        <v>30508.73</v>
      </c>
      <c r="BK166" s="73">
        <v>27527.22</v>
      </c>
      <c r="BL166" s="73">
        <v>11744.46</v>
      </c>
      <c r="BM166" s="73">
        <v>32343.5</v>
      </c>
      <c r="BN166" s="73">
        <v>35064.39</v>
      </c>
      <c r="BO166" s="73">
        <v>19882.55</v>
      </c>
      <c r="BP166" s="73">
        <v>247268.91</v>
      </c>
      <c r="BQ166" s="73">
        <v>18577.43</v>
      </c>
      <c r="BR166" s="73">
        <v>50906.21</v>
      </c>
      <c r="BS166" s="73">
        <v>34833.050000000003</v>
      </c>
      <c r="BT166" s="73">
        <v>53364.46</v>
      </c>
      <c r="BU166" s="73">
        <v>20582.75</v>
      </c>
      <c r="BV166" s="73">
        <v>22448.75</v>
      </c>
      <c r="BW166" s="73">
        <v>24305.54</v>
      </c>
      <c r="BX166" s="73">
        <v>34341.49</v>
      </c>
      <c r="BY166" s="74">
        <v>22620954.109600008</v>
      </c>
    </row>
    <row r="167" spans="1:77" x14ac:dyDescent="0.2">
      <c r="A167" s="71" t="s">
        <v>455</v>
      </c>
      <c r="B167" s="72" t="s">
        <v>530</v>
      </c>
      <c r="C167" s="71" t="s">
        <v>531</v>
      </c>
      <c r="D167" s="73">
        <v>2058.1</v>
      </c>
      <c r="E167" s="73">
        <v>33988.07</v>
      </c>
      <c r="F167" s="73">
        <v>74320.02</v>
      </c>
      <c r="G167" s="73">
        <v>79121</v>
      </c>
      <c r="H167" s="73">
        <v>12075.32</v>
      </c>
      <c r="I167" s="73">
        <v>67187.320000000007</v>
      </c>
      <c r="J167" s="73">
        <v>158358.34</v>
      </c>
      <c r="K167" s="73">
        <v>114920.55</v>
      </c>
      <c r="L167" s="73">
        <v>35541.660000000003</v>
      </c>
      <c r="M167" s="73">
        <v>85574.97</v>
      </c>
      <c r="N167" s="73">
        <v>13333.33</v>
      </c>
      <c r="O167" s="73">
        <v>84770.14</v>
      </c>
      <c r="P167" s="73">
        <v>48327</v>
      </c>
      <c r="Q167" s="73">
        <v>141248.01</v>
      </c>
      <c r="R167" s="73">
        <v>1347.95</v>
      </c>
      <c r="S167" s="73">
        <v>128303.01</v>
      </c>
      <c r="T167" s="73">
        <v>67950</v>
      </c>
      <c r="U167" s="73">
        <v>58199.95</v>
      </c>
      <c r="V167" s="73">
        <v>88793.36</v>
      </c>
      <c r="W167" s="73">
        <v>0</v>
      </c>
      <c r="X167" s="73">
        <v>0</v>
      </c>
      <c r="Y167" s="73">
        <v>102862.65</v>
      </c>
      <c r="Z167" s="73">
        <v>0</v>
      </c>
      <c r="AA167" s="73">
        <v>33802.720000000001</v>
      </c>
      <c r="AB167" s="73">
        <v>29169.85</v>
      </c>
      <c r="AC167" s="73">
        <v>47323.8</v>
      </c>
      <c r="AD167" s="73">
        <v>128313.53</v>
      </c>
      <c r="AE167" s="73">
        <v>344939.07</v>
      </c>
      <c r="AF167" s="73">
        <v>3303.98</v>
      </c>
      <c r="AG167" s="73">
        <v>9150</v>
      </c>
      <c r="AH167" s="73">
        <v>1033.33</v>
      </c>
      <c r="AI167" s="73">
        <v>0</v>
      </c>
      <c r="AJ167" s="73">
        <v>49322.5</v>
      </c>
      <c r="AK167" s="73">
        <v>15475.93</v>
      </c>
      <c r="AL167" s="73">
        <v>0</v>
      </c>
      <c r="AM167" s="73">
        <v>93640.28</v>
      </c>
      <c r="AN167" s="73">
        <v>52125</v>
      </c>
      <c r="AO167" s="73">
        <v>50494.559999999998</v>
      </c>
      <c r="AP167" s="73">
        <v>0</v>
      </c>
      <c r="AQ167" s="73">
        <v>0</v>
      </c>
      <c r="AR167" s="73">
        <v>0</v>
      </c>
      <c r="AS167" s="73">
        <v>0</v>
      </c>
      <c r="AT167" s="73">
        <v>12043.27</v>
      </c>
      <c r="AU167" s="73">
        <v>33870.660000000003</v>
      </c>
      <c r="AV167" s="73">
        <v>0</v>
      </c>
      <c r="AW167" s="73">
        <v>16111.49</v>
      </c>
      <c r="AX167" s="73">
        <v>169676.09</v>
      </c>
      <c r="AY167" s="73">
        <v>59476.14</v>
      </c>
      <c r="AZ167" s="73">
        <v>32187</v>
      </c>
      <c r="BA167" s="73">
        <v>10283.32</v>
      </c>
      <c r="BB167" s="73">
        <v>21404.76</v>
      </c>
      <c r="BC167" s="73">
        <v>16438</v>
      </c>
      <c r="BD167" s="73">
        <v>62877.49</v>
      </c>
      <c r="BE167" s="73">
        <v>33700.43</v>
      </c>
      <c r="BF167" s="73">
        <v>30116.080000000002</v>
      </c>
      <c r="BG167" s="73">
        <v>200</v>
      </c>
      <c r="BH167" s="73">
        <v>8934.5300000000007</v>
      </c>
      <c r="BI167" s="73">
        <v>163382.57999999999</v>
      </c>
      <c r="BJ167" s="73">
        <v>184586.96</v>
      </c>
      <c r="BK167" s="73">
        <v>0</v>
      </c>
      <c r="BL167" s="73">
        <v>1350.38</v>
      </c>
      <c r="BM167" s="73">
        <v>42312.84</v>
      </c>
      <c r="BN167" s="73">
        <v>89721.56</v>
      </c>
      <c r="BO167" s="73">
        <v>0</v>
      </c>
      <c r="BP167" s="73">
        <v>27976.44</v>
      </c>
      <c r="BQ167" s="73">
        <v>13147.38</v>
      </c>
      <c r="BR167" s="73">
        <v>26651.48</v>
      </c>
      <c r="BS167" s="73">
        <v>39442.379999999997</v>
      </c>
      <c r="BT167" s="73">
        <v>93276.92</v>
      </c>
      <c r="BU167" s="73">
        <v>72200</v>
      </c>
      <c r="BV167" s="73">
        <v>30575.32</v>
      </c>
      <c r="BW167" s="73">
        <v>34092.32</v>
      </c>
      <c r="BX167" s="73">
        <v>22438.87</v>
      </c>
      <c r="BY167" s="74">
        <v>7842554.1399000017</v>
      </c>
    </row>
    <row r="168" spans="1:77" x14ac:dyDescent="0.2">
      <c r="A168" s="71" t="s">
        <v>455</v>
      </c>
      <c r="B168" s="72" t="s">
        <v>532</v>
      </c>
      <c r="C168" s="71" t="s">
        <v>533</v>
      </c>
      <c r="D168" s="73">
        <v>19049.59</v>
      </c>
      <c r="E168" s="73">
        <v>39737.18</v>
      </c>
      <c r="F168" s="73">
        <v>62174.6</v>
      </c>
      <c r="G168" s="73">
        <v>30992</v>
      </c>
      <c r="H168" s="73">
        <v>1394.32</v>
      </c>
      <c r="I168" s="73">
        <v>5308.22</v>
      </c>
      <c r="J168" s="73">
        <v>272302.64</v>
      </c>
      <c r="K168" s="73">
        <v>10723.33</v>
      </c>
      <c r="L168" s="73">
        <v>8355.2199999999993</v>
      </c>
      <c r="M168" s="73">
        <v>69753.23</v>
      </c>
      <c r="N168" s="73">
        <v>100</v>
      </c>
      <c r="O168" s="73">
        <v>4945.33</v>
      </c>
      <c r="P168" s="73">
        <v>24961</v>
      </c>
      <c r="Q168" s="73">
        <v>23237.23</v>
      </c>
      <c r="R168" s="73">
        <v>32953.81</v>
      </c>
      <c r="S168" s="73">
        <v>535.29</v>
      </c>
      <c r="T168" s="73">
        <v>25767.59</v>
      </c>
      <c r="U168" s="73">
        <v>6532.38</v>
      </c>
      <c r="V168" s="73">
        <v>51735.040000000001</v>
      </c>
      <c r="W168" s="73">
        <v>34681.4</v>
      </c>
      <c r="X168" s="73">
        <v>37700.42</v>
      </c>
      <c r="Y168" s="73">
        <v>101451.8</v>
      </c>
      <c r="Z168" s="73">
        <v>543.54</v>
      </c>
      <c r="AA168" s="73">
        <v>434.15</v>
      </c>
      <c r="AB168" s="73">
        <v>2169.19</v>
      </c>
      <c r="AC168" s="73">
        <v>241.7</v>
      </c>
      <c r="AD168" s="73">
        <v>0</v>
      </c>
      <c r="AE168" s="73">
        <v>176346.43</v>
      </c>
      <c r="AF168" s="73">
        <v>4486.46</v>
      </c>
      <c r="AG168" s="73">
        <v>12228.06</v>
      </c>
      <c r="AH168" s="73">
        <v>946.39</v>
      </c>
      <c r="AI168" s="73">
        <v>8874.1299999999992</v>
      </c>
      <c r="AJ168" s="73">
        <v>3401.56</v>
      </c>
      <c r="AK168" s="73">
        <v>34312.519999999997</v>
      </c>
      <c r="AL168" s="73">
        <v>4124.53</v>
      </c>
      <c r="AM168" s="73">
        <v>66044.78</v>
      </c>
      <c r="AN168" s="73">
        <v>4727.1499999999996</v>
      </c>
      <c r="AO168" s="73">
        <v>254.14</v>
      </c>
      <c r="AP168" s="73">
        <v>9021.9</v>
      </c>
      <c r="AQ168" s="73">
        <v>0</v>
      </c>
      <c r="AR168" s="73">
        <v>2288.2600000000002</v>
      </c>
      <c r="AS168" s="73">
        <v>5527.51</v>
      </c>
      <c r="AT168" s="73">
        <v>8972.69</v>
      </c>
      <c r="AU168" s="73">
        <v>790.98</v>
      </c>
      <c r="AV168" s="73">
        <v>806.76</v>
      </c>
      <c r="AW168" s="73">
        <v>332.88</v>
      </c>
      <c r="AX168" s="73">
        <v>90821.95</v>
      </c>
      <c r="AY168" s="73">
        <v>56747.09</v>
      </c>
      <c r="AZ168" s="73">
        <v>30106.66</v>
      </c>
      <c r="BA168" s="73">
        <v>15605.34</v>
      </c>
      <c r="BB168" s="73">
        <v>0</v>
      </c>
      <c r="BC168" s="73">
        <v>351.75</v>
      </c>
      <c r="BD168" s="73">
        <v>24321.259900000001</v>
      </c>
      <c r="BE168" s="73">
        <v>4768.92</v>
      </c>
      <c r="BF168" s="73">
        <v>14661.83</v>
      </c>
      <c r="BG168" s="73">
        <v>1323.95</v>
      </c>
      <c r="BH168" s="73">
        <v>5720.78</v>
      </c>
      <c r="BI168" s="73">
        <v>91382.75</v>
      </c>
      <c r="BJ168" s="73">
        <v>1173.46</v>
      </c>
      <c r="BK168" s="73">
        <v>1066.8399999999999</v>
      </c>
      <c r="BL168" s="73">
        <v>2677.3</v>
      </c>
      <c r="BM168" s="73">
        <v>2475.31</v>
      </c>
      <c r="BN168" s="73">
        <v>7825.13</v>
      </c>
      <c r="BO168" s="73">
        <v>410.92</v>
      </c>
      <c r="BP168" s="73">
        <v>16130.34</v>
      </c>
      <c r="BQ168" s="73">
        <v>7649.87</v>
      </c>
      <c r="BR168" s="73">
        <v>1531.65</v>
      </c>
      <c r="BS168" s="73">
        <v>8886.41</v>
      </c>
      <c r="BT168" s="73">
        <v>1880.22</v>
      </c>
      <c r="BU168" s="73">
        <v>5624.17</v>
      </c>
      <c r="BV168" s="73">
        <v>4871.59</v>
      </c>
      <c r="BW168" s="73">
        <v>5083.8500000000004</v>
      </c>
      <c r="BX168" s="73">
        <v>3960.74</v>
      </c>
      <c r="BY168" s="74">
        <v>5689261.7696000002</v>
      </c>
    </row>
    <row r="169" spans="1:77" x14ac:dyDescent="0.2">
      <c r="A169" s="71" t="s">
        <v>455</v>
      </c>
      <c r="B169" s="72" t="s">
        <v>534</v>
      </c>
      <c r="C169" s="71" t="s">
        <v>535</v>
      </c>
      <c r="D169" s="73">
        <v>53226.38</v>
      </c>
      <c r="E169" s="73">
        <v>30013.59</v>
      </c>
      <c r="F169" s="73">
        <v>8401.99</v>
      </c>
      <c r="G169" s="73">
        <v>3285</v>
      </c>
      <c r="H169" s="73">
        <v>6235.68</v>
      </c>
      <c r="I169" s="73">
        <v>820.01</v>
      </c>
      <c r="J169" s="73">
        <v>231359</v>
      </c>
      <c r="K169" s="73">
        <v>23777.19</v>
      </c>
      <c r="L169" s="73">
        <v>7216.66</v>
      </c>
      <c r="M169" s="73">
        <v>20766.21</v>
      </c>
      <c r="N169" s="73">
        <v>6466.41</v>
      </c>
      <c r="O169" s="73">
        <v>9128.1200000000008</v>
      </c>
      <c r="P169" s="73">
        <v>39679</v>
      </c>
      <c r="Q169" s="73">
        <v>27284.79</v>
      </c>
      <c r="R169" s="73">
        <v>131.34</v>
      </c>
      <c r="S169" s="73">
        <v>4265.42</v>
      </c>
      <c r="T169" s="73">
        <v>2115</v>
      </c>
      <c r="U169" s="73">
        <v>8013.04</v>
      </c>
      <c r="V169" s="73">
        <v>29145.88</v>
      </c>
      <c r="W169" s="73">
        <v>18091.8</v>
      </c>
      <c r="X169" s="73">
        <v>10491.75</v>
      </c>
      <c r="Y169" s="73">
        <v>38519.040000000001</v>
      </c>
      <c r="Z169" s="73">
        <v>10581.62</v>
      </c>
      <c r="AA169" s="73">
        <v>1302.76</v>
      </c>
      <c r="AB169" s="73">
        <v>6145.18</v>
      </c>
      <c r="AC169" s="73">
        <v>1066.48</v>
      </c>
      <c r="AD169" s="73">
        <v>0</v>
      </c>
      <c r="AE169" s="73">
        <v>175687.89</v>
      </c>
      <c r="AF169" s="73">
        <v>15104.69</v>
      </c>
      <c r="AG169" s="73">
        <v>2043.67</v>
      </c>
      <c r="AH169" s="73">
        <v>11528.78</v>
      </c>
      <c r="AI169" s="73">
        <v>3302.46</v>
      </c>
      <c r="AJ169" s="73">
        <v>484.08</v>
      </c>
      <c r="AK169" s="73">
        <v>5011.2</v>
      </c>
      <c r="AL169" s="73">
        <v>3590.25</v>
      </c>
      <c r="AM169" s="73">
        <v>1348.16</v>
      </c>
      <c r="AN169" s="73">
        <v>8722</v>
      </c>
      <c r="AO169" s="73">
        <v>1549.42</v>
      </c>
      <c r="AP169" s="73">
        <v>1720.3</v>
      </c>
      <c r="AQ169" s="73">
        <v>0</v>
      </c>
      <c r="AR169" s="73">
        <v>7388.24</v>
      </c>
      <c r="AS169" s="73">
        <v>3006.3</v>
      </c>
      <c r="AT169" s="73">
        <v>4243.8599999999997</v>
      </c>
      <c r="AU169" s="73">
        <v>3637.58</v>
      </c>
      <c r="AV169" s="73">
        <v>2451.02</v>
      </c>
      <c r="AW169" s="73">
        <v>3591.62</v>
      </c>
      <c r="AX169" s="73">
        <v>86664.37</v>
      </c>
      <c r="AY169" s="73">
        <v>6339.08</v>
      </c>
      <c r="AZ169" s="73">
        <v>8165.31</v>
      </c>
      <c r="BA169" s="73">
        <v>11291.72</v>
      </c>
      <c r="BB169" s="73">
        <v>0</v>
      </c>
      <c r="BC169" s="73">
        <v>1202.48</v>
      </c>
      <c r="BD169" s="73">
        <v>16954.79</v>
      </c>
      <c r="BE169" s="73">
        <v>12835.36</v>
      </c>
      <c r="BF169" s="73">
        <v>9986.0300000000007</v>
      </c>
      <c r="BG169" s="73">
        <v>3575.6</v>
      </c>
      <c r="BH169" s="73">
        <v>4464.97</v>
      </c>
      <c r="BI169" s="73">
        <v>88025.44</v>
      </c>
      <c r="BJ169" s="73">
        <v>1215.8399999999999</v>
      </c>
      <c r="BK169" s="73">
        <v>2094.9</v>
      </c>
      <c r="BL169" s="73">
        <v>674.59</v>
      </c>
      <c r="BM169" s="73">
        <v>261.22000000000003</v>
      </c>
      <c r="BN169" s="73">
        <v>6562.73</v>
      </c>
      <c r="BO169" s="73">
        <v>582.02</v>
      </c>
      <c r="BP169" s="73">
        <v>31288.27</v>
      </c>
      <c r="BQ169" s="73">
        <v>3197.19</v>
      </c>
      <c r="BR169" s="73">
        <v>16754.849999999999</v>
      </c>
      <c r="BS169" s="73">
        <v>865.44</v>
      </c>
      <c r="BT169" s="73">
        <v>2799.77</v>
      </c>
      <c r="BU169" s="73">
        <v>11627.63</v>
      </c>
      <c r="BV169" s="73">
        <v>7848.3</v>
      </c>
      <c r="BW169" s="73">
        <v>3605.53</v>
      </c>
      <c r="BX169" s="73">
        <v>5651.96</v>
      </c>
      <c r="BY169" s="74">
        <v>1190986.0399</v>
      </c>
    </row>
    <row r="170" spans="1:77" x14ac:dyDescent="0.2">
      <c r="A170" s="71" t="s">
        <v>455</v>
      </c>
      <c r="B170" s="72" t="s">
        <v>536</v>
      </c>
      <c r="C170" s="71" t="s">
        <v>537</v>
      </c>
      <c r="D170" s="73">
        <v>0</v>
      </c>
      <c r="E170" s="73">
        <v>11562.09</v>
      </c>
      <c r="F170" s="73">
        <v>0</v>
      </c>
      <c r="G170" s="73">
        <v>2272</v>
      </c>
      <c r="H170" s="73">
        <v>1286.1600000000001</v>
      </c>
      <c r="I170" s="73">
        <v>0</v>
      </c>
      <c r="J170" s="73">
        <v>20351.93</v>
      </c>
      <c r="K170" s="73">
        <v>2289.02</v>
      </c>
      <c r="L170" s="73">
        <v>802.5</v>
      </c>
      <c r="M170" s="73">
        <v>2929.63</v>
      </c>
      <c r="N170" s="73">
        <v>4658.33</v>
      </c>
      <c r="O170" s="73">
        <v>6156.96</v>
      </c>
      <c r="P170" s="73">
        <v>0</v>
      </c>
      <c r="Q170" s="73">
        <v>11696.75</v>
      </c>
      <c r="R170" s="73">
        <v>881.64</v>
      </c>
      <c r="S170" s="73">
        <v>0</v>
      </c>
      <c r="T170" s="73">
        <v>0</v>
      </c>
      <c r="U170" s="73">
        <v>309.97000000000003</v>
      </c>
      <c r="V170" s="73">
        <v>0</v>
      </c>
      <c r="W170" s="73">
        <v>0</v>
      </c>
      <c r="X170" s="73">
        <v>7858.64</v>
      </c>
      <c r="Y170" s="73">
        <v>3314.12</v>
      </c>
      <c r="Z170" s="73">
        <v>0</v>
      </c>
      <c r="AA170" s="73">
        <v>318.54000000000002</v>
      </c>
      <c r="AB170" s="73">
        <v>1034.6199999999999</v>
      </c>
      <c r="AC170" s="73">
        <v>788.64</v>
      </c>
      <c r="AD170" s="73">
        <v>0</v>
      </c>
      <c r="AE170" s="73">
        <v>9131.7800000000007</v>
      </c>
      <c r="AF170" s="73">
        <v>5553.37</v>
      </c>
      <c r="AG170" s="73">
        <v>574.91</v>
      </c>
      <c r="AH170" s="73">
        <v>0</v>
      </c>
      <c r="AI170" s="73">
        <v>0</v>
      </c>
      <c r="AJ170" s="73">
        <v>1790.65</v>
      </c>
      <c r="AK170" s="73">
        <v>2706.38</v>
      </c>
      <c r="AL170" s="73">
        <v>646.48</v>
      </c>
      <c r="AM170" s="73">
        <v>285.83999999999997</v>
      </c>
      <c r="AN170" s="73">
        <v>2588</v>
      </c>
      <c r="AO170" s="73">
        <v>0</v>
      </c>
      <c r="AP170" s="73">
        <v>437.87</v>
      </c>
      <c r="AQ170" s="73">
        <v>0</v>
      </c>
      <c r="AR170" s="73">
        <v>246.26</v>
      </c>
      <c r="AS170" s="73">
        <v>1123.0899999999999</v>
      </c>
      <c r="AT170" s="73">
        <v>1125.6099999999999</v>
      </c>
      <c r="AU170" s="73">
        <v>0</v>
      </c>
      <c r="AV170" s="73">
        <v>0</v>
      </c>
      <c r="AW170" s="73">
        <v>529.95000000000005</v>
      </c>
      <c r="AX170" s="73">
        <v>3645.52</v>
      </c>
      <c r="AY170" s="73">
        <v>7299.77</v>
      </c>
      <c r="AZ170" s="73">
        <v>0</v>
      </c>
      <c r="BA170" s="73">
        <v>22759.25</v>
      </c>
      <c r="BB170" s="73">
        <v>0</v>
      </c>
      <c r="BC170" s="73">
        <v>1591.31</v>
      </c>
      <c r="BD170" s="73">
        <v>1339.96</v>
      </c>
      <c r="BE170" s="73">
        <v>1338.95</v>
      </c>
      <c r="BF170" s="73">
        <v>3470.34</v>
      </c>
      <c r="BG170" s="73">
        <v>802.5</v>
      </c>
      <c r="BH170" s="73">
        <v>138.88999999999999</v>
      </c>
      <c r="BI170" s="73">
        <v>30013.79</v>
      </c>
      <c r="BJ170" s="73">
        <v>6749.32</v>
      </c>
      <c r="BK170" s="73">
        <v>283.88</v>
      </c>
      <c r="BL170" s="73">
        <v>439.45</v>
      </c>
      <c r="BM170" s="73">
        <v>0</v>
      </c>
      <c r="BN170" s="73">
        <v>0</v>
      </c>
      <c r="BO170" s="73">
        <v>88.05</v>
      </c>
      <c r="BP170" s="73">
        <v>3672.02</v>
      </c>
      <c r="BQ170" s="73">
        <v>0</v>
      </c>
      <c r="BR170" s="73">
        <v>1583.06</v>
      </c>
      <c r="BS170" s="73">
        <v>2370.7600000000002</v>
      </c>
      <c r="BT170" s="73">
        <v>0</v>
      </c>
      <c r="BU170" s="73">
        <v>4166.58</v>
      </c>
      <c r="BV170" s="73">
        <v>3549.74</v>
      </c>
      <c r="BW170" s="73">
        <v>69.739999999999995</v>
      </c>
      <c r="BX170" s="73">
        <v>0</v>
      </c>
      <c r="BY170" s="74">
        <v>33744398.359499991</v>
      </c>
    </row>
    <row r="171" spans="1:77" x14ac:dyDescent="0.2">
      <c r="A171" s="71" t="s">
        <v>455</v>
      </c>
      <c r="B171" s="72" t="s">
        <v>538</v>
      </c>
      <c r="C171" s="71" t="s">
        <v>539</v>
      </c>
      <c r="D171" s="73">
        <v>0</v>
      </c>
      <c r="E171" s="73">
        <v>22087.84</v>
      </c>
      <c r="F171" s="73">
        <v>7244.27</v>
      </c>
      <c r="G171" s="73">
        <v>4885</v>
      </c>
      <c r="H171" s="73">
        <v>424.65</v>
      </c>
      <c r="I171" s="73">
        <v>1387.22</v>
      </c>
      <c r="J171" s="73">
        <v>0</v>
      </c>
      <c r="K171" s="73">
        <v>0</v>
      </c>
      <c r="L171" s="73">
        <v>0</v>
      </c>
      <c r="M171" s="73">
        <v>962.58</v>
      </c>
      <c r="N171" s="73">
        <v>208.33</v>
      </c>
      <c r="O171" s="73">
        <v>0</v>
      </c>
      <c r="P171" s="73">
        <v>0</v>
      </c>
      <c r="Q171" s="73">
        <v>52724.15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404.61</v>
      </c>
      <c r="Z171" s="73">
        <v>0</v>
      </c>
      <c r="AA171" s="73">
        <v>0</v>
      </c>
      <c r="AB171" s="73">
        <v>0</v>
      </c>
      <c r="AC171" s="73">
        <v>318.06</v>
      </c>
      <c r="AD171" s="73">
        <v>0</v>
      </c>
      <c r="AE171" s="73">
        <v>0</v>
      </c>
      <c r="AF171" s="73">
        <v>0</v>
      </c>
      <c r="AG171" s="73">
        <v>0</v>
      </c>
      <c r="AH171" s="73">
        <v>0</v>
      </c>
      <c r="AI171" s="73">
        <v>33.86</v>
      </c>
      <c r="AJ171" s="73">
        <v>212.29</v>
      </c>
      <c r="AK171" s="73">
        <v>0</v>
      </c>
      <c r="AL171" s="73">
        <v>0</v>
      </c>
      <c r="AM171" s="73">
        <v>226.93</v>
      </c>
      <c r="AN171" s="73">
        <v>0</v>
      </c>
      <c r="AO171" s="73">
        <v>0</v>
      </c>
      <c r="AP171" s="73">
        <v>0</v>
      </c>
      <c r="AQ171" s="73">
        <v>0</v>
      </c>
      <c r="AR171" s="73">
        <v>97.82</v>
      </c>
      <c r="AS171" s="73">
        <v>0</v>
      </c>
      <c r="AT171" s="73">
        <v>0</v>
      </c>
      <c r="AU171" s="73">
        <v>0</v>
      </c>
      <c r="AV171" s="73">
        <v>0</v>
      </c>
      <c r="AW171" s="73">
        <v>0</v>
      </c>
      <c r="AX171" s="73">
        <v>0</v>
      </c>
      <c r="AY171" s="73">
        <v>251.03</v>
      </c>
      <c r="AZ171" s="73">
        <v>6329.25</v>
      </c>
      <c r="BA171" s="73">
        <v>749.99</v>
      </c>
      <c r="BB171" s="73">
        <v>0</v>
      </c>
      <c r="BC171" s="73">
        <v>0</v>
      </c>
      <c r="BD171" s="73">
        <v>109.56010000000001</v>
      </c>
      <c r="BE171" s="73">
        <v>10293.120000000001</v>
      </c>
      <c r="BF171" s="73">
        <v>0</v>
      </c>
      <c r="BG171" s="73">
        <v>0</v>
      </c>
      <c r="BH171" s="73">
        <v>0</v>
      </c>
      <c r="BI171" s="73">
        <v>1154.0899999999999</v>
      </c>
      <c r="BJ171" s="73">
        <v>53926.37</v>
      </c>
      <c r="BK171" s="73">
        <v>0</v>
      </c>
      <c r="BL171" s="73">
        <v>4667.7</v>
      </c>
      <c r="BM171" s="73">
        <v>649.42999999999995</v>
      </c>
      <c r="BN171" s="73">
        <v>0</v>
      </c>
      <c r="BO171" s="73">
        <v>0</v>
      </c>
      <c r="BP171" s="73">
        <v>0</v>
      </c>
      <c r="BQ171" s="73">
        <v>0</v>
      </c>
      <c r="BR171" s="73">
        <v>1573.15</v>
      </c>
      <c r="BS171" s="73">
        <v>10242.68</v>
      </c>
      <c r="BT171" s="73">
        <v>248.92</v>
      </c>
      <c r="BU171" s="73">
        <v>1528.01</v>
      </c>
      <c r="BV171" s="73">
        <v>0</v>
      </c>
      <c r="BW171" s="73">
        <v>172.36</v>
      </c>
      <c r="BX171" s="73">
        <v>0</v>
      </c>
      <c r="BY171" s="74">
        <v>22620954.109600008</v>
      </c>
    </row>
    <row r="172" spans="1:77" x14ac:dyDescent="0.2">
      <c r="A172" s="71" t="s">
        <v>455</v>
      </c>
      <c r="B172" s="72" t="s">
        <v>540</v>
      </c>
      <c r="C172" s="71" t="s">
        <v>541</v>
      </c>
      <c r="D172" s="73">
        <v>2376706.0699999998</v>
      </c>
      <c r="E172" s="73">
        <v>723140.25</v>
      </c>
      <c r="F172" s="73">
        <v>1174957.03</v>
      </c>
      <c r="G172" s="73">
        <v>435927</v>
      </c>
      <c r="H172" s="73">
        <v>375591.62</v>
      </c>
      <c r="I172" s="73">
        <v>177923.19</v>
      </c>
      <c r="J172" s="73">
        <v>9693451</v>
      </c>
      <c r="K172" s="73">
        <v>1580394.12</v>
      </c>
      <c r="L172" s="73">
        <v>232534.85</v>
      </c>
      <c r="M172" s="73">
        <v>3590271.41</v>
      </c>
      <c r="N172" s="73">
        <v>138948.12</v>
      </c>
      <c r="O172" s="73">
        <v>516649.52</v>
      </c>
      <c r="P172" s="73">
        <v>1960878.67</v>
      </c>
      <c r="Q172" s="73">
        <v>1359901.12</v>
      </c>
      <c r="R172" s="73">
        <v>94695.06</v>
      </c>
      <c r="S172" s="73">
        <v>280335.76</v>
      </c>
      <c r="T172" s="73">
        <v>312018.03000000003</v>
      </c>
      <c r="U172" s="73">
        <v>171382.33</v>
      </c>
      <c r="V172" s="73">
        <v>4147710.87</v>
      </c>
      <c r="W172" s="73">
        <v>245000</v>
      </c>
      <c r="X172" s="73">
        <v>550320.09</v>
      </c>
      <c r="Y172" s="73">
        <v>1727305.82</v>
      </c>
      <c r="Z172" s="73">
        <v>91761.83</v>
      </c>
      <c r="AA172" s="73">
        <v>140466.94</v>
      </c>
      <c r="AB172" s="73">
        <v>145451.94</v>
      </c>
      <c r="AC172" s="73">
        <v>53255.83</v>
      </c>
      <c r="AD172" s="73">
        <v>24511.21</v>
      </c>
      <c r="AE172" s="73">
        <v>7966467.0899999999</v>
      </c>
      <c r="AF172" s="73">
        <v>659263.05000000005</v>
      </c>
      <c r="AG172" s="73">
        <v>148155.5</v>
      </c>
      <c r="AH172" s="73">
        <v>104540.15</v>
      </c>
      <c r="AI172" s="73">
        <v>131201.44</v>
      </c>
      <c r="AJ172" s="73">
        <v>319726.14</v>
      </c>
      <c r="AK172" s="73">
        <v>166845.31</v>
      </c>
      <c r="AL172" s="73">
        <v>224151.02</v>
      </c>
      <c r="AM172" s="73">
        <v>337836.57</v>
      </c>
      <c r="AN172" s="73">
        <v>222383.83</v>
      </c>
      <c r="AO172" s="73">
        <v>158393.12</v>
      </c>
      <c r="AP172" s="73">
        <v>117641.53</v>
      </c>
      <c r="AQ172" s="73">
        <v>0</v>
      </c>
      <c r="AR172" s="73">
        <v>201704.08</v>
      </c>
      <c r="AS172" s="73">
        <v>212448.66</v>
      </c>
      <c r="AT172" s="73">
        <v>226111.6</v>
      </c>
      <c r="AU172" s="73">
        <v>106621.45</v>
      </c>
      <c r="AV172" s="73">
        <v>12503.16</v>
      </c>
      <c r="AW172" s="73">
        <v>123642.62</v>
      </c>
      <c r="AX172" s="73">
        <v>4092102.09</v>
      </c>
      <c r="AY172" s="73">
        <v>262110.78</v>
      </c>
      <c r="AZ172" s="73">
        <v>350998.43</v>
      </c>
      <c r="BA172" s="73">
        <v>334460.84999999998</v>
      </c>
      <c r="BB172" s="73">
        <v>32467.22</v>
      </c>
      <c r="BC172" s="73">
        <v>121238.07</v>
      </c>
      <c r="BD172" s="73">
        <v>969730.58</v>
      </c>
      <c r="BE172" s="73">
        <v>516608.27</v>
      </c>
      <c r="BF172" s="73">
        <v>249648.65</v>
      </c>
      <c r="BG172" s="73">
        <v>85531.09</v>
      </c>
      <c r="BH172" s="73">
        <v>40090.559999999998</v>
      </c>
      <c r="BI172" s="73">
        <v>2934224.66</v>
      </c>
      <c r="BJ172" s="73">
        <v>1606646.15</v>
      </c>
      <c r="BK172" s="73">
        <v>194164.3</v>
      </c>
      <c r="BL172" s="73">
        <v>98100.15</v>
      </c>
      <c r="BM172" s="73">
        <v>159041.22</v>
      </c>
      <c r="BN172" s="73">
        <v>212795.08</v>
      </c>
      <c r="BO172" s="73">
        <v>114048.28</v>
      </c>
      <c r="BP172" s="73">
        <v>2272462.0099999998</v>
      </c>
      <c r="BQ172" s="73">
        <v>162744.85999999999</v>
      </c>
      <c r="BR172" s="73">
        <v>315990.84000000003</v>
      </c>
      <c r="BS172" s="73">
        <v>279827.15999999997</v>
      </c>
      <c r="BT172" s="73">
        <v>129690.42</v>
      </c>
      <c r="BU172" s="73">
        <v>298578.28999999998</v>
      </c>
      <c r="BV172" s="73">
        <v>198974.76</v>
      </c>
      <c r="BW172" s="73">
        <v>86119.72</v>
      </c>
      <c r="BX172" s="73">
        <v>91086.41</v>
      </c>
      <c r="BY172" s="74">
        <v>7842554.1399000017</v>
      </c>
    </row>
    <row r="173" spans="1:77" x14ac:dyDescent="0.2">
      <c r="A173" s="71" t="s">
        <v>455</v>
      </c>
      <c r="B173" s="72" t="s">
        <v>542</v>
      </c>
      <c r="C173" s="71" t="s">
        <v>543</v>
      </c>
      <c r="D173" s="73">
        <v>72888.03</v>
      </c>
      <c r="E173" s="73">
        <v>34495.61</v>
      </c>
      <c r="F173" s="73">
        <v>40197.69</v>
      </c>
      <c r="G173" s="73">
        <v>47505</v>
      </c>
      <c r="H173" s="73">
        <v>51977.13</v>
      </c>
      <c r="I173" s="73">
        <v>16616.349999999999</v>
      </c>
      <c r="J173" s="73">
        <v>880649.32</v>
      </c>
      <c r="K173" s="73">
        <v>72447.72</v>
      </c>
      <c r="L173" s="73">
        <v>17880.669999999998</v>
      </c>
      <c r="M173" s="73">
        <v>217148.67</v>
      </c>
      <c r="N173" s="73">
        <v>19909.03</v>
      </c>
      <c r="O173" s="73">
        <v>66526.02</v>
      </c>
      <c r="P173" s="73">
        <v>69814</v>
      </c>
      <c r="Q173" s="73">
        <v>233586.71</v>
      </c>
      <c r="R173" s="73">
        <v>164.36</v>
      </c>
      <c r="S173" s="73">
        <v>20362.68</v>
      </c>
      <c r="T173" s="73">
        <v>17228.91</v>
      </c>
      <c r="U173" s="73">
        <v>10957.54</v>
      </c>
      <c r="V173" s="73">
        <v>313699.40000000002</v>
      </c>
      <c r="W173" s="73">
        <v>0</v>
      </c>
      <c r="X173" s="73">
        <v>61455.11</v>
      </c>
      <c r="Y173" s="73">
        <v>89462.080000000002</v>
      </c>
      <c r="Z173" s="73">
        <v>21983.59</v>
      </c>
      <c r="AA173" s="73">
        <v>13455.85</v>
      </c>
      <c r="AB173" s="73">
        <v>26711.14</v>
      </c>
      <c r="AC173" s="73">
        <v>4257.6499999999996</v>
      </c>
      <c r="AD173" s="73">
        <v>0</v>
      </c>
      <c r="AE173" s="73">
        <v>238397.52</v>
      </c>
      <c r="AF173" s="73">
        <v>62077.02</v>
      </c>
      <c r="AG173" s="73">
        <v>15384.64</v>
      </c>
      <c r="AH173" s="73">
        <v>23280.97</v>
      </c>
      <c r="AI173" s="73">
        <v>20530.57</v>
      </c>
      <c r="AJ173" s="73">
        <v>15132.88</v>
      </c>
      <c r="AK173" s="73">
        <v>39392.99</v>
      </c>
      <c r="AL173" s="73">
        <v>26923.46</v>
      </c>
      <c r="AM173" s="73">
        <v>40059.980000000003</v>
      </c>
      <c r="AN173" s="73">
        <v>37716.300000000003</v>
      </c>
      <c r="AO173" s="73">
        <v>23082.58</v>
      </c>
      <c r="AP173" s="73">
        <v>177427.88</v>
      </c>
      <c r="AQ173" s="73">
        <v>0</v>
      </c>
      <c r="AR173" s="73">
        <v>8260.33</v>
      </c>
      <c r="AS173" s="73">
        <v>34606.57</v>
      </c>
      <c r="AT173" s="73">
        <v>24484.31</v>
      </c>
      <c r="AU173" s="73">
        <v>19435.16</v>
      </c>
      <c r="AV173" s="73">
        <v>1137.71</v>
      </c>
      <c r="AW173" s="73">
        <v>9595.23</v>
      </c>
      <c r="AX173" s="73">
        <v>329755.89</v>
      </c>
      <c r="AY173" s="73">
        <v>53991.6</v>
      </c>
      <c r="AZ173" s="73">
        <v>71469.72</v>
      </c>
      <c r="BA173" s="73">
        <v>47034.17</v>
      </c>
      <c r="BB173" s="73">
        <v>1150.25</v>
      </c>
      <c r="BC173" s="73">
        <v>18278.900000000001</v>
      </c>
      <c r="BD173" s="73">
        <v>51386.64</v>
      </c>
      <c r="BE173" s="73">
        <v>21341.94</v>
      </c>
      <c r="BF173" s="73">
        <v>32004.36</v>
      </c>
      <c r="BG173" s="73">
        <v>11061.39</v>
      </c>
      <c r="BH173" s="73">
        <v>17501.47</v>
      </c>
      <c r="BI173" s="73">
        <v>68260.160000000003</v>
      </c>
      <c r="BJ173" s="73">
        <v>52265.99</v>
      </c>
      <c r="BK173" s="73">
        <v>26146.400000000001</v>
      </c>
      <c r="BL173" s="73">
        <v>21386.92</v>
      </c>
      <c r="BM173" s="73">
        <v>20468.07</v>
      </c>
      <c r="BN173" s="73">
        <v>45078.09</v>
      </c>
      <c r="BO173" s="73">
        <v>19940.78</v>
      </c>
      <c r="BP173" s="73">
        <v>89663.37</v>
      </c>
      <c r="BQ173" s="73">
        <v>30389.09</v>
      </c>
      <c r="BR173" s="73">
        <v>30926.36</v>
      </c>
      <c r="BS173" s="73">
        <v>77579.38</v>
      </c>
      <c r="BT173" s="73">
        <v>52937.95</v>
      </c>
      <c r="BU173" s="73">
        <v>19229.73</v>
      </c>
      <c r="BV173" s="73">
        <v>38181.74</v>
      </c>
      <c r="BW173" s="73">
        <v>41184.42</v>
      </c>
      <c r="BX173" s="73">
        <v>66469.37</v>
      </c>
      <c r="BY173" s="74">
        <v>5689261.7696000002</v>
      </c>
    </row>
    <row r="174" spans="1:77" x14ac:dyDescent="0.2">
      <c r="A174" s="71" t="s">
        <v>455</v>
      </c>
      <c r="B174" s="72" t="s">
        <v>544</v>
      </c>
      <c r="C174" s="71" t="s">
        <v>545</v>
      </c>
      <c r="D174" s="73">
        <v>39781.65</v>
      </c>
      <c r="E174" s="73">
        <v>57530.43</v>
      </c>
      <c r="F174" s="73">
        <v>68473.36</v>
      </c>
      <c r="G174" s="73">
        <v>26183</v>
      </c>
      <c r="H174" s="73">
        <v>22249.31</v>
      </c>
      <c r="I174" s="73">
        <v>4507.7</v>
      </c>
      <c r="J174" s="73">
        <v>49307.64</v>
      </c>
      <c r="K174" s="73">
        <v>43276.44</v>
      </c>
      <c r="L174" s="73">
        <v>10668.77</v>
      </c>
      <c r="M174" s="73">
        <v>82397.149999999994</v>
      </c>
      <c r="N174" s="73">
        <v>13241.11</v>
      </c>
      <c r="O174" s="73">
        <v>19120.400000000001</v>
      </c>
      <c r="P174" s="73">
        <v>25964.89</v>
      </c>
      <c r="Q174" s="73">
        <v>72365.88</v>
      </c>
      <c r="R174" s="73">
        <v>0</v>
      </c>
      <c r="S174" s="73">
        <v>3790.4</v>
      </c>
      <c r="T174" s="73">
        <v>48143.5</v>
      </c>
      <c r="U174" s="73">
        <v>13440.48</v>
      </c>
      <c r="V174" s="73">
        <v>122027.38</v>
      </c>
      <c r="W174" s="73">
        <v>27750.42</v>
      </c>
      <c r="X174" s="73">
        <v>16703.22</v>
      </c>
      <c r="Y174" s="73">
        <v>63639.31</v>
      </c>
      <c r="Z174" s="73">
        <v>3020.17</v>
      </c>
      <c r="AA174" s="73">
        <v>5380.95</v>
      </c>
      <c r="AB174" s="73">
        <v>7805.7</v>
      </c>
      <c r="AC174" s="73">
        <v>1060.2</v>
      </c>
      <c r="AD174" s="73">
        <v>0</v>
      </c>
      <c r="AE174" s="73">
        <v>170778.59</v>
      </c>
      <c r="AF174" s="73">
        <v>18600.91</v>
      </c>
      <c r="AG174" s="73">
        <v>693.61</v>
      </c>
      <c r="AH174" s="73">
        <v>2503.08</v>
      </c>
      <c r="AI174" s="73">
        <v>1990.56</v>
      </c>
      <c r="AJ174" s="73">
        <v>11648.39</v>
      </c>
      <c r="AK174" s="73">
        <v>16603.07</v>
      </c>
      <c r="AL174" s="73">
        <v>9699.5499999999993</v>
      </c>
      <c r="AM174" s="73">
        <v>20115</v>
      </c>
      <c r="AN174" s="73">
        <v>11934.45</v>
      </c>
      <c r="AO174" s="73">
        <v>1438.03</v>
      </c>
      <c r="AP174" s="73">
        <v>10354.93</v>
      </c>
      <c r="AQ174" s="73">
        <v>0</v>
      </c>
      <c r="AR174" s="73">
        <v>3329.4</v>
      </c>
      <c r="AS174" s="73">
        <v>28520.18</v>
      </c>
      <c r="AT174" s="73">
        <v>22580.31</v>
      </c>
      <c r="AU174" s="73">
        <v>6974.69</v>
      </c>
      <c r="AV174" s="73">
        <v>3045.56</v>
      </c>
      <c r="AW174" s="73">
        <v>8174.73</v>
      </c>
      <c r="AX174" s="73">
        <v>62497.63</v>
      </c>
      <c r="AY174" s="73">
        <v>15340.53</v>
      </c>
      <c r="AZ174" s="73">
        <v>5884.67</v>
      </c>
      <c r="BA174" s="73">
        <v>15171.48</v>
      </c>
      <c r="BB174" s="73">
        <v>261.11</v>
      </c>
      <c r="BC174" s="73">
        <v>4563.09</v>
      </c>
      <c r="BD174" s="73">
        <v>51274.839899999999</v>
      </c>
      <c r="BE174" s="73">
        <v>12037.04</v>
      </c>
      <c r="BF174" s="73">
        <v>15572.16</v>
      </c>
      <c r="BG174" s="73">
        <v>8414.16</v>
      </c>
      <c r="BH174" s="73">
        <v>1830.69</v>
      </c>
      <c r="BI174" s="73">
        <v>69918.02</v>
      </c>
      <c r="BJ174" s="73">
        <v>18950.34</v>
      </c>
      <c r="BK174" s="73">
        <v>9842</v>
      </c>
      <c r="BL174" s="73">
        <v>735.62</v>
      </c>
      <c r="BM174" s="73">
        <v>6409.76</v>
      </c>
      <c r="BN174" s="73">
        <v>14637.84</v>
      </c>
      <c r="BO174" s="73">
        <v>1431.82</v>
      </c>
      <c r="BP174" s="73">
        <v>86065.49</v>
      </c>
      <c r="BQ174" s="73">
        <v>3822.05</v>
      </c>
      <c r="BR174" s="73">
        <v>32701.71</v>
      </c>
      <c r="BS174" s="73">
        <v>2320.06</v>
      </c>
      <c r="BT174" s="73">
        <v>20021.87</v>
      </c>
      <c r="BU174" s="73">
        <v>15487.42</v>
      </c>
      <c r="BV174" s="73">
        <v>2733.92</v>
      </c>
      <c r="BW174" s="73">
        <v>28653.64</v>
      </c>
      <c r="BX174" s="73">
        <v>25783.81</v>
      </c>
      <c r="BY174" s="74">
        <v>1190986.0399</v>
      </c>
    </row>
    <row r="175" spans="1:77" x14ac:dyDescent="0.2">
      <c r="A175" s="71" t="s">
        <v>455</v>
      </c>
      <c r="B175" s="72" t="s">
        <v>546</v>
      </c>
      <c r="C175" s="71" t="s">
        <v>547</v>
      </c>
      <c r="D175" s="73">
        <v>12341.64</v>
      </c>
      <c r="E175" s="73">
        <v>0</v>
      </c>
      <c r="F175" s="73">
        <v>11822.45</v>
      </c>
      <c r="G175" s="73">
        <v>0</v>
      </c>
      <c r="H175" s="73">
        <v>0</v>
      </c>
      <c r="I175" s="73">
        <v>0</v>
      </c>
      <c r="J175" s="73">
        <v>75713.509999999995</v>
      </c>
      <c r="K175" s="73">
        <v>4995</v>
      </c>
      <c r="L175" s="73">
        <v>4962.5</v>
      </c>
      <c r="M175" s="73">
        <v>3900</v>
      </c>
      <c r="N175" s="73">
        <v>505.28</v>
      </c>
      <c r="O175" s="73">
        <v>0</v>
      </c>
      <c r="P175" s="73">
        <v>6300</v>
      </c>
      <c r="Q175" s="73">
        <v>3041.88</v>
      </c>
      <c r="R175" s="73">
        <v>0</v>
      </c>
      <c r="S175" s="73">
        <v>0</v>
      </c>
      <c r="T175" s="73">
        <v>416.67</v>
      </c>
      <c r="U175" s="73">
        <v>329.75</v>
      </c>
      <c r="V175" s="73">
        <v>0</v>
      </c>
      <c r="W175" s="73">
        <v>821.5</v>
      </c>
      <c r="X175" s="73">
        <v>0</v>
      </c>
      <c r="Y175" s="73">
        <v>849.74</v>
      </c>
      <c r="Z175" s="73">
        <v>220.78</v>
      </c>
      <c r="AA175" s="73">
        <v>0</v>
      </c>
      <c r="AB175" s="73">
        <v>0</v>
      </c>
      <c r="AC175" s="73">
        <v>0</v>
      </c>
      <c r="AD175" s="73">
        <v>0</v>
      </c>
      <c r="AE175" s="73">
        <v>147174.66</v>
      </c>
      <c r="AF175" s="73">
        <v>29489.49</v>
      </c>
      <c r="AG175" s="73">
        <v>403.54</v>
      </c>
      <c r="AH175" s="73">
        <v>1530.1</v>
      </c>
      <c r="AI175" s="73">
        <v>0</v>
      </c>
      <c r="AJ175" s="73">
        <v>990.81</v>
      </c>
      <c r="AK175" s="73">
        <v>2115.4899999999998</v>
      </c>
      <c r="AL175" s="73">
        <v>0</v>
      </c>
      <c r="AM175" s="73">
        <v>4359</v>
      </c>
      <c r="AN175" s="73">
        <v>1383.33</v>
      </c>
      <c r="AO175" s="73">
        <v>0</v>
      </c>
      <c r="AP175" s="73">
        <v>0</v>
      </c>
      <c r="AQ175" s="73">
        <v>0</v>
      </c>
      <c r="AR175" s="73">
        <v>0</v>
      </c>
      <c r="AS175" s="73">
        <v>30.56</v>
      </c>
      <c r="AT175" s="73">
        <v>0</v>
      </c>
      <c r="AU175" s="73">
        <v>0</v>
      </c>
      <c r="AV175" s="73">
        <v>1605.01</v>
      </c>
      <c r="AW175" s="73">
        <v>3122.25</v>
      </c>
      <c r="AX175" s="73">
        <v>5555.56</v>
      </c>
      <c r="AY175" s="73">
        <v>0</v>
      </c>
      <c r="AZ175" s="73">
        <v>16221.5</v>
      </c>
      <c r="BA175" s="73">
        <v>4844.22</v>
      </c>
      <c r="BB175" s="73">
        <v>0</v>
      </c>
      <c r="BC175" s="73">
        <v>0</v>
      </c>
      <c r="BD175" s="73">
        <v>19740.04</v>
      </c>
      <c r="BE175" s="73">
        <v>110.21</v>
      </c>
      <c r="BF175" s="73">
        <v>0</v>
      </c>
      <c r="BG175" s="73">
        <v>0</v>
      </c>
      <c r="BH175" s="73">
        <v>0</v>
      </c>
      <c r="BI175" s="73">
        <v>545.23</v>
      </c>
      <c r="BJ175" s="73">
        <v>469.82</v>
      </c>
      <c r="BK175" s="73">
        <v>0</v>
      </c>
      <c r="BL175" s="73">
        <v>7634.48</v>
      </c>
      <c r="BM175" s="73">
        <v>0</v>
      </c>
      <c r="BN175" s="73">
        <v>200.17</v>
      </c>
      <c r="BO175" s="73">
        <v>0</v>
      </c>
      <c r="BP175" s="73">
        <v>8706.08</v>
      </c>
      <c r="BQ175" s="73">
        <v>0</v>
      </c>
      <c r="BR175" s="73">
        <v>0</v>
      </c>
      <c r="BS175" s="73">
        <v>0</v>
      </c>
      <c r="BT175" s="73">
        <v>0</v>
      </c>
      <c r="BU175" s="73">
        <v>0</v>
      </c>
      <c r="BV175" s="73">
        <v>0</v>
      </c>
      <c r="BW175" s="73">
        <v>367.28</v>
      </c>
      <c r="BX175" s="73">
        <v>627.09</v>
      </c>
      <c r="BY175" s="74">
        <v>799101.23000000021</v>
      </c>
    </row>
    <row r="176" spans="1:77" x14ac:dyDescent="0.2">
      <c r="A176" s="71" t="s">
        <v>455</v>
      </c>
      <c r="B176" s="72" t="s">
        <v>548</v>
      </c>
      <c r="C176" s="71" t="s">
        <v>549</v>
      </c>
      <c r="D176" s="73">
        <v>0</v>
      </c>
      <c r="E176" s="73">
        <v>15555.49</v>
      </c>
      <c r="F176" s="73">
        <v>38890.080000000002</v>
      </c>
      <c r="G176" s="73">
        <v>849</v>
      </c>
      <c r="H176" s="73">
        <v>6769.04</v>
      </c>
      <c r="I176" s="73">
        <v>339.25</v>
      </c>
      <c r="J176" s="73">
        <v>215744.72</v>
      </c>
      <c r="K176" s="73">
        <v>0</v>
      </c>
      <c r="L176" s="73">
        <v>0</v>
      </c>
      <c r="M176" s="73">
        <v>1622</v>
      </c>
      <c r="N176" s="73">
        <v>0</v>
      </c>
      <c r="O176" s="73">
        <v>0</v>
      </c>
      <c r="P176" s="73">
        <v>3567</v>
      </c>
      <c r="Q176" s="73">
        <v>0</v>
      </c>
      <c r="R176" s="73">
        <v>0</v>
      </c>
      <c r="S176" s="73">
        <v>0</v>
      </c>
      <c r="T176" s="73">
        <v>0</v>
      </c>
      <c r="U176" s="73">
        <v>0</v>
      </c>
      <c r="V176" s="73">
        <v>0</v>
      </c>
      <c r="W176" s="73">
        <v>0</v>
      </c>
      <c r="X176" s="73">
        <v>1647.65</v>
      </c>
      <c r="Y176" s="73">
        <v>0</v>
      </c>
      <c r="Z176" s="73">
        <v>0</v>
      </c>
      <c r="AA176" s="73">
        <v>0</v>
      </c>
      <c r="AB176" s="73">
        <v>0</v>
      </c>
      <c r="AC176" s="73">
        <v>0</v>
      </c>
      <c r="AD176" s="73">
        <v>0</v>
      </c>
      <c r="AE176" s="73">
        <v>0</v>
      </c>
      <c r="AF176" s="73">
        <v>0</v>
      </c>
      <c r="AG176" s="73">
        <v>0</v>
      </c>
      <c r="AH176" s="73">
        <v>0</v>
      </c>
      <c r="AI176" s="73">
        <v>0</v>
      </c>
      <c r="AJ176" s="73">
        <v>0</v>
      </c>
      <c r="AK176" s="73">
        <v>0</v>
      </c>
      <c r="AL176" s="73">
        <v>2802.71</v>
      </c>
      <c r="AM176" s="73">
        <v>3166.67</v>
      </c>
      <c r="AN176" s="73">
        <v>3583.33</v>
      </c>
      <c r="AO176" s="73">
        <v>0</v>
      </c>
      <c r="AP176" s="73">
        <v>0</v>
      </c>
      <c r="AQ176" s="73">
        <v>0</v>
      </c>
      <c r="AR176" s="73">
        <v>0</v>
      </c>
      <c r="AS176" s="73">
        <v>0</v>
      </c>
      <c r="AT176" s="73">
        <v>0</v>
      </c>
      <c r="AU176" s="73">
        <v>0</v>
      </c>
      <c r="AV176" s="73">
        <v>0</v>
      </c>
      <c r="AW176" s="73">
        <v>0</v>
      </c>
      <c r="AX176" s="73">
        <v>0</v>
      </c>
      <c r="AY176" s="73">
        <v>5236.1099999999997</v>
      </c>
      <c r="AZ176" s="73">
        <v>0</v>
      </c>
      <c r="BA176" s="73">
        <v>0</v>
      </c>
      <c r="BB176" s="73">
        <v>0</v>
      </c>
      <c r="BC176" s="73">
        <v>0</v>
      </c>
      <c r="BD176" s="73">
        <v>3896.17</v>
      </c>
      <c r="BE176" s="73">
        <v>659.72</v>
      </c>
      <c r="BF176" s="73">
        <v>0</v>
      </c>
      <c r="BG176" s="73">
        <v>0</v>
      </c>
      <c r="BH176" s="73">
        <v>0</v>
      </c>
      <c r="BI176" s="73">
        <v>0</v>
      </c>
      <c r="BJ176" s="73">
        <v>0</v>
      </c>
      <c r="BK176" s="73">
        <v>0</v>
      </c>
      <c r="BL176" s="73">
        <v>0</v>
      </c>
      <c r="BM176" s="73">
        <v>0</v>
      </c>
      <c r="BN176" s="73">
        <v>1243.56</v>
      </c>
      <c r="BO176" s="73">
        <v>0</v>
      </c>
      <c r="BP176" s="73">
        <v>16703.2</v>
      </c>
      <c r="BQ176" s="73">
        <v>2802.71</v>
      </c>
      <c r="BR176" s="73">
        <v>0</v>
      </c>
      <c r="BS176" s="73">
        <v>2180.33</v>
      </c>
      <c r="BT176" s="73">
        <v>0</v>
      </c>
      <c r="BU176" s="73">
        <v>0</v>
      </c>
      <c r="BV176" s="73">
        <v>0</v>
      </c>
      <c r="BW176" s="73">
        <v>0</v>
      </c>
      <c r="BX176" s="73">
        <v>28027.34</v>
      </c>
      <c r="BY176" s="74">
        <v>338948693.23949999</v>
      </c>
    </row>
    <row r="177" spans="1:77" x14ac:dyDescent="0.2">
      <c r="A177" s="71" t="s">
        <v>455</v>
      </c>
      <c r="B177" s="72" t="s">
        <v>550</v>
      </c>
      <c r="C177" s="71" t="s">
        <v>551</v>
      </c>
      <c r="D177" s="73">
        <v>0</v>
      </c>
      <c r="E177" s="73">
        <v>0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0</v>
      </c>
      <c r="Q177" s="73">
        <v>0</v>
      </c>
      <c r="R177" s="73">
        <v>0</v>
      </c>
      <c r="S177" s="73">
        <v>0</v>
      </c>
      <c r="T177" s="73">
        <v>0</v>
      </c>
      <c r="U177" s="73">
        <v>0</v>
      </c>
      <c r="V177" s="73">
        <v>0</v>
      </c>
      <c r="W177" s="73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0</v>
      </c>
      <c r="AC177" s="73">
        <v>0</v>
      </c>
      <c r="AD177" s="73">
        <v>0</v>
      </c>
      <c r="AE177" s="73">
        <v>0</v>
      </c>
      <c r="AF177" s="73">
        <v>0</v>
      </c>
      <c r="AG177" s="73">
        <v>0</v>
      </c>
      <c r="AH177" s="73">
        <v>0</v>
      </c>
      <c r="AI177" s="73">
        <v>0</v>
      </c>
      <c r="AJ177" s="73">
        <v>0</v>
      </c>
      <c r="AK177" s="73">
        <v>0</v>
      </c>
      <c r="AL177" s="73">
        <v>0</v>
      </c>
      <c r="AM177" s="73">
        <v>0</v>
      </c>
      <c r="AN177" s="73">
        <v>0</v>
      </c>
      <c r="AO177" s="73">
        <v>0</v>
      </c>
      <c r="AP177" s="73">
        <v>0</v>
      </c>
      <c r="AQ177" s="73">
        <v>0</v>
      </c>
      <c r="AR177" s="73">
        <v>0</v>
      </c>
      <c r="AS177" s="73">
        <v>0</v>
      </c>
      <c r="AT177" s="73">
        <v>0</v>
      </c>
      <c r="AU177" s="73">
        <v>0</v>
      </c>
      <c r="AV177" s="73">
        <v>0</v>
      </c>
      <c r="AW177" s="73">
        <v>0</v>
      </c>
      <c r="AX177" s="73">
        <v>0</v>
      </c>
      <c r="AY177" s="73">
        <v>0</v>
      </c>
      <c r="AZ177" s="73">
        <v>0</v>
      </c>
      <c r="BA177" s="73">
        <v>0</v>
      </c>
      <c r="BB177" s="73">
        <v>0</v>
      </c>
      <c r="BC177" s="73">
        <v>0</v>
      </c>
      <c r="BD177" s="73">
        <v>0</v>
      </c>
      <c r="BE177" s="73">
        <v>0</v>
      </c>
      <c r="BF177" s="73">
        <v>0</v>
      </c>
      <c r="BG177" s="73">
        <v>0</v>
      </c>
      <c r="BH177" s="73">
        <v>0</v>
      </c>
      <c r="BI177" s="73">
        <v>0</v>
      </c>
      <c r="BJ177" s="73">
        <v>0</v>
      </c>
      <c r="BK177" s="73">
        <v>0</v>
      </c>
      <c r="BL177" s="73">
        <v>0</v>
      </c>
      <c r="BM177" s="73">
        <v>0</v>
      </c>
      <c r="BN177" s="73">
        <v>0</v>
      </c>
      <c r="BO177" s="73">
        <v>0</v>
      </c>
      <c r="BP177" s="73">
        <v>0</v>
      </c>
      <c r="BQ177" s="73">
        <v>0</v>
      </c>
      <c r="BR177" s="73">
        <v>0</v>
      </c>
      <c r="BS177" s="73">
        <v>0</v>
      </c>
      <c r="BT177" s="73">
        <v>0</v>
      </c>
      <c r="BU177" s="73">
        <v>0</v>
      </c>
      <c r="BV177" s="73">
        <v>0</v>
      </c>
      <c r="BW177" s="73">
        <v>0</v>
      </c>
      <c r="BX177" s="73">
        <v>0</v>
      </c>
      <c r="BY177" s="74">
        <v>27493896.449799985</v>
      </c>
    </row>
    <row r="178" spans="1:77" x14ac:dyDescent="0.2">
      <c r="A178" s="71" t="s">
        <v>455</v>
      </c>
      <c r="B178" s="72" t="s">
        <v>552</v>
      </c>
      <c r="C178" s="71" t="s">
        <v>553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73">
        <v>0</v>
      </c>
      <c r="Q178" s="73">
        <v>0</v>
      </c>
      <c r="R178" s="73">
        <v>0</v>
      </c>
      <c r="S178" s="73">
        <v>0</v>
      </c>
      <c r="T178" s="73">
        <v>0</v>
      </c>
      <c r="U178" s="73">
        <v>0</v>
      </c>
      <c r="V178" s="73">
        <v>0</v>
      </c>
      <c r="W178" s="73">
        <v>0</v>
      </c>
      <c r="X178" s="73">
        <v>0</v>
      </c>
      <c r="Y178" s="73">
        <v>0</v>
      </c>
      <c r="Z178" s="73">
        <v>0</v>
      </c>
      <c r="AA178" s="73">
        <v>0</v>
      </c>
      <c r="AB178" s="73">
        <v>0</v>
      </c>
      <c r="AC178" s="73">
        <v>0</v>
      </c>
      <c r="AD178" s="73">
        <v>0</v>
      </c>
      <c r="AE178" s="73">
        <v>0</v>
      </c>
      <c r="AF178" s="73">
        <v>0</v>
      </c>
      <c r="AG178" s="73">
        <v>0</v>
      </c>
      <c r="AH178" s="73">
        <v>0</v>
      </c>
      <c r="AI178" s="73">
        <v>0</v>
      </c>
      <c r="AJ178" s="73">
        <v>0</v>
      </c>
      <c r="AK178" s="73">
        <v>0</v>
      </c>
      <c r="AL178" s="73">
        <v>0</v>
      </c>
      <c r="AM178" s="73">
        <v>0</v>
      </c>
      <c r="AN178" s="73">
        <v>0</v>
      </c>
      <c r="AO178" s="73">
        <v>0</v>
      </c>
      <c r="AP178" s="73">
        <v>0</v>
      </c>
      <c r="AQ178" s="73">
        <v>0</v>
      </c>
      <c r="AR178" s="73">
        <v>0</v>
      </c>
      <c r="AS178" s="73">
        <v>0</v>
      </c>
      <c r="AT178" s="73">
        <v>0</v>
      </c>
      <c r="AU178" s="73">
        <v>0</v>
      </c>
      <c r="AV178" s="73">
        <v>0</v>
      </c>
      <c r="AW178" s="73">
        <v>0</v>
      </c>
      <c r="AX178" s="73">
        <v>0</v>
      </c>
      <c r="AY178" s="73">
        <v>0</v>
      </c>
      <c r="AZ178" s="73">
        <v>0</v>
      </c>
      <c r="BA178" s="73">
        <v>0</v>
      </c>
      <c r="BB178" s="73">
        <v>0</v>
      </c>
      <c r="BC178" s="73">
        <v>0</v>
      </c>
      <c r="BD178" s="73">
        <v>0</v>
      </c>
      <c r="BE178" s="73">
        <v>0</v>
      </c>
      <c r="BF178" s="73">
        <v>0</v>
      </c>
      <c r="BG178" s="73">
        <v>0</v>
      </c>
      <c r="BH178" s="73">
        <v>0</v>
      </c>
      <c r="BI178" s="73">
        <v>0</v>
      </c>
      <c r="BJ178" s="73">
        <v>0</v>
      </c>
      <c r="BK178" s="73">
        <v>0</v>
      </c>
      <c r="BL178" s="73">
        <v>0</v>
      </c>
      <c r="BM178" s="73">
        <v>0</v>
      </c>
      <c r="BN178" s="73">
        <v>0</v>
      </c>
      <c r="BO178" s="73">
        <v>0</v>
      </c>
      <c r="BP178" s="73">
        <v>0</v>
      </c>
      <c r="BQ178" s="73">
        <v>0</v>
      </c>
      <c r="BR178" s="73">
        <v>0</v>
      </c>
      <c r="BS178" s="73">
        <v>0</v>
      </c>
      <c r="BT178" s="73">
        <v>0</v>
      </c>
      <c r="BU178" s="73">
        <v>0</v>
      </c>
      <c r="BV178" s="73">
        <v>0</v>
      </c>
      <c r="BW178" s="73">
        <v>0</v>
      </c>
      <c r="BX178" s="73">
        <v>0</v>
      </c>
      <c r="BY178" s="74">
        <v>10960660.539599998</v>
      </c>
    </row>
    <row r="179" spans="1:77" x14ac:dyDescent="0.2">
      <c r="A179" s="71" t="s">
        <v>455</v>
      </c>
      <c r="B179" s="72" t="s">
        <v>554</v>
      </c>
      <c r="C179" s="71" t="s">
        <v>555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73">
        <v>0</v>
      </c>
      <c r="T179" s="73">
        <v>0</v>
      </c>
      <c r="U179" s="73">
        <v>0</v>
      </c>
      <c r="V179" s="73">
        <v>0</v>
      </c>
      <c r="W179" s="73">
        <v>0</v>
      </c>
      <c r="X179" s="73">
        <v>0</v>
      </c>
      <c r="Y179" s="73">
        <v>0</v>
      </c>
      <c r="Z179" s="73">
        <v>0</v>
      </c>
      <c r="AA179" s="73">
        <v>0</v>
      </c>
      <c r="AB179" s="73">
        <v>0</v>
      </c>
      <c r="AC179" s="73">
        <v>0</v>
      </c>
      <c r="AD179" s="73">
        <v>0</v>
      </c>
      <c r="AE179" s="73">
        <v>0</v>
      </c>
      <c r="AF179" s="73">
        <v>0</v>
      </c>
      <c r="AG179" s="73">
        <v>0</v>
      </c>
      <c r="AH179" s="73">
        <v>0</v>
      </c>
      <c r="AI179" s="73">
        <v>0</v>
      </c>
      <c r="AJ179" s="73">
        <v>0</v>
      </c>
      <c r="AK179" s="73">
        <v>0</v>
      </c>
      <c r="AL179" s="73">
        <v>0</v>
      </c>
      <c r="AM179" s="73">
        <v>0</v>
      </c>
      <c r="AN179" s="73">
        <v>0</v>
      </c>
      <c r="AO179" s="73">
        <v>0</v>
      </c>
      <c r="AP179" s="73">
        <v>0</v>
      </c>
      <c r="AQ179" s="73">
        <v>0</v>
      </c>
      <c r="AR179" s="73">
        <v>0</v>
      </c>
      <c r="AS179" s="73">
        <v>0</v>
      </c>
      <c r="AT179" s="73">
        <v>0</v>
      </c>
      <c r="AU179" s="73">
        <v>0</v>
      </c>
      <c r="AV179" s="73">
        <v>0</v>
      </c>
      <c r="AW179" s="73">
        <v>0</v>
      </c>
      <c r="AX179" s="73">
        <v>0</v>
      </c>
      <c r="AY179" s="73">
        <v>0</v>
      </c>
      <c r="AZ179" s="73">
        <v>0</v>
      </c>
      <c r="BA179" s="73">
        <v>0</v>
      </c>
      <c r="BB179" s="73">
        <v>0</v>
      </c>
      <c r="BC179" s="73">
        <v>0</v>
      </c>
      <c r="BD179" s="73">
        <v>0</v>
      </c>
      <c r="BE179" s="73">
        <v>0</v>
      </c>
      <c r="BF179" s="73">
        <v>0</v>
      </c>
      <c r="BG179" s="73">
        <v>0</v>
      </c>
      <c r="BH179" s="73">
        <v>0</v>
      </c>
      <c r="BI179" s="73">
        <v>0</v>
      </c>
      <c r="BJ179" s="73">
        <v>0</v>
      </c>
      <c r="BK179" s="73">
        <v>0</v>
      </c>
      <c r="BL179" s="73">
        <v>0</v>
      </c>
      <c r="BM179" s="73">
        <v>0</v>
      </c>
      <c r="BN179" s="73">
        <v>0</v>
      </c>
      <c r="BO179" s="73">
        <v>0</v>
      </c>
      <c r="BP179" s="73">
        <v>0</v>
      </c>
      <c r="BQ179" s="73">
        <v>0</v>
      </c>
      <c r="BR179" s="73">
        <v>0</v>
      </c>
      <c r="BS179" s="73">
        <v>0</v>
      </c>
      <c r="BT179" s="73">
        <v>0</v>
      </c>
      <c r="BU179" s="73">
        <v>0</v>
      </c>
      <c r="BV179" s="73">
        <v>0</v>
      </c>
      <c r="BW179" s="73">
        <v>0</v>
      </c>
      <c r="BX179" s="73">
        <v>0</v>
      </c>
      <c r="BY179" s="74">
        <v>1323720.3900000001</v>
      </c>
    </row>
    <row r="180" spans="1:77" x14ac:dyDescent="0.2">
      <c r="A180" s="80" t="s">
        <v>556</v>
      </c>
      <c r="B180" s="81"/>
      <c r="C180" s="82"/>
      <c r="D180" s="78">
        <f>SUM(D130:D179)</f>
        <v>12338060.15</v>
      </c>
      <c r="E180" s="78">
        <f t="shared" ref="E180:BP180" si="6">SUM(E130:E179)</f>
        <v>2243906.3100000005</v>
      </c>
      <c r="F180" s="78">
        <f t="shared" si="6"/>
        <v>3014934.6100000003</v>
      </c>
      <c r="G180" s="78">
        <f t="shared" si="6"/>
        <v>1035572</v>
      </c>
      <c r="H180" s="78">
        <f t="shared" si="6"/>
        <v>805439.18</v>
      </c>
      <c r="I180" s="78">
        <f t="shared" si="6"/>
        <v>582751.66999999981</v>
      </c>
      <c r="J180" s="78">
        <f t="shared" si="6"/>
        <v>17040114.119999997</v>
      </c>
      <c r="K180" s="78">
        <f t="shared" si="6"/>
        <v>3320088.5300000003</v>
      </c>
      <c r="L180" s="78">
        <f t="shared" si="6"/>
        <v>536054.23</v>
      </c>
      <c r="M180" s="78">
        <f t="shared" si="6"/>
        <v>7110554.830000001</v>
      </c>
      <c r="N180" s="78">
        <f t="shared" si="6"/>
        <v>371316.77</v>
      </c>
      <c r="O180" s="78">
        <f t="shared" si="6"/>
        <v>1284267.6199999999</v>
      </c>
      <c r="P180" s="78">
        <f t="shared" si="6"/>
        <v>3848477.61</v>
      </c>
      <c r="Q180" s="78">
        <f t="shared" si="6"/>
        <v>3221789.41</v>
      </c>
      <c r="R180" s="78">
        <f t="shared" si="6"/>
        <v>271276.80000000005</v>
      </c>
      <c r="S180" s="78">
        <f t="shared" si="6"/>
        <v>807958.93</v>
      </c>
      <c r="T180" s="78">
        <f t="shared" si="6"/>
        <v>793342.56</v>
      </c>
      <c r="U180" s="78">
        <f t="shared" si="6"/>
        <v>652394.48</v>
      </c>
      <c r="V180" s="78">
        <f t="shared" si="6"/>
        <v>10543916.000000002</v>
      </c>
      <c r="W180" s="78">
        <f t="shared" si="6"/>
        <v>1939652.5799999998</v>
      </c>
      <c r="X180" s="78">
        <f t="shared" si="6"/>
        <v>1597438.24</v>
      </c>
      <c r="Y180" s="78">
        <f t="shared" si="6"/>
        <v>3694206.2300000009</v>
      </c>
      <c r="Z180" s="78">
        <f t="shared" si="6"/>
        <v>415698.52</v>
      </c>
      <c r="AA180" s="78">
        <f t="shared" si="6"/>
        <v>398179.06</v>
      </c>
      <c r="AB180" s="78">
        <f t="shared" si="6"/>
        <v>436409.10000000003</v>
      </c>
      <c r="AC180" s="78">
        <f t="shared" si="6"/>
        <v>293406.15000000008</v>
      </c>
      <c r="AD180" s="78">
        <f t="shared" si="6"/>
        <v>353694.63999999996</v>
      </c>
      <c r="AE180" s="78">
        <f t="shared" si="6"/>
        <v>15179675.02</v>
      </c>
      <c r="AF180" s="78">
        <f t="shared" si="6"/>
        <v>873457.94000000006</v>
      </c>
      <c r="AG180" s="78">
        <f t="shared" si="6"/>
        <v>307789.33</v>
      </c>
      <c r="AH180" s="78">
        <f t="shared" si="6"/>
        <v>326927.78999999998</v>
      </c>
      <c r="AI180" s="78">
        <f t="shared" si="6"/>
        <v>346729.33999999997</v>
      </c>
      <c r="AJ180" s="78">
        <f t="shared" si="6"/>
        <v>472023.44</v>
      </c>
      <c r="AK180" s="78">
        <f t="shared" si="6"/>
        <v>506643.44</v>
      </c>
      <c r="AL180" s="78">
        <f t="shared" si="6"/>
        <v>496906.57000000007</v>
      </c>
      <c r="AM180" s="78">
        <f t="shared" si="6"/>
        <v>999838.22000000009</v>
      </c>
      <c r="AN180" s="78">
        <f t="shared" si="6"/>
        <v>538203.47999999986</v>
      </c>
      <c r="AO180" s="78">
        <f t="shared" si="6"/>
        <v>371873.10000000009</v>
      </c>
      <c r="AP180" s="78">
        <f t="shared" si="6"/>
        <v>606373.30000000005</v>
      </c>
      <c r="AQ180" s="78">
        <f t="shared" si="6"/>
        <v>5329029.75</v>
      </c>
      <c r="AR180" s="78">
        <f t="shared" si="6"/>
        <v>328462.65999999997</v>
      </c>
      <c r="AS180" s="78">
        <f t="shared" si="6"/>
        <v>457937.36</v>
      </c>
      <c r="AT180" s="78">
        <f t="shared" si="6"/>
        <v>393260.26</v>
      </c>
      <c r="AU180" s="78">
        <f t="shared" si="6"/>
        <v>262903.50999999995</v>
      </c>
      <c r="AV180" s="78">
        <f t="shared" si="6"/>
        <v>86426.23</v>
      </c>
      <c r="AW180" s="78">
        <f t="shared" si="6"/>
        <v>306392.74</v>
      </c>
      <c r="AX180" s="78">
        <f t="shared" si="6"/>
        <v>9289604.8100000024</v>
      </c>
      <c r="AY180" s="78">
        <f t="shared" si="6"/>
        <v>827063.07000000007</v>
      </c>
      <c r="AZ180" s="78">
        <f t="shared" si="6"/>
        <v>672365.9</v>
      </c>
      <c r="BA180" s="78">
        <f t="shared" si="6"/>
        <v>978012.21999999986</v>
      </c>
      <c r="BB180" s="78">
        <f t="shared" si="6"/>
        <v>540541.85000000009</v>
      </c>
      <c r="BC180" s="78">
        <f t="shared" si="6"/>
        <v>178361.57</v>
      </c>
      <c r="BD180" s="78">
        <f t="shared" si="6"/>
        <v>2651460.4698000001</v>
      </c>
      <c r="BE180" s="78">
        <f t="shared" si="6"/>
        <v>1274124.3699999999</v>
      </c>
      <c r="BF180" s="78">
        <f t="shared" si="6"/>
        <v>592856.60000000009</v>
      </c>
      <c r="BG180" s="78">
        <f t="shared" si="6"/>
        <v>180268.80000000002</v>
      </c>
      <c r="BH180" s="78">
        <f t="shared" si="6"/>
        <v>236187.77000000002</v>
      </c>
      <c r="BI180" s="78">
        <f t="shared" si="6"/>
        <v>10346222.710000001</v>
      </c>
      <c r="BJ180" s="78">
        <f t="shared" si="6"/>
        <v>2438986.73</v>
      </c>
      <c r="BK180" s="78">
        <f t="shared" si="6"/>
        <v>626466.79</v>
      </c>
      <c r="BL180" s="78">
        <f t="shared" si="6"/>
        <v>190919.19999999998</v>
      </c>
      <c r="BM180" s="78">
        <f t="shared" si="6"/>
        <v>466547.94</v>
      </c>
      <c r="BN180" s="78">
        <f t="shared" si="6"/>
        <v>876424.32</v>
      </c>
      <c r="BO180" s="78">
        <f t="shared" si="6"/>
        <v>233410.85</v>
      </c>
      <c r="BP180" s="78">
        <f t="shared" si="6"/>
        <v>6761027.4699999997</v>
      </c>
      <c r="BQ180" s="78">
        <f t="shared" ref="BQ180:BX180" si="7">SUM(BQ130:BQ179)</f>
        <v>435274.54000000004</v>
      </c>
      <c r="BR180" s="78">
        <f t="shared" si="7"/>
        <v>752194.7699999999</v>
      </c>
      <c r="BS180" s="78">
        <f t="shared" si="7"/>
        <v>1066081.5900000003</v>
      </c>
      <c r="BT180" s="78">
        <f t="shared" si="7"/>
        <v>708866.56999999983</v>
      </c>
      <c r="BU180" s="78">
        <f t="shared" si="7"/>
        <v>1493386.3599999996</v>
      </c>
      <c r="BV180" s="78">
        <f t="shared" si="7"/>
        <v>635185.56000000006</v>
      </c>
      <c r="BW180" s="78">
        <f t="shared" si="7"/>
        <v>408765.14000000007</v>
      </c>
      <c r="BX180" s="78">
        <f t="shared" si="7"/>
        <v>538627.27</v>
      </c>
      <c r="BY180" s="79">
        <f>SUM(BY130:BY179)</f>
        <v>911272463.65559995</v>
      </c>
    </row>
    <row r="181" spans="1:77" x14ac:dyDescent="0.2">
      <c r="A181" s="71" t="s">
        <v>557</v>
      </c>
      <c r="B181" s="72" t="s">
        <v>558</v>
      </c>
      <c r="C181" s="71" t="s">
        <v>559</v>
      </c>
      <c r="D181" s="73">
        <v>24777735.809999999</v>
      </c>
      <c r="E181" s="73">
        <v>3523331.75</v>
      </c>
      <c r="F181" s="73">
        <v>5517459.7199999997</v>
      </c>
      <c r="G181" s="73">
        <v>1870416.24</v>
      </c>
      <c r="H181" s="73">
        <v>429909.33</v>
      </c>
      <c r="I181" s="73">
        <v>399485.77</v>
      </c>
      <c r="J181" s="73">
        <v>53133852.840000004</v>
      </c>
      <c r="K181" s="73">
        <v>875528.14</v>
      </c>
      <c r="L181" s="73">
        <v>605227.37</v>
      </c>
      <c r="M181" s="73">
        <v>12223783.369999999</v>
      </c>
      <c r="N181" s="73">
        <v>417177.78</v>
      </c>
      <c r="O181" s="73">
        <v>1819022.46</v>
      </c>
      <c r="P181" s="73">
        <v>4012609.21</v>
      </c>
      <c r="Q181" s="73">
        <v>4317081.66</v>
      </c>
      <c r="R181" s="73">
        <v>74112.42</v>
      </c>
      <c r="S181" s="73">
        <v>666034.81000000006</v>
      </c>
      <c r="T181" s="73">
        <v>988924.12</v>
      </c>
      <c r="U181" s="73">
        <v>590846.69999999995</v>
      </c>
      <c r="V181" s="73">
        <v>37664343.109999999</v>
      </c>
      <c r="W181" s="73">
        <v>3419393.43</v>
      </c>
      <c r="X181" s="73">
        <v>1405016.66</v>
      </c>
      <c r="Y181" s="73">
        <v>5240959.07</v>
      </c>
      <c r="Z181" s="73">
        <v>943655.59</v>
      </c>
      <c r="AA181" s="73">
        <v>1599660.56</v>
      </c>
      <c r="AB181" s="73">
        <v>2603652.2799999998</v>
      </c>
      <c r="AC181" s="73">
        <v>307193.65000000002</v>
      </c>
      <c r="AD181" s="73">
        <v>353979.97</v>
      </c>
      <c r="AE181" s="73">
        <v>25710333.949999999</v>
      </c>
      <c r="AF181" s="73">
        <v>1248059.49</v>
      </c>
      <c r="AG181" s="73">
        <v>444252.81</v>
      </c>
      <c r="AH181" s="73">
        <v>473514.91</v>
      </c>
      <c r="AI181" s="73">
        <v>798767.49</v>
      </c>
      <c r="AJ181" s="73">
        <v>1259628.6499999999</v>
      </c>
      <c r="AK181" s="73">
        <v>574744.30000000005</v>
      </c>
      <c r="AL181" s="73">
        <v>765917.99</v>
      </c>
      <c r="AM181" s="73">
        <v>1473306.42</v>
      </c>
      <c r="AN181" s="73">
        <v>884093.54</v>
      </c>
      <c r="AO181" s="73">
        <v>475817.39</v>
      </c>
      <c r="AP181" s="73">
        <v>571580.06999999995</v>
      </c>
      <c r="AQ181" s="73">
        <v>8824294.3499999996</v>
      </c>
      <c r="AR181" s="73">
        <v>576806.34</v>
      </c>
      <c r="AS181" s="73">
        <v>444683.17</v>
      </c>
      <c r="AT181" s="73">
        <v>558739.77</v>
      </c>
      <c r="AU181" s="73">
        <v>212457.38</v>
      </c>
      <c r="AV181" s="73">
        <v>63243.35</v>
      </c>
      <c r="AW181" s="73">
        <v>1086.9100000000001</v>
      </c>
      <c r="AX181" s="73">
        <v>24670194.079999998</v>
      </c>
      <c r="AY181" s="73">
        <v>1058258.69</v>
      </c>
      <c r="AZ181" s="73">
        <v>194598.12</v>
      </c>
      <c r="BA181" s="73">
        <v>833918.91</v>
      </c>
      <c r="BB181" s="73">
        <v>1936263.75</v>
      </c>
      <c r="BC181" s="73">
        <v>786173.21</v>
      </c>
      <c r="BD181" s="73">
        <v>2332412.9300000002</v>
      </c>
      <c r="BE181" s="73">
        <v>1047264.41</v>
      </c>
      <c r="BF181" s="73">
        <v>1174279.26</v>
      </c>
      <c r="BG181" s="73">
        <v>428513.97</v>
      </c>
      <c r="BH181" s="73">
        <v>314361.53999999998</v>
      </c>
      <c r="BI181" s="73">
        <v>20198228.539999999</v>
      </c>
      <c r="BJ181" s="73">
        <v>4529070.5999999996</v>
      </c>
      <c r="BK181" s="73">
        <v>283304.83</v>
      </c>
      <c r="BL181" s="73">
        <v>582264.63</v>
      </c>
      <c r="BM181" s="73">
        <v>470236.39</v>
      </c>
      <c r="BN181" s="73">
        <v>850610.57</v>
      </c>
      <c r="BO181" s="73">
        <v>359227.21</v>
      </c>
      <c r="BP181" s="73">
        <v>10260276.07</v>
      </c>
      <c r="BQ181" s="73">
        <v>553853.39</v>
      </c>
      <c r="BR181" s="73">
        <v>524231.95</v>
      </c>
      <c r="BS181" s="73">
        <v>669683.96</v>
      </c>
      <c r="BT181" s="73">
        <v>712611.3</v>
      </c>
      <c r="BU181" s="73">
        <v>4686838.91</v>
      </c>
      <c r="BV181" s="73">
        <v>626891.23</v>
      </c>
      <c r="BW181" s="73">
        <v>177387.81</v>
      </c>
      <c r="BX181" s="73">
        <v>408863.57</v>
      </c>
      <c r="BY181" s="74">
        <v>43490575.20000001</v>
      </c>
    </row>
    <row r="182" spans="1:77" x14ac:dyDescent="0.2">
      <c r="A182" s="71" t="s">
        <v>557</v>
      </c>
      <c r="B182" s="72" t="s">
        <v>560</v>
      </c>
      <c r="C182" s="71" t="s">
        <v>561</v>
      </c>
      <c r="D182" s="73">
        <v>4866506.53</v>
      </c>
      <c r="E182" s="73">
        <v>59913.2</v>
      </c>
      <c r="F182" s="73">
        <v>1513015.72</v>
      </c>
      <c r="G182" s="73">
        <v>0</v>
      </c>
      <c r="H182" s="73">
        <v>0</v>
      </c>
      <c r="I182" s="73">
        <v>0</v>
      </c>
      <c r="J182" s="73">
        <v>986494.71</v>
      </c>
      <c r="K182" s="73">
        <v>327142.84999999998</v>
      </c>
      <c r="L182" s="73">
        <v>103631.79</v>
      </c>
      <c r="M182" s="73">
        <v>102973.67</v>
      </c>
      <c r="N182" s="73">
        <v>0</v>
      </c>
      <c r="O182" s="73">
        <v>1217.6199999999999</v>
      </c>
      <c r="P182" s="73">
        <v>373464.35</v>
      </c>
      <c r="Q182" s="73">
        <v>1765.97</v>
      </c>
      <c r="R182" s="73">
        <v>32980.949999999997</v>
      </c>
      <c r="S182" s="73">
        <v>0</v>
      </c>
      <c r="T182" s="73">
        <v>165880.84</v>
      </c>
      <c r="U182" s="73">
        <v>98780.32</v>
      </c>
      <c r="V182" s="73">
        <v>96059.95</v>
      </c>
      <c r="W182" s="73">
        <v>385.2</v>
      </c>
      <c r="X182" s="73">
        <v>131814.64000000001</v>
      </c>
      <c r="Y182" s="73">
        <v>0</v>
      </c>
      <c r="Z182" s="73">
        <v>80</v>
      </c>
      <c r="AA182" s="73">
        <v>21194.2</v>
      </c>
      <c r="AB182" s="73">
        <v>0</v>
      </c>
      <c r="AC182" s="73">
        <v>0</v>
      </c>
      <c r="AD182" s="73">
        <v>0</v>
      </c>
      <c r="AE182" s="73">
        <v>132148.25</v>
      </c>
      <c r="AF182" s="73">
        <v>13086</v>
      </c>
      <c r="AG182" s="73">
        <v>61831.24</v>
      </c>
      <c r="AH182" s="73">
        <v>0</v>
      </c>
      <c r="AI182" s="73">
        <v>545</v>
      </c>
      <c r="AJ182" s="73">
        <v>450</v>
      </c>
      <c r="AK182" s="73">
        <v>7698.5</v>
      </c>
      <c r="AL182" s="73">
        <v>0</v>
      </c>
      <c r="AM182" s="73">
        <v>96370.73</v>
      </c>
      <c r="AN182" s="73">
        <v>20195</v>
      </c>
      <c r="AO182" s="73">
        <v>157531.51</v>
      </c>
      <c r="AP182" s="73">
        <v>153336</v>
      </c>
      <c r="AQ182" s="73">
        <v>1311351.93</v>
      </c>
      <c r="AR182" s="73">
        <v>0</v>
      </c>
      <c r="AS182" s="73">
        <v>0</v>
      </c>
      <c r="AT182" s="73">
        <v>0</v>
      </c>
      <c r="AU182" s="73">
        <v>0</v>
      </c>
      <c r="AV182" s="73">
        <v>0</v>
      </c>
      <c r="AW182" s="73">
        <v>0</v>
      </c>
      <c r="AX182" s="73">
        <v>0</v>
      </c>
      <c r="AY182" s="73">
        <v>0</v>
      </c>
      <c r="AZ182" s="73">
        <v>9120</v>
      </c>
      <c r="BA182" s="73">
        <v>0</v>
      </c>
      <c r="BB182" s="73">
        <v>0</v>
      </c>
      <c r="BC182" s="73">
        <v>0</v>
      </c>
      <c r="BD182" s="73">
        <v>404350.3</v>
      </c>
      <c r="BE182" s="73">
        <v>44273</v>
      </c>
      <c r="BF182" s="73">
        <v>27250</v>
      </c>
      <c r="BG182" s="73">
        <v>1875</v>
      </c>
      <c r="BH182" s="73">
        <v>0</v>
      </c>
      <c r="BI182" s="73">
        <v>5899368.2699999996</v>
      </c>
      <c r="BJ182" s="73">
        <v>1573079.32</v>
      </c>
      <c r="BK182" s="73">
        <v>106451.08</v>
      </c>
      <c r="BL182" s="73">
        <v>0</v>
      </c>
      <c r="BM182" s="73">
        <v>38805</v>
      </c>
      <c r="BN182" s="73">
        <v>0</v>
      </c>
      <c r="BO182" s="73">
        <v>0</v>
      </c>
      <c r="BP182" s="73">
        <v>77395.33</v>
      </c>
      <c r="BQ182" s="73">
        <v>0</v>
      </c>
      <c r="BR182" s="73">
        <v>3804</v>
      </c>
      <c r="BS182" s="73">
        <v>0</v>
      </c>
      <c r="BT182" s="73">
        <v>28660.01</v>
      </c>
      <c r="BU182" s="73">
        <v>48820</v>
      </c>
      <c r="BV182" s="73">
        <v>3815</v>
      </c>
      <c r="BW182" s="73">
        <v>0</v>
      </c>
      <c r="BX182" s="73">
        <v>26338.78</v>
      </c>
      <c r="BY182" s="74">
        <v>1531970.27</v>
      </c>
    </row>
    <row r="183" spans="1:77" x14ac:dyDescent="0.2">
      <c r="A183" s="71" t="s">
        <v>557</v>
      </c>
      <c r="B183" s="72" t="s">
        <v>562</v>
      </c>
      <c r="C183" s="71" t="s">
        <v>563</v>
      </c>
      <c r="D183" s="73">
        <v>11404620.869999999</v>
      </c>
      <c r="E183" s="73">
        <v>1336000.23</v>
      </c>
      <c r="F183" s="73">
        <v>2227135.27</v>
      </c>
      <c r="G183" s="73">
        <v>414035.14</v>
      </c>
      <c r="H183" s="73">
        <v>48342.239999999998</v>
      </c>
      <c r="I183" s="73">
        <v>0</v>
      </c>
      <c r="J183" s="73">
        <v>18600014.91</v>
      </c>
      <c r="K183" s="73">
        <v>286629.09999999998</v>
      </c>
      <c r="L183" s="73">
        <v>20800.8</v>
      </c>
      <c r="M183" s="73">
        <v>6515947.4000000004</v>
      </c>
      <c r="N183" s="73">
        <v>175074.14</v>
      </c>
      <c r="O183" s="73">
        <v>347033.26</v>
      </c>
      <c r="P183" s="73">
        <v>2158792.23</v>
      </c>
      <c r="Q183" s="73">
        <v>1230790.07</v>
      </c>
      <c r="R183" s="73">
        <v>11445</v>
      </c>
      <c r="S183" s="73">
        <v>94982.31</v>
      </c>
      <c r="T183" s="73">
        <v>0</v>
      </c>
      <c r="U183" s="73">
        <v>70704.2</v>
      </c>
      <c r="V183" s="73">
        <v>13900427.109999999</v>
      </c>
      <c r="W183" s="73">
        <v>1079807.3600000001</v>
      </c>
      <c r="X183" s="73">
        <v>124376.08</v>
      </c>
      <c r="Y183" s="73">
        <v>1455168.33</v>
      </c>
      <c r="Z183" s="73">
        <v>162539.64000000001</v>
      </c>
      <c r="AA183" s="73">
        <v>199347.31</v>
      </c>
      <c r="AB183" s="73">
        <v>566761.28</v>
      </c>
      <c r="AC183" s="73">
        <v>66816.02</v>
      </c>
      <c r="AD183" s="73">
        <v>236884.36</v>
      </c>
      <c r="AE183" s="73">
        <v>17906263.16</v>
      </c>
      <c r="AF183" s="73">
        <v>0</v>
      </c>
      <c r="AG183" s="73">
        <v>40308.78</v>
      </c>
      <c r="AH183" s="73">
        <v>131124.51</v>
      </c>
      <c r="AI183" s="73">
        <v>182436.88</v>
      </c>
      <c r="AJ183" s="73">
        <v>196137.85</v>
      </c>
      <c r="AK183" s="73">
        <v>149052.89000000001</v>
      </c>
      <c r="AL183" s="73">
        <v>111736.33</v>
      </c>
      <c r="AM183" s="73">
        <v>247723.11</v>
      </c>
      <c r="AN183" s="73">
        <v>108192.24</v>
      </c>
      <c r="AO183" s="73">
        <v>23368.799999999999</v>
      </c>
      <c r="AP183" s="73">
        <v>41400</v>
      </c>
      <c r="AQ183" s="73">
        <v>2650323.2000000002</v>
      </c>
      <c r="AR183" s="73">
        <v>40053.17</v>
      </c>
      <c r="AS183" s="73">
        <v>72467.53</v>
      </c>
      <c r="AT183" s="73">
        <v>73493.240000000005</v>
      </c>
      <c r="AU183" s="73">
        <v>0</v>
      </c>
      <c r="AV183" s="73">
        <v>8322.4</v>
      </c>
      <c r="AW183" s="73">
        <v>0</v>
      </c>
      <c r="AX183" s="73">
        <v>2643554.2999999998</v>
      </c>
      <c r="AY183" s="73">
        <v>186428.75</v>
      </c>
      <c r="AZ183" s="73">
        <v>179219.96</v>
      </c>
      <c r="BA183" s="73">
        <v>330392.01</v>
      </c>
      <c r="BB183" s="73">
        <v>370417.16</v>
      </c>
      <c r="BC183" s="73">
        <v>156831.70000000001</v>
      </c>
      <c r="BD183" s="73">
        <v>673731.6899</v>
      </c>
      <c r="BE183" s="73">
        <v>702989.72</v>
      </c>
      <c r="BF183" s="73">
        <v>226433.21</v>
      </c>
      <c r="BG183" s="73">
        <v>47404.7</v>
      </c>
      <c r="BH183" s="73">
        <v>43215.4</v>
      </c>
      <c r="BI183" s="73">
        <v>1077535</v>
      </c>
      <c r="BJ183" s="73">
        <v>1929604</v>
      </c>
      <c r="BK183" s="73">
        <v>63247.8</v>
      </c>
      <c r="BL183" s="73">
        <v>74365.399999999994</v>
      </c>
      <c r="BM183" s="73">
        <v>123360.71</v>
      </c>
      <c r="BN183" s="73">
        <v>149495.35</v>
      </c>
      <c r="BO183" s="73">
        <v>100176.51</v>
      </c>
      <c r="BP183" s="73">
        <v>4885899.8600000003</v>
      </c>
      <c r="BQ183" s="73">
        <v>121168.27</v>
      </c>
      <c r="BR183" s="73">
        <v>490128.45</v>
      </c>
      <c r="BS183" s="73">
        <v>148201.20000000001</v>
      </c>
      <c r="BT183" s="73">
        <v>247128.13</v>
      </c>
      <c r="BU183" s="73">
        <v>738453.17</v>
      </c>
      <c r="BV183" s="73">
        <v>153639.38</v>
      </c>
      <c r="BW183" s="73">
        <v>128378.46</v>
      </c>
      <c r="BX183" s="73">
        <v>68950</v>
      </c>
      <c r="BY183" s="74">
        <v>8902520.1600000001</v>
      </c>
    </row>
    <row r="184" spans="1:77" x14ac:dyDescent="0.2">
      <c r="A184" s="71" t="s">
        <v>557</v>
      </c>
      <c r="B184" s="72" t="s">
        <v>564</v>
      </c>
      <c r="C184" s="71" t="s">
        <v>565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0</v>
      </c>
      <c r="O184" s="73">
        <v>0</v>
      </c>
      <c r="P184" s="73">
        <v>0</v>
      </c>
      <c r="Q184" s="73">
        <v>0</v>
      </c>
      <c r="R184" s="73">
        <v>0</v>
      </c>
      <c r="S184" s="73">
        <v>0</v>
      </c>
      <c r="T184" s="73">
        <v>0</v>
      </c>
      <c r="U184" s="73">
        <v>0</v>
      </c>
      <c r="V184" s="73">
        <v>0</v>
      </c>
      <c r="W184" s="73">
        <v>0</v>
      </c>
      <c r="X184" s="73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3000</v>
      </c>
      <c r="AE184" s="73">
        <v>0</v>
      </c>
      <c r="AF184" s="73">
        <v>0</v>
      </c>
      <c r="AG184" s="73">
        <v>0</v>
      </c>
      <c r="AH184" s="73">
        <v>0</v>
      </c>
      <c r="AI184" s="73">
        <v>0</v>
      </c>
      <c r="AJ184" s="73">
        <v>0</v>
      </c>
      <c r="AK184" s="73">
        <v>0</v>
      </c>
      <c r="AL184" s="73">
        <v>0</v>
      </c>
      <c r="AM184" s="73">
        <v>0</v>
      </c>
      <c r="AN184" s="73">
        <v>0</v>
      </c>
      <c r="AO184" s="73">
        <v>0</v>
      </c>
      <c r="AP184" s="73">
        <v>0</v>
      </c>
      <c r="AQ184" s="73">
        <v>0</v>
      </c>
      <c r="AR184" s="73">
        <v>0</v>
      </c>
      <c r="AS184" s="73">
        <v>0</v>
      </c>
      <c r="AT184" s="73">
        <v>0</v>
      </c>
      <c r="AU184" s="73">
        <v>0</v>
      </c>
      <c r="AV184" s="73">
        <v>0</v>
      </c>
      <c r="AW184" s="73">
        <v>0</v>
      </c>
      <c r="AX184" s="73">
        <v>0</v>
      </c>
      <c r="AY184" s="73">
        <v>0</v>
      </c>
      <c r="AZ184" s="73">
        <v>0</v>
      </c>
      <c r="BA184" s="73">
        <v>0</v>
      </c>
      <c r="BB184" s="73">
        <v>525</v>
      </c>
      <c r="BC184" s="73">
        <v>0</v>
      </c>
      <c r="BD184" s="73">
        <v>0</v>
      </c>
      <c r="BE184" s="73">
        <v>0</v>
      </c>
      <c r="BF184" s="73">
        <v>0</v>
      </c>
      <c r="BG184" s="73">
        <v>0</v>
      </c>
      <c r="BH184" s="73">
        <v>0</v>
      </c>
      <c r="BI184" s="73">
        <v>0</v>
      </c>
      <c r="BJ184" s="73">
        <v>0</v>
      </c>
      <c r="BK184" s="73">
        <v>0</v>
      </c>
      <c r="BL184" s="73">
        <v>0</v>
      </c>
      <c r="BM184" s="73">
        <v>0</v>
      </c>
      <c r="BN184" s="73">
        <v>0</v>
      </c>
      <c r="BO184" s="73">
        <v>0</v>
      </c>
      <c r="BP184" s="73">
        <v>0</v>
      </c>
      <c r="BQ184" s="73">
        <v>0</v>
      </c>
      <c r="BR184" s="73">
        <v>0</v>
      </c>
      <c r="BS184" s="73">
        <v>0</v>
      </c>
      <c r="BT184" s="73">
        <v>0</v>
      </c>
      <c r="BU184" s="73">
        <v>0</v>
      </c>
      <c r="BV184" s="73">
        <v>0</v>
      </c>
      <c r="BW184" s="73">
        <v>0</v>
      </c>
      <c r="BX184" s="73">
        <v>0</v>
      </c>
      <c r="BY184" s="74">
        <v>783612.25</v>
      </c>
    </row>
    <row r="185" spans="1:77" x14ac:dyDescent="0.2">
      <c r="A185" s="71" t="s">
        <v>557</v>
      </c>
      <c r="B185" s="72" t="s">
        <v>566</v>
      </c>
      <c r="C185" s="71" t="s">
        <v>567</v>
      </c>
      <c r="D185" s="73">
        <v>317487.8</v>
      </c>
      <c r="E185" s="73">
        <v>11851</v>
      </c>
      <c r="F185" s="73">
        <v>71571.28</v>
      </c>
      <c r="G185" s="73">
        <v>4543</v>
      </c>
      <c r="H185" s="73">
        <v>42854.3</v>
      </c>
      <c r="I185" s="73">
        <v>163687.39000000001</v>
      </c>
      <c r="J185" s="73">
        <v>460062.25</v>
      </c>
      <c r="K185" s="73">
        <v>44145</v>
      </c>
      <c r="L185" s="73">
        <v>9265.42</v>
      </c>
      <c r="M185" s="73">
        <v>55239.87</v>
      </c>
      <c r="N185" s="73">
        <v>20473.060000000001</v>
      </c>
      <c r="O185" s="73">
        <v>26136.720000000001</v>
      </c>
      <c r="P185" s="73">
        <v>51987.09</v>
      </c>
      <c r="Q185" s="73">
        <v>203431.28</v>
      </c>
      <c r="R185" s="73">
        <v>0</v>
      </c>
      <c r="S185" s="73">
        <v>0</v>
      </c>
      <c r="T185" s="73">
        <v>187745.18</v>
      </c>
      <c r="U185" s="73">
        <v>30489.200000000001</v>
      </c>
      <c r="V185" s="73">
        <v>135792.48000000001</v>
      </c>
      <c r="W185" s="73">
        <v>0</v>
      </c>
      <c r="X185" s="73">
        <v>11222</v>
      </c>
      <c r="Y185" s="73">
        <v>102044.3</v>
      </c>
      <c r="Z185" s="73">
        <v>3470</v>
      </c>
      <c r="AA185" s="73">
        <v>29769.25</v>
      </c>
      <c r="AB185" s="73">
        <v>127365.49</v>
      </c>
      <c r="AC185" s="73">
        <v>10556.64</v>
      </c>
      <c r="AD185" s="73">
        <v>0</v>
      </c>
      <c r="AE185" s="73">
        <v>17514</v>
      </c>
      <c r="AF185" s="73">
        <v>60264.18</v>
      </c>
      <c r="AG185" s="73">
        <v>11400.22</v>
      </c>
      <c r="AH185" s="73">
        <v>20320.18</v>
      </c>
      <c r="AI185" s="73">
        <v>32983.120000000003</v>
      </c>
      <c r="AJ185" s="73">
        <v>28659.06</v>
      </c>
      <c r="AK185" s="73">
        <v>14402.8</v>
      </c>
      <c r="AL185" s="73">
        <v>39336.58</v>
      </c>
      <c r="AM185" s="73">
        <v>0</v>
      </c>
      <c r="AN185" s="73">
        <v>9470.32</v>
      </c>
      <c r="AO185" s="73">
        <v>6150.64</v>
      </c>
      <c r="AP185" s="73">
        <v>0</v>
      </c>
      <c r="AQ185" s="73">
        <v>379827.3</v>
      </c>
      <c r="AR185" s="73">
        <v>10772</v>
      </c>
      <c r="AS185" s="73">
        <v>0</v>
      </c>
      <c r="AT185" s="73">
        <v>37255</v>
      </c>
      <c r="AU185" s="73">
        <v>5765.6</v>
      </c>
      <c r="AV185" s="73">
        <v>998</v>
      </c>
      <c r="AW185" s="73">
        <v>14996</v>
      </c>
      <c r="AX185" s="73">
        <v>73900.639999999999</v>
      </c>
      <c r="AY185" s="73">
        <v>29170</v>
      </c>
      <c r="AZ185" s="73">
        <v>0</v>
      </c>
      <c r="BA185" s="73">
        <v>6065</v>
      </c>
      <c r="BB185" s="73">
        <v>40579.660000000003</v>
      </c>
      <c r="BC185" s="73">
        <v>25639.11</v>
      </c>
      <c r="BD185" s="73">
        <v>1784.65</v>
      </c>
      <c r="BE185" s="73">
        <v>10111.31</v>
      </c>
      <c r="BF185" s="73">
        <v>35822.129999999997</v>
      </c>
      <c r="BG185" s="73">
        <v>19127.54</v>
      </c>
      <c r="BH185" s="73">
        <v>6391.6</v>
      </c>
      <c r="BI185" s="73">
        <v>355596.45</v>
      </c>
      <c r="BJ185" s="73">
        <v>48193.17</v>
      </c>
      <c r="BK185" s="73">
        <v>6277.78</v>
      </c>
      <c r="BL185" s="73">
        <v>18983.22</v>
      </c>
      <c r="BM185" s="73">
        <v>16608.310000000001</v>
      </c>
      <c r="BN185" s="73">
        <v>16206</v>
      </c>
      <c r="BO185" s="73">
        <v>0</v>
      </c>
      <c r="BP185" s="73">
        <v>211018.9</v>
      </c>
      <c r="BQ185" s="73">
        <v>3757.59</v>
      </c>
      <c r="BR185" s="73">
        <v>24080.46</v>
      </c>
      <c r="BS185" s="73">
        <v>59608</v>
      </c>
      <c r="BT185" s="73">
        <v>91201.24</v>
      </c>
      <c r="BU185" s="73">
        <v>47476.160000000003</v>
      </c>
      <c r="BV185" s="73">
        <v>19231.419999999998</v>
      </c>
      <c r="BW185" s="73">
        <v>38509.050000000003</v>
      </c>
      <c r="BX185" s="73">
        <v>16198.27</v>
      </c>
      <c r="BY185" s="74">
        <v>28185574.450000003</v>
      </c>
    </row>
    <row r="186" spans="1:77" x14ac:dyDescent="0.2">
      <c r="A186" s="71" t="s">
        <v>557</v>
      </c>
      <c r="B186" s="72" t="s">
        <v>568</v>
      </c>
      <c r="C186" s="71" t="s">
        <v>569</v>
      </c>
      <c r="D186" s="73">
        <v>4080432.39</v>
      </c>
      <c r="E186" s="73">
        <v>1356774.25</v>
      </c>
      <c r="F186" s="73">
        <v>1240649.3999999999</v>
      </c>
      <c r="G186" s="73">
        <v>867157.64</v>
      </c>
      <c r="H186" s="73">
        <v>376692</v>
      </c>
      <c r="I186" s="73">
        <v>176269.94</v>
      </c>
      <c r="J186" s="73">
        <v>21419170.120000001</v>
      </c>
      <c r="K186" s="73">
        <v>2634162.96</v>
      </c>
      <c r="L186" s="73">
        <v>303540</v>
      </c>
      <c r="M186" s="73">
        <v>2851759.67</v>
      </c>
      <c r="N186" s="73">
        <v>176254.42</v>
      </c>
      <c r="O186" s="73">
        <v>593649</v>
      </c>
      <c r="P186" s="73">
        <v>943305.25</v>
      </c>
      <c r="Q186" s="73">
        <v>1870663.57</v>
      </c>
      <c r="R186" s="73">
        <v>2140</v>
      </c>
      <c r="S186" s="73">
        <v>608804.94999999995</v>
      </c>
      <c r="T186" s="73">
        <v>385732.5</v>
      </c>
      <c r="U186" s="73">
        <v>502540.31</v>
      </c>
      <c r="V186" s="73">
        <v>7916549.96</v>
      </c>
      <c r="W186" s="73">
        <v>562398.4</v>
      </c>
      <c r="X186" s="73">
        <v>8366</v>
      </c>
      <c r="Y186" s="73">
        <v>0</v>
      </c>
      <c r="Z186" s="73">
        <v>196672</v>
      </c>
      <c r="AA186" s="73">
        <v>307617.5</v>
      </c>
      <c r="AB186" s="73">
        <v>326286</v>
      </c>
      <c r="AC186" s="73">
        <v>281819.21000000002</v>
      </c>
      <c r="AD186" s="73">
        <v>416687.39</v>
      </c>
      <c r="AE186" s="73">
        <v>9812810.7799999993</v>
      </c>
      <c r="AF186" s="73">
        <v>613197.6</v>
      </c>
      <c r="AG186" s="73">
        <v>185311.4</v>
      </c>
      <c r="AH186" s="73">
        <v>425513</v>
      </c>
      <c r="AI186" s="73">
        <v>272531.75</v>
      </c>
      <c r="AJ186" s="73">
        <v>559927.97</v>
      </c>
      <c r="AK186" s="73">
        <v>333429</v>
      </c>
      <c r="AL186" s="73">
        <v>114042</v>
      </c>
      <c r="AM186" s="73">
        <v>161185</v>
      </c>
      <c r="AN186" s="73">
        <v>20638</v>
      </c>
      <c r="AO186" s="73">
        <v>262337</v>
      </c>
      <c r="AP186" s="73">
        <v>360015</v>
      </c>
      <c r="AQ186" s="73">
        <v>1687595.55</v>
      </c>
      <c r="AR186" s="73">
        <v>245435.32</v>
      </c>
      <c r="AS186" s="73">
        <v>73818.5</v>
      </c>
      <c r="AT186" s="73">
        <v>43560</v>
      </c>
      <c r="AU186" s="73">
        <v>227239</v>
      </c>
      <c r="AV186" s="73">
        <v>34010</v>
      </c>
      <c r="AW186" s="73">
        <v>130212.3</v>
      </c>
      <c r="AX186" s="73">
        <v>4562212.0599999996</v>
      </c>
      <c r="AY186" s="73">
        <v>329457</v>
      </c>
      <c r="AZ186" s="73">
        <v>1260</v>
      </c>
      <c r="BA186" s="73">
        <v>507281</v>
      </c>
      <c r="BB186" s="73">
        <v>333240</v>
      </c>
      <c r="BC186" s="73">
        <v>313033</v>
      </c>
      <c r="BD186" s="73">
        <v>330612</v>
      </c>
      <c r="BE186" s="73">
        <v>446360.5</v>
      </c>
      <c r="BF186" s="73">
        <v>146436.4</v>
      </c>
      <c r="BG186" s="73">
        <v>93667</v>
      </c>
      <c r="BH186" s="73">
        <v>98975</v>
      </c>
      <c r="BI186" s="73">
        <v>1590821.2</v>
      </c>
      <c r="BJ186" s="73">
        <v>123552</v>
      </c>
      <c r="BK186" s="73">
        <v>428611.4</v>
      </c>
      <c r="BL186" s="73">
        <v>120909.5</v>
      </c>
      <c r="BM186" s="73">
        <v>195085</v>
      </c>
      <c r="BN186" s="73">
        <v>294023.24</v>
      </c>
      <c r="BO186" s="73">
        <v>144110.29999999999</v>
      </c>
      <c r="BP186" s="73">
        <v>349238.9</v>
      </c>
      <c r="BQ186" s="73">
        <v>112613.05</v>
      </c>
      <c r="BR186" s="73">
        <v>145344.04</v>
      </c>
      <c r="BS186" s="73">
        <v>334087.21999999997</v>
      </c>
      <c r="BT186" s="73">
        <v>292322.63</v>
      </c>
      <c r="BU186" s="73">
        <v>980545.6</v>
      </c>
      <c r="BV186" s="73">
        <v>285258.5</v>
      </c>
      <c r="BW186" s="73">
        <v>43714.7</v>
      </c>
      <c r="BX186" s="73">
        <v>132792</v>
      </c>
      <c r="BY186" s="74">
        <v>57134024.28989999</v>
      </c>
    </row>
    <row r="187" spans="1:77" x14ac:dyDescent="0.2">
      <c r="A187" s="71" t="s">
        <v>557</v>
      </c>
      <c r="B187" s="72" t="s">
        <v>570</v>
      </c>
      <c r="C187" s="71" t="s">
        <v>571</v>
      </c>
      <c r="D187" s="73">
        <v>1306190</v>
      </c>
      <c r="E187" s="73">
        <v>0</v>
      </c>
      <c r="F187" s="73">
        <v>377146.85</v>
      </c>
      <c r="G187" s="73">
        <v>0</v>
      </c>
      <c r="H187" s="73">
        <v>0</v>
      </c>
      <c r="I187" s="73">
        <v>0</v>
      </c>
      <c r="J187" s="73">
        <v>651163.62</v>
      </c>
      <c r="K187" s="73">
        <v>0</v>
      </c>
      <c r="L187" s="73">
        <v>0</v>
      </c>
      <c r="M187" s="73">
        <v>918691.28</v>
      </c>
      <c r="N187" s="73">
        <v>0</v>
      </c>
      <c r="O187" s="73">
        <v>57950</v>
      </c>
      <c r="P187" s="73">
        <v>0</v>
      </c>
      <c r="Q187" s="73">
        <v>0</v>
      </c>
      <c r="R187" s="73">
        <v>0</v>
      </c>
      <c r="S187" s="73">
        <v>0</v>
      </c>
      <c r="T187" s="73">
        <v>0</v>
      </c>
      <c r="U187" s="73">
        <v>0</v>
      </c>
      <c r="V187" s="73">
        <v>0</v>
      </c>
      <c r="W187" s="73">
        <v>81876.399999999994</v>
      </c>
      <c r="X187" s="73">
        <v>1300</v>
      </c>
      <c r="Y187" s="73">
        <v>1515000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73">
        <v>13000</v>
      </c>
      <c r="AF187" s="73">
        <v>0</v>
      </c>
      <c r="AG187" s="73">
        <v>0</v>
      </c>
      <c r="AH187" s="73">
        <v>0</v>
      </c>
      <c r="AI187" s="73">
        <v>0</v>
      </c>
      <c r="AJ187" s="73">
        <v>0</v>
      </c>
      <c r="AK187" s="73">
        <v>0</v>
      </c>
      <c r="AL187" s="73">
        <v>0</v>
      </c>
      <c r="AM187" s="73">
        <v>0</v>
      </c>
      <c r="AN187" s="73">
        <v>1200</v>
      </c>
      <c r="AO187" s="73">
        <v>0</v>
      </c>
      <c r="AP187" s="73">
        <v>0</v>
      </c>
      <c r="AQ187" s="73">
        <v>0</v>
      </c>
      <c r="AR187" s="73">
        <v>0</v>
      </c>
      <c r="AS187" s="73">
        <v>0</v>
      </c>
      <c r="AT187" s="73">
        <v>0</v>
      </c>
      <c r="AU187" s="73">
        <v>0</v>
      </c>
      <c r="AV187" s="73">
        <v>0</v>
      </c>
      <c r="AW187" s="73">
        <v>0</v>
      </c>
      <c r="AX187" s="73">
        <v>0</v>
      </c>
      <c r="AY187" s="73">
        <v>44798</v>
      </c>
      <c r="AZ187" s="73">
        <v>0</v>
      </c>
      <c r="BA187" s="73">
        <v>0</v>
      </c>
      <c r="BB187" s="73">
        <v>32520</v>
      </c>
      <c r="BC187" s="73">
        <v>0</v>
      </c>
      <c r="BD187" s="73">
        <v>0</v>
      </c>
      <c r="BE187" s="73">
        <v>0</v>
      </c>
      <c r="BF187" s="73">
        <v>0</v>
      </c>
      <c r="BG187" s="73">
        <v>27200</v>
      </c>
      <c r="BH187" s="73">
        <v>0</v>
      </c>
      <c r="BI187" s="73">
        <v>0</v>
      </c>
      <c r="BJ187" s="73">
        <v>0</v>
      </c>
      <c r="BK187" s="73">
        <v>4815</v>
      </c>
      <c r="BL187" s="73">
        <v>0</v>
      </c>
      <c r="BM187" s="73">
        <v>24000</v>
      </c>
      <c r="BN187" s="73">
        <v>0</v>
      </c>
      <c r="BO187" s="73">
        <v>0</v>
      </c>
      <c r="BP187" s="73">
        <v>34520</v>
      </c>
      <c r="BQ187" s="73">
        <v>0</v>
      </c>
      <c r="BR187" s="73">
        <v>0</v>
      </c>
      <c r="BS187" s="73">
        <v>0</v>
      </c>
      <c r="BT187" s="73">
        <v>0</v>
      </c>
      <c r="BU187" s="73">
        <v>0</v>
      </c>
      <c r="BV187" s="73">
        <v>0</v>
      </c>
      <c r="BW187" s="73">
        <v>0</v>
      </c>
      <c r="BX187" s="73">
        <v>356000</v>
      </c>
      <c r="BY187" s="74">
        <v>8653243.160000002</v>
      </c>
    </row>
    <row r="188" spans="1:77" x14ac:dyDescent="0.2">
      <c r="A188" s="71" t="s">
        <v>557</v>
      </c>
      <c r="B188" s="72" t="s">
        <v>572</v>
      </c>
      <c r="C188" s="71" t="s">
        <v>573</v>
      </c>
      <c r="D188" s="73">
        <v>12854.1</v>
      </c>
      <c r="E188" s="73">
        <v>55640</v>
      </c>
      <c r="F188" s="73">
        <v>56632.959999999999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1797.6</v>
      </c>
      <c r="M188" s="73">
        <v>7700</v>
      </c>
      <c r="N188" s="73">
        <v>2675</v>
      </c>
      <c r="O188" s="73">
        <v>0</v>
      </c>
      <c r="P188" s="73">
        <v>0</v>
      </c>
      <c r="Q188" s="73">
        <v>0</v>
      </c>
      <c r="R188" s="73">
        <v>0</v>
      </c>
      <c r="S188" s="73">
        <v>27900</v>
      </c>
      <c r="T188" s="73">
        <v>0</v>
      </c>
      <c r="U188" s="73">
        <v>0</v>
      </c>
      <c r="V188" s="73">
        <v>0</v>
      </c>
      <c r="W188" s="73">
        <v>10058</v>
      </c>
      <c r="X188" s="73">
        <v>0</v>
      </c>
      <c r="Y188" s="73">
        <v>0</v>
      </c>
      <c r="Z188" s="73">
        <v>7500</v>
      </c>
      <c r="AA188" s="73">
        <v>0</v>
      </c>
      <c r="AB188" s="73">
        <v>0</v>
      </c>
      <c r="AC188" s="73">
        <v>0</v>
      </c>
      <c r="AD188" s="73">
        <v>0</v>
      </c>
      <c r="AE188" s="73">
        <v>4250</v>
      </c>
      <c r="AF188" s="73">
        <v>0</v>
      </c>
      <c r="AG188" s="73">
        <v>0</v>
      </c>
      <c r="AH188" s="73">
        <v>5900</v>
      </c>
      <c r="AI188" s="73">
        <v>0</v>
      </c>
      <c r="AJ188" s="73">
        <v>0</v>
      </c>
      <c r="AK188" s="73">
        <v>3700</v>
      </c>
      <c r="AL188" s="73">
        <v>0</v>
      </c>
      <c r="AM188" s="73">
        <v>14700</v>
      </c>
      <c r="AN188" s="73">
        <v>24250</v>
      </c>
      <c r="AO188" s="73">
        <v>2200</v>
      </c>
      <c r="AP188" s="73">
        <v>0</v>
      </c>
      <c r="AQ188" s="73">
        <v>0</v>
      </c>
      <c r="AR188" s="73">
        <v>0</v>
      </c>
      <c r="AS188" s="73">
        <v>0</v>
      </c>
      <c r="AT188" s="73">
        <v>23750</v>
      </c>
      <c r="AU188" s="73">
        <v>0</v>
      </c>
      <c r="AV188" s="73">
        <v>0</v>
      </c>
      <c r="AW188" s="73">
        <v>0</v>
      </c>
      <c r="AX188" s="73">
        <v>35000</v>
      </c>
      <c r="AY188" s="73">
        <v>0</v>
      </c>
      <c r="AZ188" s="73">
        <v>0</v>
      </c>
      <c r="BA188" s="73">
        <v>24856.1</v>
      </c>
      <c r="BB188" s="73">
        <v>0</v>
      </c>
      <c r="BC188" s="73">
        <v>0</v>
      </c>
      <c r="BD188" s="73">
        <v>3700</v>
      </c>
      <c r="BE188" s="73">
        <v>0</v>
      </c>
      <c r="BF188" s="73">
        <v>0</v>
      </c>
      <c r="BG188" s="73">
        <v>0</v>
      </c>
      <c r="BH188" s="73">
        <v>0</v>
      </c>
      <c r="BI188" s="73">
        <v>0</v>
      </c>
      <c r="BJ188" s="73">
        <v>0</v>
      </c>
      <c r="BK188" s="73">
        <v>0</v>
      </c>
      <c r="BL188" s="73">
        <v>0</v>
      </c>
      <c r="BM188" s="73">
        <v>0</v>
      </c>
      <c r="BN188" s="73">
        <v>0</v>
      </c>
      <c r="BO188" s="73">
        <v>0</v>
      </c>
      <c r="BP188" s="73">
        <v>18646</v>
      </c>
      <c r="BQ188" s="73">
        <v>0</v>
      </c>
      <c r="BR188" s="73">
        <v>0</v>
      </c>
      <c r="BS188" s="73">
        <v>800</v>
      </c>
      <c r="BT188" s="73">
        <v>0</v>
      </c>
      <c r="BU188" s="73">
        <v>0</v>
      </c>
      <c r="BV188" s="73">
        <v>0</v>
      </c>
      <c r="BW188" s="73">
        <v>0</v>
      </c>
      <c r="BX188" s="73">
        <v>0</v>
      </c>
      <c r="BY188" s="74">
        <v>21940842</v>
      </c>
    </row>
    <row r="189" spans="1:77" x14ac:dyDescent="0.2">
      <c r="A189" s="71" t="s">
        <v>557</v>
      </c>
      <c r="B189" s="72" t="s">
        <v>574</v>
      </c>
      <c r="C189" s="71" t="s">
        <v>575</v>
      </c>
      <c r="D189" s="73">
        <v>72914.62</v>
      </c>
      <c r="E189" s="73">
        <v>53513.86</v>
      </c>
      <c r="F189" s="73">
        <v>31684.84</v>
      </c>
      <c r="G189" s="73">
        <v>2284.9899999999998</v>
      </c>
      <c r="H189" s="73">
        <v>30620</v>
      </c>
      <c r="I189" s="73">
        <v>0</v>
      </c>
      <c r="J189" s="73">
        <v>14221.37</v>
      </c>
      <c r="K189" s="73">
        <v>6290</v>
      </c>
      <c r="L189" s="73">
        <v>4428.2</v>
      </c>
      <c r="M189" s="73">
        <v>17740.88</v>
      </c>
      <c r="N189" s="73">
        <v>4100</v>
      </c>
      <c r="O189" s="73">
        <v>8505.8799999999992</v>
      </c>
      <c r="P189" s="73">
        <v>8278.64</v>
      </c>
      <c r="Q189" s="73">
        <v>0</v>
      </c>
      <c r="R189" s="73">
        <v>280</v>
      </c>
      <c r="S189" s="73">
        <v>16449.509999999998</v>
      </c>
      <c r="T189" s="73">
        <v>400</v>
      </c>
      <c r="U189" s="73">
        <v>9000</v>
      </c>
      <c r="V189" s="73">
        <v>0</v>
      </c>
      <c r="W189" s="73">
        <v>140</v>
      </c>
      <c r="X189" s="73">
        <v>9270</v>
      </c>
      <c r="Y189" s="73">
        <v>6300</v>
      </c>
      <c r="Z189" s="73">
        <v>3360</v>
      </c>
      <c r="AA189" s="73">
        <v>0</v>
      </c>
      <c r="AB189" s="73">
        <v>5610</v>
      </c>
      <c r="AC189" s="73">
        <v>0</v>
      </c>
      <c r="AD189" s="73">
        <v>0</v>
      </c>
      <c r="AE189" s="73">
        <v>141122.74</v>
      </c>
      <c r="AF189" s="73">
        <v>2930</v>
      </c>
      <c r="AG189" s="73">
        <v>0</v>
      </c>
      <c r="AH189" s="73">
        <v>0</v>
      </c>
      <c r="AI189" s="73">
        <v>0</v>
      </c>
      <c r="AJ189" s="73">
        <v>43165</v>
      </c>
      <c r="AK189" s="73">
        <v>12762.08</v>
      </c>
      <c r="AL189" s="73">
        <v>23530</v>
      </c>
      <c r="AM189" s="73">
        <v>31820</v>
      </c>
      <c r="AN189" s="73">
        <v>2935.55</v>
      </c>
      <c r="AO189" s="73">
        <v>21821.4</v>
      </c>
      <c r="AP189" s="73">
        <v>2105</v>
      </c>
      <c r="AQ189" s="73">
        <v>13014.72</v>
      </c>
      <c r="AR189" s="73">
        <v>760</v>
      </c>
      <c r="AS189" s="73">
        <v>7600</v>
      </c>
      <c r="AT189" s="73">
        <v>49464.3</v>
      </c>
      <c r="AU189" s="73">
        <v>5703.1</v>
      </c>
      <c r="AV189" s="73">
        <v>0</v>
      </c>
      <c r="AW189" s="73">
        <v>6440</v>
      </c>
      <c r="AX189" s="73">
        <v>0</v>
      </c>
      <c r="AY189" s="73">
        <v>39409.96</v>
      </c>
      <c r="AZ189" s="73">
        <v>18144.66</v>
      </c>
      <c r="BA189" s="73">
        <v>14942.53</v>
      </c>
      <c r="BB189" s="73">
        <v>28158.880000000001</v>
      </c>
      <c r="BC189" s="73">
        <v>26967.4</v>
      </c>
      <c r="BD189" s="73">
        <v>48904.89</v>
      </c>
      <c r="BE189" s="73">
        <v>42020</v>
      </c>
      <c r="BF189" s="73">
        <v>0</v>
      </c>
      <c r="BG189" s="73">
        <v>1260</v>
      </c>
      <c r="BH189" s="73">
        <v>0</v>
      </c>
      <c r="BI189" s="73">
        <v>69396</v>
      </c>
      <c r="BJ189" s="73">
        <v>5290.8</v>
      </c>
      <c r="BK189" s="73">
        <v>0</v>
      </c>
      <c r="BL189" s="73">
        <v>0</v>
      </c>
      <c r="BM189" s="73">
        <v>11230</v>
      </c>
      <c r="BN189" s="73">
        <v>14100.47</v>
      </c>
      <c r="BO189" s="73">
        <v>5800</v>
      </c>
      <c r="BP189" s="73">
        <v>79023.8</v>
      </c>
      <c r="BQ189" s="73">
        <v>8541.15</v>
      </c>
      <c r="BR189" s="73">
        <v>48303.13</v>
      </c>
      <c r="BS189" s="73">
        <v>158391.84</v>
      </c>
      <c r="BT189" s="73">
        <v>45454.69</v>
      </c>
      <c r="BU189" s="73">
        <v>144491.03</v>
      </c>
      <c r="BV189" s="73">
        <v>0</v>
      </c>
      <c r="BW189" s="73">
        <v>0</v>
      </c>
      <c r="BX189" s="73">
        <v>0</v>
      </c>
      <c r="BY189" s="74">
        <v>641754.69999999995</v>
      </c>
    </row>
    <row r="190" spans="1:77" x14ac:dyDescent="0.2">
      <c r="A190" s="71" t="s">
        <v>557</v>
      </c>
      <c r="B190" s="72" t="s">
        <v>576</v>
      </c>
      <c r="C190" s="71" t="s">
        <v>577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60241</v>
      </c>
      <c r="P190" s="73">
        <v>0</v>
      </c>
      <c r="Q190" s="73">
        <v>0</v>
      </c>
      <c r="R190" s="73">
        <v>0</v>
      </c>
      <c r="S190" s="73">
        <v>0</v>
      </c>
      <c r="T190" s="73">
        <v>0</v>
      </c>
      <c r="U190" s="73">
        <v>0</v>
      </c>
      <c r="V190" s="73">
        <v>0</v>
      </c>
      <c r="W190" s="73">
        <v>0</v>
      </c>
      <c r="X190" s="73">
        <v>0</v>
      </c>
      <c r="Y190" s="73">
        <v>0</v>
      </c>
      <c r="Z190" s="73">
        <v>0</v>
      </c>
      <c r="AA190" s="73">
        <v>0</v>
      </c>
      <c r="AB190" s="73">
        <v>0</v>
      </c>
      <c r="AC190" s="73">
        <v>0</v>
      </c>
      <c r="AD190" s="73">
        <v>0</v>
      </c>
      <c r="AE190" s="73">
        <v>2800</v>
      </c>
      <c r="AF190" s="73">
        <v>0</v>
      </c>
      <c r="AG190" s="73">
        <v>0</v>
      </c>
      <c r="AH190" s="73">
        <v>0</v>
      </c>
      <c r="AI190" s="73">
        <v>0</v>
      </c>
      <c r="AJ190" s="73">
        <v>0</v>
      </c>
      <c r="AK190" s="73">
        <v>56400</v>
      </c>
      <c r="AL190" s="73">
        <v>0</v>
      </c>
      <c r="AM190" s="73">
        <v>0</v>
      </c>
      <c r="AN190" s="73">
        <v>0</v>
      </c>
      <c r="AO190" s="73">
        <v>0</v>
      </c>
      <c r="AP190" s="73">
        <v>0</v>
      </c>
      <c r="AQ190" s="73">
        <v>0</v>
      </c>
      <c r="AR190" s="73">
        <v>0</v>
      </c>
      <c r="AS190" s="73">
        <v>0</v>
      </c>
      <c r="AT190" s="73">
        <v>0</v>
      </c>
      <c r="AU190" s="73">
        <v>11600</v>
      </c>
      <c r="AV190" s="73">
        <v>0</v>
      </c>
      <c r="AW190" s="73">
        <v>0</v>
      </c>
      <c r="AX190" s="73">
        <v>0</v>
      </c>
      <c r="AY190" s="73">
        <v>0</v>
      </c>
      <c r="AZ190" s="73">
        <v>0</v>
      </c>
      <c r="BA190" s="73">
        <v>0</v>
      </c>
      <c r="BB190" s="73">
        <v>0</v>
      </c>
      <c r="BC190" s="73">
        <v>0</v>
      </c>
      <c r="BD190" s="73">
        <v>0</v>
      </c>
      <c r="BE190" s="73">
        <v>0</v>
      </c>
      <c r="BF190" s="73">
        <v>0</v>
      </c>
      <c r="BG190" s="73">
        <v>0</v>
      </c>
      <c r="BH190" s="73">
        <v>0</v>
      </c>
      <c r="BI190" s="73">
        <v>0</v>
      </c>
      <c r="BJ190" s="73">
        <v>0</v>
      </c>
      <c r="BK190" s="73">
        <v>36037.599999999999</v>
      </c>
      <c r="BL190" s="73">
        <v>0</v>
      </c>
      <c r="BM190" s="73">
        <v>0</v>
      </c>
      <c r="BN190" s="73">
        <v>0</v>
      </c>
      <c r="BO190" s="73">
        <v>0</v>
      </c>
      <c r="BP190" s="73">
        <v>0</v>
      </c>
      <c r="BQ190" s="73">
        <v>0</v>
      </c>
      <c r="BR190" s="73">
        <v>0</v>
      </c>
      <c r="BS190" s="73">
        <v>0</v>
      </c>
      <c r="BT190" s="73">
        <v>0</v>
      </c>
      <c r="BU190" s="73">
        <v>0</v>
      </c>
      <c r="BV190" s="73">
        <v>0</v>
      </c>
      <c r="BW190" s="73">
        <v>0</v>
      </c>
      <c r="BX190" s="73">
        <v>0</v>
      </c>
      <c r="BY190" s="74">
        <v>15382486.489999998</v>
      </c>
    </row>
    <row r="191" spans="1:77" x14ac:dyDescent="0.2">
      <c r="A191" s="71" t="s">
        <v>557</v>
      </c>
      <c r="B191" s="72" t="s">
        <v>578</v>
      </c>
      <c r="C191" s="71" t="s">
        <v>579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73">
        <v>0</v>
      </c>
      <c r="Q191" s="73">
        <v>0</v>
      </c>
      <c r="R191" s="73">
        <v>0</v>
      </c>
      <c r="S191" s="73">
        <v>0</v>
      </c>
      <c r="T191" s="73">
        <v>0</v>
      </c>
      <c r="U191" s="73">
        <v>0</v>
      </c>
      <c r="V191" s="73">
        <v>0</v>
      </c>
      <c r="W191" s="73">
        <v>0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3">
        <v>0</v>
      </c>
      <c r="AD191" s="73">
        <v>0</v>
      </c>
      <c r="AE191" s="73">
        <v>0</v>
      </c>
      <c r="AF191" s="73">
        <v>0</v>
      </c>
      <c r="AG191" s="73">
        <v>0</v>
      </c>
      <c r="AH191" s="73">
        <v>0</v>
      </c>
      <c r="AI191" s="73">
        <v>0</v>
      </c>
      <c r="AJ191" s="73">
        <v>0</v>
      </c>
      <c r="AK191" s="73">
        <v>2000</v>
      </c>
      <c r="AL191" s="73">
        <v>0</v>
      </c>
      <c r="AM191" s="73">
        <v>0</v>
      </c>
      <c r="AN191" s="73">
        <v>0</v>
      </c>
      <c r="AO191" s="73">
        <v>0</v>
      </c>
      <c r="AP191" s="73">
        <v>0</v>
      </c>
      <c r="AQ191" s="73">
        <v>0</v>
      </c>
      <c r="AR191" s="73">
        <v>0</v>
      </c>
      <c r="AS191" s="73">
        <v>0</v>
      </c>
      <c r="AT191" s="73">
        <v>42907</v>
      </c>
      <c r="AU191" s="73">
        <v>0</v>
      </c>
      <c r="AV191" s="73">
        <v>0</v>
      </c>
      <c r="AW191" s="73">
        <v>0</v>
      </c>
      <c r="AX191" s="73">
        <v>0</v>
      </c>
      <c r="AY191" s="73">
        <v>0</v>
      </c>
      <c r="AZ191" s="73">
        <v>0</v>
      </c>
      <c r="BA191" s="73">
        <v>7222.5</v>
      </c>
      <c r="BB191" s="73">
        <v>0</v>
      </c>
      <c r="BC191" s="73">
        <v>0</v>
      </c>
      <c r="BD191" s="73">
        <v>0</v>
      </c>
      <c r="BE191" s="73">
        <v>0</v>
      </c>
      <c r="BF191" s="73">
        <v>0</v>
      </c>
      <c r="BG191" s="73">
        <v>0</v>
      </c>
      <c r="BH191" s="73">
        <v>0</v>
      </c>
      <c r="BI191" s="73">
        <v>0</v>
      </c>
      <c r="BJ191" s="73">
        <v>0</v>
      </c>
      <c r="BK191" s="73">
        <v>0</v>
      </c>
      <c r="BL191" s="73">
        <v>0</v>
      </c>
      <c r="BM191" s="73">
        <v>0</v>
      </c>
      <c r="BN191" s="73">
        <v>0</v>
      </c>
      <c r="BO191" s="73">
        <v>0</v>
      </c>
      <c r="BP191" s="73">
        <v>0</v>
      </c>
      <c r="BQ191" s="73">
        <v>0</v>
      </c>
      <c r="BR191" s="73">
        <v>0</v>
      </c>
      <c r="BS191" s="73">
        <v>0</v>
      </c>
      <c r="BT191" s="73">
        <v>500</v>
      </c>
      <c r="BU191" s="73">
        <v>5500</v>
      </c>
      <c r="BV191" s="73">
        <v>0</v>
      </c>
      <c r="BW191" s="73">
        <v>0</v>
      </c>
      <c r="BX191" s="73">
        <v>0</v>
      </c>
      <c r="BY191" s="74">
        <v>5564394.1299999999</v>
      </c>
    </row>
    <row r="192" spans="1:77" x14ac:dyDescent="0.2">
      <c r="A192" s="71" t="s">
        <v>557</v>
      </c>
      <c r="B192" s="72" t="s">
        <v>580</v>
      </c>
      <c r="C192" s="71" t="s">
        <v>581</v>
      </c>
      <c r="D192" s="73">
        <v>357871.75</v>
      </c>
      <c r="E192" s="73">
        <v>15309</v>
      </c>
      <c r="F192" s="73">
        <v>122380</v>
      </c>
      <c r="G192" s="73">
        <v>121510</v>
      </c>
      <c r="H192" s="73">
        <v>0</v>
      </c>
      <c r="I192" s="73">
        <v>0</v>
      </c>
      <c r="J192" s="73">
        <v>992218</v>
      </c>
      <c r="K192" s="73">
        <v>42860</v>
      </c>
      <c r="L192" s="73">
        <v>0</v>
      </c>
      <c r="M192" s="73">
        <v>0</v>
      </c>
      <c r="N192" s="73">
        <v>0</v>
      </c>
      <c r="O192" s="73">
        <v>129962</v>
      </c>
      <c r="P192" s="73">
        <v>15138</v>
      </c>
      <c r="Q192" s="73">
        <v>0</v>
      </c>
      <c r="R192" s="73">
        <v>0</v>
      </c>
      <c r="S192" s="73">
        <v>80000</v>
      </c>
      <c r="T192" s="73">
        <v>0</v>
      </c>
      <c r="U192" s="73">
        <v>60140</v>
      </c>
      <c r="V192" s="73">
        <v>309481.5</v>
      </c>
      <c r="W192" s="73">
        <v>183996</v>
      </c>
      <c r="X192" s="73">
        <v>0</v>
      </c>
      <c r="Y192" s="73">
        <v>0</v>
      </c>
      <c r="Z192" s="73">
        <v>0</v>
      </c>
      <c r="AA192" s="73">
        <v>0</v>
      </c>
      <c r="AB192" s="73">
        <v>16530</v>
      </c>
      <c r="AC192" s="73">
        <v>0</v>
      </c>
      <c r="AD192" s="73">
        <v>0</v>
      </c>
      <c r="AE192" s="73">
        <v>401345</v>
      </c>
      <c r="AF192" s="73">
        <v>35000</v>
      </c>
      <c r="AG192" s="73">
        <v>0</v>
      </c>
      <c r="AH192" s="73">
        <v>6420</v>
      </c>
      <c r="AI192" s="73">
        <v>0</v>
      </c>
      <c r="AJ192" s="73">
        <v>0</v>
      </c>
      <c r="AK192" s="73">
        <v>490</v>
      </c>
      <c r="AL192" s="73">
        <v>90000</v>
      </c>
      <c r="AM192" s="73">
        <v>0</v>
      </c>
      <c r="AN192" s="73">
        <v>2600</v>
      </c>
      <c r="AO192" s="73">
        <v>10550</v>
      </c>
      <c r="AP192" s="73">
        <v>0</v>
      </c>
      <c r="AQ192" s="73">
        <v>261005.63</v>
      </c>
      <c r="AR192" s="73">
        <v>0</v>
      </c>
      <c r="AS192" s="73">
        <v>0</v>
      </c>
      <c r="AT192" s="73">
        <v>24440</v>
      </c>
      <c r="AU192" s="73">
        <v>5400</v>
      </c>
      <c r="AV192" s="73">
        <v>0</v>
      </c>
      <c r="AW192" s="73">
        <v>0</v>
      </c>
      <c r="AX192" s="73">
        <v>103051.5</v>
      </c>
      <c r="AY192" s="73">
        <v>4500</v>
      </c>
      <c r="AZ192" s="73">
        <v>0</v>
      </c>
      <c r="BA192" s="73">
        <v>79585.8</v>
      </c>
      <c r="BB192" s="73">
        <v>80450</v>
      </c>
      <c r="BC192" s="73">
        <v>0</v>
      </c>
      <c r="BD192" s="73">
        <v>10040</v>
      </c>
      <c r="BE192" s="73">
        <v>110447.5</v>
      </c>
      <c r="BF192" s="73">
        <v>0</v>
      </c>
      <c r="BG192" s="73">
        <v>300</v>
      </c>
      <c r="BH192" s="73">
        <v>0</v>
      </c>
      <c r="BI192" s="73">
        <v>883555.5</v>
      </c>
      <c r="BJ192" s="73">
        <v>3500</v>
      </c>
      <c r="BK192" s="73">
        <v>53500</v>
      </c>
      <c r="BL192" s="73">
        <v>0</v>
      </c>
      <c r="BM192" s="73">
        <v>6185</v>
      </c>
      <c r="BN192" s="73">
        <v>3200</v>
      </c>
      <c r="BO192" s="73">
        <v>6725</v>
      </c>
      <c r="BP192" s="73">
        <v>1116452.8</v>
      </c>
      <c r="BQ192" s="73">
        <v>4707.5</v>
      </c>
      <c r="BR192" s="73">
        <v>25778.44</v>
      </c>
      <c r="BS192" s="73">
        <v>41215</v>
      </c>
      <c r="BT192" s="73">
        <v>0</v>
      </c>
      <c r="BU192" s="73">
        <v>155955</v>
      </c>
      <c r="BV192" s="73">
        <v>22000</v>
      </c>
      <c r="BW192" s="73">
        <v>27285</v>
      </c>
      <c r="BX192" s="73">
        <v>0</v>
      </c>
      <c r="BY192" s="74">
        <v>7480583.4800000023</v>
      </c>
    </row>
    <row r="193" spans="1:77" x14ac:dyDescent="0.2">
      <c r="A193" s="71" t="s">
        <v>557</v>
      </c>
      <c r="B193" s="72" t="s">
        <v>582</v>
      </c>
      <c r="C193" s="71" t="s">
        <v>583</v>
      </c>
      <c r="D193" s="73">
        <v>0</v>
      </c>
      <c r="E193" s="73">
        <v>0</v>
      </c>
      <c r="F193" s="73">
        <v>3638</v>
      </c>
      <c r="G193" s="73">
        <v>0</v>
      </c>
      <c r="H193" s="73">
        <v>0</v>
      </c>
      <c r="I193" s="73">
        <v>0</v>
      </c>
      <c r="J193" s="73">
        <v>0</v>
      </c>
      <c r="K193" s="73">
        <v>33116.5</v>
      </c>
      <c r="L193" s="73">
        <v>0</v>
      </c>
      <c r="M193" s="73">
        <v>0</v>
      </c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3">
        <v>780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3">
        <v>0</v>
      </c>
      <c r="AD193" s="73">
        <v>0</v>
      </c>
      <c r="AE193" s="73">
        <v>0</v>
      </c>
      <c r="AF193" s="73">
        <v>0</v>
      </c>
      <c r="AG193" s="73">
        <v>0</v>
      </c>
      <c r="AH193" s="73">
        <v>0</v>
      </c>
      <c r="AI193" s="73">
        <v>0</v>
      </c>
      <c r="AJ193" s="73">
        <v>0</v>
      </c>
      <c r="AK193" s="73">
        <v>3000</v>
      </c>
      <c r="AL193" s="73">
        <v>0</v>
      </c>
      <c r="AM193" s="73">
        <v>10680</v>
      </c>
      <c r="AN193" s="73">
        <v>0</v>
      </c>
      <c r="AO193" s="73">
        <v>0</v>
      </c>
      <c r="AP193" s="73">
        <v>0</v>
      </c>
      <c r="AQ193" s="73">
        <v>0</v>
      </c>
      <c r="AR193" s="73">
        <v>13144</v>
      </c>
      <c r="AS193" s="73">
        <v>321</v>
      </c>
      <c r="AT193" s="73">
        <v>3129</v>
      </c>
      <c r="AU193" s="73">
        <v>0</v>
      </c>
      <c r="AV193" s="73">
        <v>0</v>
      </c>
      <c r="AW193" s="73">
        <v>0</v>
      </c>
      <c r="AX193" s="73">
        <v>0</v>
      </c>
      <c r="AY193" s="73">
        <v>0</v>
      </c>
      <c r="AZ193" s="73">
        <v>0</v>
      </c>
      <c r="BA193" s="73">
        <v>0</v>
      </c>
      <c r="BB193" s="73">
        <v>0</v>
      </c>
      <c r="BC193" s="73">
        <v>0</v>
      </c>
      <c r="BD193" s="73">
        <v>0</v>
      </c>
      <c r="BE193" s="73">
        <v>0</v>
      </c>
      <c r="BF193" s="73">
        <v>0</v>
      </c>
      <c r="BG193" s="73">
        <v>0</v>
      </c>
      <c r="BH193" s="73">
        <v>0</v>
      </c>
      <c r="BI193" s="73">
        <v>11770</v>
      </c>
      <c r="BJ193" s="73">
        <v>0</v>
      </c>
      <c r="BK193" s="73">
        <v>2332</v>
      </c>
      <c r="BL193" s="73">
        <v>0</v>
      </c>
      <c r="BM193" s="73">
        <v>0</v>
      </c>
      <c r="BN193" s="73">
        <v>0</v>
      </c>
      <c r="BO193" s="73">
        <v>0</v>
      </c>
      <c r="BP193" s="73">
        <v>0</v>
      </c>
      <c r="BQ193" s="73">
        <v>0</v>
      </c>
      <c r="BR193" s="73">
        <v>0</v>
      </c>
      <c r="BS193" s="73">
        <v>0</v>
      </c>
      <c r="BT193" s="73">
        <v>6300</v>
      </c>
      <c r="BU193" s="73">
        <v>0</v>
      </c>
      <c r="BV193" s="73">
        <v>0</v>
      </c>
      <c r="BW193" s="73">
        <v>0</v>
      </c>
      <c r="BX193" s="73">
        <v>0</v>
      </c>
      <c r="BY193" s="74">
        <v>1318344.19</v>
      </c>
    </row>
    <row r="194" spans="1:77" x14ac:dyDescent="0.2">
      <c r="A194" s="71" t="s">
        <v>557</v>
      </c>
      <c r="B194" s="72" t="s">
        <v>584</v>
      </c>
      <c r="C194" s="71" t="s">
        <v>585</v>
      </c>
      <c r="D194" s="73">
        <v>199769</v>
      </c>
      <c r="E194" s="73">
        <v>30345.200000000001</v>
      </c>
      <c r="F194" s="73">
        <v>8560</v>
      </c>
      <c r="G194" s="73">
        <v>0</v>
      </c>
      <c r="H194" s="73">
        <v>0</v>
      </c>
      <c r="I194" s="73">
        <v>33650</v>
      </c>
      <c r="J194" s="73">
        <v>300198.78999999998</v>
      </c>
      <c r="K194" s="73">
        <v>0</v>
      </c>
      <c r="L194" s="73">
        <v>0</v>
      </c>
      <c r="M194" s="73">
        <v>6050</v>
      </c>
      <c r="N194" s="73">
        <v>0</v>
      </c>
      <c r="O194" s="73">
        <v>51436</v>
      </c>
      <c r="P194" s="73">
        <v>8239</v>
      </c>
      <c r="Q194" s="73">
        <v>0</v>
      </c>
      <c r="R194" s="73">
        <v>0</v>
      </c>
      <c r="S194" s="73">
        <v>0</v>
      </c>
      <c r="T194" s="73">
        <v>50100</v>
      </c>
      <c r="U194" s="73">
        <v>21400</v>
      </c>
      <c r="V194" s="73">
        <v>99498.57</v>
      </c>
      <c r="W194" s="73">
        <v>0</v>
      </c>
      <c r="X194" s="73">
        <v>0</v>
      </c>
      <c r="Y194" s="73">
        <v>23540</v>
      </c>
      <c r="Z194" s="73">
        <v>0</v>
      </c>
      <c r="AA194" s="73">
        <v>0</v>
      </c>
      <c r="AB194" s="73">
        <v>0</v>
      </c>
      <c r="AC194" s="73">
        <v>0</v>
      </c>
      <c r="AD194" s="73">
        <v>0</v>
      </c>
      <c r="AE194" s="73">
        <v>23326</v>
      </c>
      <c r="AF194" s="73">
        <v>0</v>
      </c>
      <c r="AG194" s="73">
        <v>0</v>
      </c>
      <c r="AH194" s="73">
        <v>0</v>
      </c>
      <c r="AI194" s="73">
        <v>17869</v>
      </c>
      <c r="AJ194" s="73">
        <v>0</v>
      </c>
      <c r="AK194" s="73">
        <v>65805</v>
      </c>
      <c r="AL194" s="73">
        <v>12840</v>
      </c>
      <c r="AM194" s="73">
        <v>480</v>
      </c>
      <c r="AN194" s="73">
        <v>640</v>
      </c>
      <c r="AO194" s="73">
        <v>19260</v>
      </c>
      <c r="AP194" s="73">
        <v>0</v>
      </c>
      <c r="AQ194" s="73">
        <v>0</v>
      </c>
      <c r="AR194" s="73">
        <v>3774</v>
      </c>
      <c r="AS194" s="73">
        <v>0</v>
      </c>
      <c r="AT194" s="73">
        <v>0</v>
      </c>
      <c r="AU194" s="73">
        <v>0</v>
      </c>
      <c r="AV194" s="73">
        <v>0</v>
      </c>
      <c r="AW194" s="73">
        <v>0</v>
      </c>
      <c r="AX194" s="73">
        <v>0</v>
      </c>
      <c r="AY194" s="73">
        <v>0</v>
      </c>
      <c r="AZ194" s="73">
        <v>0</v>
      </c>
      <c r="BA194" s="73">
        <v>3110</v>
      </c>
      <c r="BB194" s="73">
        <v>8100</v>
      </c>
      <c r="BC194" s="73">
        <v>3500</v>
      </c>
      <c r="BD194" s="73">
        <v>0</v>
      </c>
      <c r="BE194" s="73">
        <v>81807.8</v>
      </c>
      <c r="BF194" s="73">
        <v>0</v>
      </c>
      <c r="BG194" s="73">
        <v>2500</v>
      </c>
      <c r="BH194" s="73">
        <v>0</v>
      </c>
      <c r="BI194" s="73">
        <v>26139</v>
      </c>
      <c r="BJ194" s="73">
        <v>35001.839999999997</v>
      </c>
      <c r="BK194" s="73">
        <v>31565</v>
      </c>
      <c r="BL194" s="73">
        <v>0</v>
      </c>
      <c r="BM194" s="73">
        <v>0</v>
      </c>
      <c r="BN194" s="73">
        <v>90450</v>
      </c>
      <c r="BO194" s="73">
        <v>0</v>
      </c>
      <c r="BP194" s="73">
        <v>26602.34</v>
      </c>
      <c r="BQ194" s="73">
        <v>580</v>
      </c>
      <c r="BR194" s="73">
        <v>0</v>
      </c>
      <c r="BS194" s="73">
        <v>0</v>
      </c>
      <c r="BT194" s="73">
        <v>0</v>
      </c>
      <c r="BU194" s="73">
        <v>0</v>
      </c>
      <c r="BV194" s="73">
        <v>0</v>
      </c>
      <c r="BW194" s="73">
        <v>0</v>
      </c>
      <c r="BX194" s="73">
        <v>0</v>
      </c>
      <c r="BY194" s="74">
        <v>138787.5</v>
      </c>
    </row>
    <row r="195" spans="1:77" x14ac:dyDescent="0.2">
      <c r="A195" s="71" t="s">
        <v>557</v>
      </c>
      <c r="B195" s="72" t="s">
        <v>586</v>
      </c>
      <c r="C195" s="71" t="s">
        <v>587</v>
      </c>
      <c r="D195" s="73">
        <v>88067.5</v>
      </c>
      <c r="E195" s="73">
        <v>42000</v>
      </c>
      <c r="F195" s="73">
        <v>11498</v>
      </c>
      <c r="G195" s="73">
        <v>0</v>
      </c>
      <c r="H195" s="73">
        <v>0</v>
      </c>
      <c r="I195" s="73">
        <v>0</v>
      </c>
      <c r="J195" s="73">
        <v>14229.17</v>
      </c>
      <c r="K195" s="73">
        <v>2140</v>
      </c>
      <c r="L195" s="73">
        <v>0</v>
      </c>
      <c r="M195" s="73">
        <v>0</v>
      </c>
      <c r="N195" s="73">
        <v>0</v>
      </c>
      <c r="O195" s="73">
        <v>10700</v>
      </c>
      <c r="P195" s="73">
        <v>59924</v>
      </c>
      <c r="Q195" s="73">
        <v>0</v>
      </c>
      <c r="R195" s="73">
        <v>0</v>
      </c>
      <c r="S195" s="73">
        <v>0</v>
      </c>
      <c r="T195" s="73">
        <v>0</v>
      </c>
      <c r="U195" s="73">
        <v>0</v>
      </c>
      <c r="V195" s="73">
        <v>0</v>
      </c>
      <c r="W195" s="73">
        <v>31832.5</v>
      </c>
      <c r="X195" s="73">
        <v>0</v>
      </c>
      <c r="Y195" s="73">
        <v>5885</v>
      </c>
      <c r="Z195" s="73">
        <v>0</v>
      </c>
      <c r="AA195" s="73">
        <v>0</v>
      </c>
      <c r="AB195" s="73">
        <v>0</v>
      </c>
      <c r="AC195" s="73">
        <v>0</v>
      </c>
      <c r="AD195" s="73">
        <v>0</v>
      </c>
      <c r="AE195" s="73">
        <v>204965.65</v>
      </c>
      <c r="AF195" s="73">
        <v>0</v>
      </c>
      <c r="AG195" s="73">
        <v>0</v>
      </c>
      <c r="AH195" s="73">
        <v>0</v>
      </c>
      <c r="AI195" s="73">
        <v>0</v>
      </c>
      <c r="AJ195" s="73">
        <v>0</v>
      </c>
      <c r="AK195" s="73">
        <v>0</v>
      </c>
      <c r="AL195" s="73">
        <v>0</v>
      </c>
      <c r="AM195" s="73">
        <v>0</v>
      </c>
      <c r="AN195" s="73">
        <v>0</v>
      </c>
      <c r="AO195" s="73">
        <v>0</v>
      </c>
      <c r="AP195" s="73">
        <v>0</v>
      </c>
      <c r="AQ195" s="73">
        <v>32045.8</v>
      </c>
      <c r="AR195" s="73">
        <v>0</v>
      </c>
      <c r="AS195" s="73">
        <v>0</v>
      </c>
      <c r="AT195" s="73">
        <v>0</v>
      </c>
      <c r="AU195" s="73">
        <v>0</v>
      </c>
      <c r="AV195" s="73">
        <v>0</v>
      </c>
      <c r="AW195" s="73">
        <v>0</v>
      </c>
      <c r="AX195" s="73">
        <v>82520</v>
      </c>
      <c r="AY195" s="73">
        <v>0</v>
      </c>
      <c r="AZ195" s="73">
        <v>0</v>
      </c>
      <c r="BA195" s="73">
        <v>0</v>
      </c>
      <c r="BB195" s="73">
        <v>99959.4</v>
      </c>
      <c r="BC195" s="73">
        <v>0</v>
      </c>
      <c r="BD195" s="73">
        <v>16584.990000000002</v>
      </c>
      <c r="BE195" s="73">
        <v>0</v>
      </c>
      <c r="BF195" s="73">
        <v>0</v>
      </c>
      <c r="BG195" s="73">
        <v>0</v>
      </c>
      <c r="BH195" s="73">
        <v>0</v>
      </c>
      <c r="BI195" s="73">
        <v>139364.5</v>
      </c>
      <c r="BJ195" s="73">
        <v>10342</v>
      </c>
      <c r="BK195" s="73">
        <v>0</v>
      </c>
      <c r="BL195" s="73">
        <v>0</v>
      </c>
      <c r="BM195" s="73">
        <v>0</v>
      </c>
      <c r="BN195" s="73">
        <v>0</v>
      </c>
      <c r="BO195" s="73">
        <v>0</v>
      </c>
      <c r="BP195" s="73">
        <v>0</v>
      </c>
      <c r="BQ195" s="73">
        <v>0</v>
      </c>
      <c r="BR195" s="73">
        <v>0</v>
      </c>
      <c r="BS195" s="73">
        <v>0</v>
      </c>
      <c r="BT195" s="73">
        <v>0</v>
      </c>
      <c r="BU195" s="73">
        <v>237968</v>
      </c>
      <c r="BV195" s="73">
        <v>0</v>
      </c>
      <c r="BW195" s="73">
        <v>0</v>
      </c>
      <c r="BX195" s="73">
        <v>0</v>
      </c>
      <c r="BY195" s="74">
        <v>28840716.359999999</v>
      </c>
    </row>
    <row r="196" spans="1:77" x14ac:dyDescent="0.2">
      <c r="A196" s="71" t="s">
        <v>557</v>
      </c>
      <c r="B196" s="72" t="s">
        <v>588</v>
      </c>
      <c r="C196" s="71" t="s">
        <v>589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  <c r="O196" s="73">
        <v>12000</v>
      </c>
      <c r="P196" s="73">
        <v>0</v>
      </c>
      <c r="Q196" s="73">
        <v>0</v>
      </c>
      <c r="R196" s="73">
        <v>0</v>
      </c>
      <c r="S196" s="73">
        <v>0</v>
      </c>
      <c r="T196" s="73">
        <v>29040</v>
      </c>
      <c r="U196" s="73">
        <v>0</v>
      </c>
      <c r="V196" s="73">
        <v>0</v>
      </c>
      <c r="W196" s="73">
        <v>0</v>
      </c>
      <c r="X196" s="73">
        <v>0</v>
      </c>
      <c r="Y196" s="73">
        <v>16000</v>
      </c>
      <c r="Z196" s="73">
        <v>55000</v>
      </c>
      <c r="AA196" s="73">
        <v>0</v>
      </c>
      <c r="AB196" s="73">
        <v>0</v>
      </c>
      <c r="AC196" s="73">
        <v>0</v>
      </c>
      <c r="AD196" s="73">
        <v>0</v>
      </c>
      <c r="AE196" s="73">
        <v>0</v>
      </c>
      <c r="AF196" s="73">
        <v>0</v>
      </c>
      <c r="AG196" s="73">
        <v>0</v>
      </c>
      <c r="AH196" s="73">
        <v>0</v>
      </c>
      <c r="AI196" s="73">
        <v>0</v>
      </c>
      <c r="AJ196" s="73">
        <v>0</v>
      </c>
      <c r="AK196" s="73">
        <v>0</v>
      </c>
      <c r="AL196" s="73">
        <v>0</v>
      </c>
      <c r="AM196" s="73">
        <v>9600</v>
      </c>
      <c r="AN196" s="73">
        <v>0</v>
      </c>
      <c r="AO196" s="73">
        <v>0</v>
      </c>
      <c r="AP196" s="73">
        <v>0</v>
      </c>
      <c r="AQ196" s="73">
        <v>0</v>
      </c>
      <c r="AR196" s="73">
        <v>98110</v>
      </c>
      <c r="AS196" s="73">
        <v>0</v>
      </c>
      <c r="AT196" s="73">
        <v>0</v>
      </c>
      <c r="AU196" s="73">
        <v>0</v>
      </c>
      <c r="AV196" s="73">
        <v>0</v>
      </c>
      <c r="AW196" s="73">
        <v>0</v>
      </c>
      <c r="AX196" s="73">
        <v>0</v>
      </c>
      <c r="AY196" s="73">
        <v>39166.67</v>
      </c>
      <c r="AZ196" s="73">
        <v>0</v>
      </c>
      <c r="BA196" s="73">
        <v>0</v>
      </c>
      <c r="BB196" s="73">
        <v>0</v>
      </c>
      <c r="BC196" s="73">
        <v>0</v>
      </c>
      <c r="BD196" s="73">
        <v>0</v>
      </c>
      <c r="BE196" s="73">
        <v>14000</v>
      </c>
      <c r="BF196" s="73">
        <v>28800</v>
      </c>
      <c r="BG196" s="73">
        <v>0</v>
      </c>
      <c r="BH196" s="73">
        <v>0</v>
      </c>
      <c r="BI196" s="73">
        <v>19000</v>
      </c>
      <c r="BJ196" s="73">
        <v>0</v>
      </c>
      <c r="BK196" s="73">
        <v>8000</v>
      </c>
      <c r="BL196" s="73">
        <v>0</v>
      </c>
      <c r="BM196" s="73">
        <v>0</v>
      </c>
      <c r="BN196" s="73">
        <v>0</v>
      </c>
      <c r="BO196" s="73">
        <v>0</v>
      </c>
      <c r="BP196" s="73">
        <v>0</v>
      </c>
      <c r="BQ196" s="73">
        <v>0</v>
      </c>
      <c r="BR196" s="73">
        <v>0</v>
      </c>
      <c r="BS196" s="73">
        <v>0</v>
      </c>
      <c r="BT196" s="73">
        <v>0</v>
      </c>
      <c r="BU196" s="73">
        <v>0</v>
      </c>
      <c r="BV196" s="73">
        <v>0</v>
      </c>
      <c r="BW196" s="73">
        <v>0</v>
      </c>
      <c r="BX196" s="73">
        <v>0</v>
      </c>
      <c r="BY196" s="74">
        <v>709519.40000000014</v>
      </c>
    </row>
    <row r="197" spans="1:77" x14ac:dyDescent="0.2">
      <c r="A197" s="71" t="s">
        <v>557</v>
      </c>
      <c r="B197" s="72" t="s">
        <v>590</v>
      </c>
      <c r="C197" s="71" t="s">
        <v>591</v>
      </c>
      <c r="D197" s="73">
        <v>2200065</v>
      </c>
      <c r="E197" s="73">
        <v>0</v>
      </c>
      <c r="F197" s="73">
        <v>93732.84</v>
      </c>
      <c r="G197" s="73">
        <v>0</v>
      </c>
      <c r="H197" s="73">
        <v>0</v>
      </c>
      <c r="I197" s="73">
        <v>0</v>
      </c>
      <c r="J197" s="73">
        <v>734526.5</v>
      </c>
      <c r="K197" s="73">
        <v>302947.5</v>
      </c>
      <c r="L197" s="73">
        <v>30000</v>
      </c>
      <c r="M197" s="73">
        <v>29000</v>
      </c>
      <c r="N197" s="73">
        <v>0</v>
      </c>
      <c r="O197" s="73">
        <v>0</v>
      </c>
      <c r="P197" s="73">
        <v>0</v>
      </c>
      <c r="Q197" s="73">
        <v>0</v>
      </c>
      <c r="R197" s="73">
        <v>0</v>
      </c>
      <c r="S197" s="73">
        <v>0</v>
      </c>
      <c r="T197" s="73">
        <v>0</v>
      </c>
      <c r="U197" s="73">
        <v>24075</v>
      </c>
      <c r="V197" s="73">
        <v>0</v>
      </c>
      <c r="W197" s="73">
        <v>5590.75</v>
      </c>
      <c r="X197" s="73">
        <v>11000</v>
      </c>
      <c r="Y197" s="73">
        <v>139000</v>
      </c>
      <c r="Z197" s="73">
        <v>0</v>
      </c>
      <c r="AA197" s="73">
        <v>0</v>
      </c>
      <c r="AB197" s="73">
        <v>0</v>
      </c>
      <c r="AC197" s="73">
        <v>0</v>
      </c>
      <c r="AD197" s="73">
        <v>0</v>
      </c>
      <c r="AE197" s="73">
        <v>137406</v>
      </c>
      <c r="AF197" s="73">
        <v>0</v>
      </c>
      <c r="AG197" s="73">
        <v>0</v>
      </c>
      <c r="AH197" s="73">
        <v>0</v>
      </c>
      <c r="AI197" s="73">
        <v>0</v>
      </c>
      <c r="AJ197" s="73">
        <v>0</v>
      </c>
      <c r="AK197" s="73">
        <v>0</v>
      </c>
      <c r="AL197" s="73">
        <v>0</v>
      </c>
      <c r="AM197" s="73">
        <v>0</v>
      </c>
      <c r="AN197" s="73">
        <v>0</v>
      </c>
      <c r="AO197" s="73">
        <v>0</v>
      </c>
      <c r="AP197" s="73">
        <v>0</v>
      </c>
      <c r="AQ197" s="73">
        <v>116440</v>
      </c>
      <c r="AR197" s="73">
        <v>0</v>
      </c>
      <c r="AS197" s="73">
        <v>0</v>
      </c>
      <c r="AT197" s="73">
        <v>0</v>
      </c>
      <c r="AU197" s="73">
        <v>0</v>
      </c>
      <c r="AV197" s="73">
        <v>0</v>
      </c>
      <c r="AW197" s="73">
        <v>24000</v>
      </c>
      <c r="AX197" s="73">
        <v>312830</v>
      </c>
      <c r="AY197" s="73">
        <v>18725</v>
      </c>
      <c r="AZ197" s="73">
        <v>0</v>
      </c>
      <c r="BA197" s="73">
        <v>0</v>
      </c>
      <c r="BB197" s="73">
        <v>0</v>
      </c>
      <c r="BC197" s="73">
        <v>0</v>
      </c>
      <c r="BD197" s="73">
        <v>0</v>
      </c>
      <c r="BE197" s="73">
        <v>0</v>
      </c>
      <c r="BF197" s="73">
        <v>0</v>
      </c>
      <c r="BG197" s="73">
        <v>0</v>
      </c>
      <c r="BH197" s="73">
        <v>0</v>
      </c>
      <c r="BI197" s="73">
        <v>167545.82</v>
      </c>
      <c r="BJ197" s="73">
        <v>0</v>
      </c>
      <c r="BK197" s="73">
        <v>0</v>
      </c>
      <c r="BL197" s="73">
        <v>0</v>
      </c>
      <c r="BM197" s="73">
        <v>0</v>
      </c>
      <c r="BN197" s="73">
        <v>0</v>
      </c>
      <c r="BO197" s="73">
        <v>0</v>
      </c>
      <c r="BP197" s="73">
        <v>299705.39</v>
      </c>
      <c r="BQ197" s="73">
        <v>0</v>
      </c>
      <c r="BR197" s="73">
        <v>0</v>
      </c>
      <c r="BS197" s="73">
        <v>0</v>
      </c>
      <c r="BT197" s="73">
        <v>0</v>
      </c>
      <c r="BU197" s="73">
        <v>0</v>
      </c>
      <c r="BV197" s="73">
        <v>0</v>
      </c>
      <c r="BW197" s="73">
        <v>0</v>
      </c>
      <c r="BX197" s="73">
        <v>0</v>
      </c>
      <c r="BY197" s="74">
        <v>7283915.7899999991</v>
      </c>
    </row>
    <row r="198" spans="1:77" x14ac:dyDescent="0.2">
      <c r="A198" s="71" t="s">
        <v>557</v>
      </c>
      <c r="B198" s="72" t="s">
        <v>592</v>
      </c>
      <c r="C198" s="71" t="s">
        <v>593</v>
      </c>
      <c r="D198" s="73">
        <v>176446</v>
      </c>
      <c r="E198" s="73">
        <v>0</v>
      </c>
      <c r="F198" s="73">
        <v>127050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18190</v>
      </c>
      <c r="M198" s="73">
        <v>0</v>
      </c>
      <c r="N198" s="73">
        <v>0</v>
      </c>
      <c r="O198" s="73">
        <v>2500</v>
      </c>
      <c r="P198" s="73">
        <v>19243.95</v>
      </c>
      <c r="Q198" s="73">
        <v>0</v>
      </c>
      <c r="R198" s="73">
        <v>0</v>
      </c>
      <c r="S198" s="73">
        <v>0</v>
      </c>
      <c r="T198" s="73">
        <v>0</v>
      </c>
      <c r="U198" s="73">
        <v>32400</v>
      </c>
      <c r="V198" s="73">
        <v>0</v>
      </c>
      <c r="W198" s="73">
        <v>8400</v>
      </c>
      <c r="X198" s="73">
        <v>1600</v>
      </c>
      <c r="Y198" s="73">
        <v>0</v>
      </c>
      <c r="Z198" s="73">
        <v>0</v>
      </c>
      <c r="AA198" s="73">
        <v>0</v>
      </c>
      <c r="AB198" s="73">
        <v>0</v>
      </c>
      <c r="AC198" s="73">
        <v>0</v>
      </c>
      <c r="AD198" s="73">
        <v>0</v>
      </c>
      <c r="AE198" s="73">
        <v>24825</v>
      </c>
      <c r="AF198" s="73">
        <v>0</v>
      </c>
      <c r="AG198" s="73">
        <v>0</v>
      </c>
      <c r="AH198" s="73">
        <v>0</v>
      </c>
      <c r="AI198" s="73">
        <v>0</v>
      </c>
      <c r="AJ198" s="73">
        <v>15950</v>
      </c>
      <c r="AK198" s="73">
        <v>0</v>
      </c>
      <c r="AL198" s="73">
        <v>7850</v>
      </c>
      <c r="AM198" s="73">
        <v>0</v>
      </c>
      <c r="AN198" s="73">
        <v>0</v>
      </c>
      <c r="AO198" s="73">
        <v>0</v>
      </c>
      <c r="AP198" s="73">
        <v>0</v>
      </c>
      <c r="AQ198" s="73">
        <v>0</v>
      </c>
      <c r="AR198" s="73">
        <v>0</v>
      </c>
      <c r="AS198" s="73">
        <v>0</v>
      </c>
      <c r="AT198" s="73">
        <v>0</v>
      </c>
      <c r="AU198" s="73">
        <v>7000</v>
      </c>
      <c r="AV198" s="73">
        <v>0</v>
      </c>
      <c r="AW198" s="73">
        <v>0</v>
      </c>
      <c r="AX198" s="73">
        <v>38500</v>
      </c>
      <c r="AY198" s="73">
        <v>3000</v>
      </c>
      <c r="AZ198" s="73">
        <v>0</v>
      </c>
      <c r="BA198" s="73">
        <v>3638</v>
      </c>
      <c r="BB198" s="73">
        <v>0</v>
      </c>
      <c r="BC198" s="73">
        <v>0</v>
      </c>
      <c r="BD198" s="73">
        <v>3300</v>
      </c>
      <c r="BE198" s="73">
        <v>0</v>
      </c>
      <c r="BF198" s="73">
        <v>0</v>
      </c>
      <c r="BG198" s="73">
        <v>2500</v>
      </c>
      <c r="BH198" s="73">
        <v>0</v>
      </c>
      <c r="BI198" s="73">
        <v>0</v>
      </c>
      <c r="BJ198" s="73">
        <v>122750</v>
      </c>
      <c r="BK198" s="73">
        <v>15996.5</v>
      </c>
      <c r="BL198" s="73">
        <v>0</v>
      </c>
      <c r="BM198" s="73">
        <v>0</v>
      </c>
      <c r="BN198" s="73">
        <v>0</v>
      </c>
      <c r="BO198" s="73">
        <v>4500</v>
      </c>
      <c r="BP198" s="73">
        <v>0</v>
      </c>
      <c r="BQ198" s="73">
        <v>0</v>
      </c>
      <c r="BR198" s="73">
        <v>0</v>
      </c>
      <c r="BS198" s="73">
        <v>0</v>
      </c>
      <c r="BT198" s="73">
        <v>0</v>
      </c>
      <c r="BU198" s="73">
        <v>0</v>
      </c>
      <c r="BV198" s="73">
        <v>18104.400000000001</v>
      </c>
      <c r="BW198" s="73">
        <v>0</v>
      </c>
      <c r="BX198" s="73">
        <v>0</v>
      </c>
      <c r="BY198" s="74">
        <v>2710273.8700000006</v>
      </c>
    </row>
    <row r="199" spans="1:77" x14ac:dyDescent="0.2">
      <c r="A199" s="71" t="s">
        <v>557</v>
      </c>
      <c r="B199" s="72" t="s">
        <v>594</v>
      </c>
      <c r="C199" s="71" t="s">
        <v>595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0</v>
      </c>
      <c r="R199" s="73">
        <v>0</v>
      </c>
      <c r="S199" s="73">
        <v>0</v>
      </c>
      <c r="T199" s="73">
        <v>0</v>
      </c>
      <c r="U199" s="73">
        <v>0</v>
      </c>
      <c r="V199" s="73">
        <v>0</v>
      </c>
      <c r="W199" s="73">
        <v>0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3">
        <v>0</v>
      </c>
      <c r="AD199" s="73">
        <v>0</v>
      </c>
      <c r="AE199" s="73">
        <v>0</v>
      </c>
      <c r="AF199" s="73">
        <v>0</v>
      </c>
      <c r="AG199" s="73">
        <v>0</v>
      </c>
      <c r="AH199" s="73">
        <v>0</v>
      </c>
      <c r="AI199" s="73">
        <v>0</v>
      </c>
      <c r="AJ199" s="73">
        <v>0</v>
      </c>
      <c r="AK199" s="73">
        <v>0</v>
      </c>
      <c r="AL199" s="73">
        <v>0</v>
      </c>
      <c r="AM199" s="73">
        <v>0</v>
      </c>
      <c r="AN199" s="73">
        <v>0</v>
      </c>
      <c r="AO199" s="73">
        <v>0</v>
      </c>
      <c r="AP199" s="73">
        <v>0</v>
      </c>
      <c r="AQ199" s="73">
        <v>0</v>
      </c>
      <c r="AR199" s="73">
        <v>0</v>
      </c>
      <c r="AS199" s="73">
        <v>0</v>
      </c>
      <c r="AT199" s="73">
        <v>74186</v>
      </c>
      <c r="AU199" s="73">
        <v>7000</v>
      </c>
      <c r="AV199" s="73">
        <v>0</v>
      </c>
      <c r="AW199" s="73">
        <v>0</v>
      </c>
      <c r="AX199" s="73">
        <v>0</v>
      </c>
      <c r="AY199" s="73">
        <v>0</v>
      </c>
      <c r="AZ199" s="73">
        <v>0</v>
      </c>
      <c r="BA199" s="73">
        <v>0</v>
      </c>
      <c r="BB199" s="73">
        <v>0</v>
      </c>
      <c r="BC199" s="73">
        <v>0</v>
      </c>
      <c r="BD199" s="73">
        <v>0</v>
      </c>
      <c r="BE199" s="73">
        <v>0</v>
      </c>
      <c r="BF199" s="73">
        <v>0</v>
      </c>
      <c r="BG199" s="73">
        <v>0</v>
      </c>
      <c r="BH199" s="73">
        <v>0</v>
      </c>
      <c r="BI199" s="73">
        <v>0</v>
      </c>
      <c r="BJ199" s="73">
        <v>0</v>
      </c>
      <c r="BK199" s="73">
        <v>57254</v>
      </c>
      <c r="BL199" s="73">
        <v>0</v>
      </c>
      <c r="BM199" s="73">
        <v>0</v>
      </c>
      <c r="BN199" s="73">
        <v>14850</v>
      </c>
      <c r="BO199" s="73">
        <v>0</v>
      </c>
      <c r="BP199" s="73">
        <v>0</v>
      </c>
      <c r="BQ199" s="73">
        <v>0</v>
      </c>
      <c r="BR199" s="73">
        <v>0</v>
      </c>
      <c r="BS199" s="73">
        <v>0</v>
      </c>
      <c r="BT199" s="73">
        <v>0</v>
      </c>
      <c r="BU199" s="73">
        <v>0</v>
      </c>
      <c r="BV199" s="73">
        <v>0</v>
      </c>
      <c r="BW199" s="73">
        <v>0</v>
      </c>
      <c r="BX199" s="73">
        <v>0</v>
      </c>
      <c r="BY199" s="74">
        <v>1203969.95</v>
      </c>
    </row>
    <row r="200" spans="1:77" x14ac:dyDescent="0.2">
      <c r="A200" s="71" t="s">
        <v>557</v>
      </c>
      <c r="B200" s="72" t="s">
        <v>596</v>
      </c>
      <c r="C200" s="71" t="s">
        <v>597</v>
      </c>
      <c r="D200" s="73">
        <v>1153800</v>
      </c>
      <c r="E200" s="73">
        <v>0</v>
      </c>
      <c r="F200" s="73">
        <v>352240</v>
      </c>
      <c r="G200" s="73">
        <v>221000</v>
      </c>
      <c r="H200" s="73">
        <v>216650</v>
      </c>
      <c r="I200" s="73">
        <v>0</v>
      </c>
      <c r="J200" s="73">
        <v>1073520</v>
      </c>
      <c r="K200" s="73">
        <v>323998.77</v>
      </c>
      <c r="L200" s="73">
        <v>0</v>
      </c>
      <c r="M200" s="73">
        <v>626400</v>
      </c>
      <c r="N200" s="73">
        <v>0</v>
      </c>
      <c r="O200" s="73">
        <v>0</v>
      </c>
      <c r="P200" s="73">
        <v>373437.39</v>
      </c>
      <c r="Q200" s="73">
        <v>0</v>
      </c>
      <c r="R200" s="73">
        <v>12450</v>
      </c>
      <c r="S200" s="73">
        <v>154300.79</v>
      </c>
      <c r="T200" s="73">
        <v>116985</v>
      </c>
      <c r="U200" s="73">
        <v>0</v>
      </c>
      <c r="V200" s="73">
        <v>1848760.2</v>
      </c>
      <c r="W200" s="73">
        <v>0</v>
      </c>
      <c r="X200" s="73">
        <v>58208</v>
      </c>
      <c r="Y200" s="73">
        <v>0</v>
      </c>
      <c r="Z200" s="73">
        <v>199800</v>
      </c>
      <c r="AA200" s="73">
        <v>0</v>
      </c>
      <c r="AB200" s="73">
        <v>0</v>
      </c>
      <c r="AC200" s="73">
        <v>0</v>
      </c>
      <c r="AD200" s="73">
        <v>0</v>
      </c>
      <c r="AE200" s="73">
        <v>1812299.07</v>
      </c>
      <c r="AF200" s="73">
        <v>78318.12</v>
      </c>
      <c r="AG200" s="73">
        <v>0</v>
      </c>
      <c r="AH200" s="73">
        <v>0</v>
      </c>
      <c r="AI200" s="73">
        <v>0</v>
      </c>
      <c r="AJ200" s="73">
        <v>4134</v>
      </c>
      <c r="AK200" s="73">
        <v>68611.92</v>
      </c>
      <c r="AL200" s="73">
        <v>0</v>
      </c>
      <c r="AM200" s="73">
        <v>27840</v>
      </c>
      <c r="AN200" s="73">
        <v>0</v>
      </c>
      <c r="AO200" s="73">
        <v>0</v>
      </c>
      <c r="AP200" s="73">
        <v>0</v>
      </c>
      <c r="AQ200" s="73">
        <v>0</v>
      </c>
      <c r="AR200" s="73">
        <v>132440</v>
      </c>
      <c r="AS200" s="73">
        <v>0</v>
      </c>
      <c r="AT200" s="73">
        <v>72000</v>
      </c>
      <c r="AU200" s="73">
        <v>0</v>
      </c>
      <c r="AV200" s="73">
        <v>0</v>
      </c>
      <c r="AW200" s="73">
        <v>60000</v>
      </c>
      <c r="AX200" s="73">
        <v>0</v>
      </c>
      <c r="AY200" s="73">
        <v>87360</v>
      </c>
      <c r="AZ200" s="73">
        <v>0</v>
      </c>
      <c r="BA200" s="73">
        <v>8000</v>
      </c>
      <c r="BB200" s="73">
        <v>222700</v>
      </c>
      <c r="BC200" s="73">
        <v>67296</v>
      </c>
      <c r="BD200" s="73">
        <v>353566</v>
      </c>
      <c r="BE200" s="73">
        <v>261100</v>
      </c>
      <c r="BF200" s="73">
        <v>0</v>
      </c>
      <c r="BG200" s="73">
        <v>0</v>
      </c>
      <c r="BH200" s="73">
        <v>16254</v>
      </c>
      <c r="BI200" s="73">
        <v>826809.2</v>
      </c>
      <c r="BJ200" s="73">
        <v>0</v>
      </c>
      <c r="BK200" s="73">
        <v>7800</v>
      </c>
      <c r="BL200" s="73">
        <v>0</v>
      </c>
      <c r="BM200" s="73">
        <v>0</v>
      </c>
      <c r="BN200" s="73">
        <v>0</v>
      </c>
      <c r="BO200" s="73">
        <v>11700</v>
      </c>
      <c r="BP200" s="73">
        <v>0</v>
      </c>
      <c r="BQ200" s="73">
        <v>0</v>
      </c>
      <c r="BR200" s="73">
        <v>0</v>
      </c>
      <c r="BS200" s="73">
        <v>0</v>
      </c>
      <c r="BT200" s="73">
        <v>0</v>
      </c>
      <c r="BU200" s="73">
        <v>0</v>
      </c>
      <c r="BV200" s="73">
        <v>83139</v>
      </c>
      <c r="BW200" s="73">
        <v>0</v>
      </c>
      <c r="BX200" s="73">
        <v>0</v>
      </c>
      <c r="BY200" s="74">
        <v>8067208.25</v>
      </c>
    </row>
    <row r="201" spans="1:77" x14ac:dyDescent="0.2">
      <c r="A201" s="71" t="s">
        <v>557</v>
      </c>
      <c r="B201" s="72" t="s">
        <v>598</v>
      </c>
      <c r="C201" s="71" t="s">
        <v>599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4080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73">
        <v>0</v>
      </c>
      <c r="Q201" s="73">
        <v>0</v>
      </c>
      <c r="R201" s="73">
        <v>26365</v>
      </c>
      <c r="S201" s="73">
        <v>114286</v>
      </c>
      <c r="T201" s="73">
        <v>0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38570</v>
      </c>
      <c r="AD201" s="73">
        <v>17640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73">
        <v>0</v>
      </c>
      <c r="AL201" s="73">
        <v>0</v>
      </c>
      <c r="AM201" s="73">
        <v>0</v>
      </c>
      <c r="AN201" s="73">
        <v>0</v>
      </c>
      <c r="AO201" s="73">
        <v>0</v>
      </c>
      <c r="AP201" s="73">
        <v>0</v>
      </c>
      <c r="AQ201" s="73">
        <v>0</v>
      </c>
      <c r="AR201" s="73">
        <v>0</v>
      </c>
      <c r="AS201" s="73">
        <v>0</v>
      </c>
      <c r="AT201" s="73">
        <v>0</v>
      </c>
      <c r="AU201" s="73">
        <v>0</v>
      </c>
      <c r="AV201" s="73">
        <v>0</v>
      </c>
      <c r="AW201" s="73">
        <v>0</v>
      </c>
      <c r="AX201" s="73">
        <v>0</v>
      </c>
      <c r="AY201" s="73">
        <v>0</v>
      </c>
      <c r="AZ201" s="73">
        <v>116840</v>
      </c>
      <c r="BA201" s="73">
        <v>0</v>
      </c>
      <c r="BB201" s="73">
        <v>0</v>
      </c>
      <c r="BC201" s="73">
        <v>0</v>
      </c>
      <c r="BD201" s="73">
        <v>0</v>
      </c>
      <c r="BE201" s="73">
        <v>0</v>
      </c>
      <c r="BF201" s="73">
        <v>0</v>
      </c>
      <c r="BG201" s="73">
        <v>0</v>
      </c>
      <c r="BH201" s="73">
        <v>18730</v>
      </c>
      <c r="BI201" s="73">
        <v>0</v>
      </c>
      <c r="BJ201" s="73">
        <v>0</v>
      </c>
      <c r="BK201" s="73">
        <v>7800</v>
      </c>
      <c r="BL201" s="73">
        <v>0</v>
      </c>
      <c r="BM201" s="73">
        <v>37125</v>
      </c>
      <c r="BN201" s="73">
        <v>0</v>
      </c>
      <c r="BO201" s="73">
        <v>6300</v>
      </c>
      <c r="BP201" s="73">
        <v>0</v>
      </c>
      <c r="BQ201" s="73">
        <v>0</v>
      </c>
      <c r="BR201" s="73">
        <v>0</v>
      </c>
      <c r="BS201" s="73">
        <v>0</v>
      </c>
      <c r="BT201" s="73">
        <v>0</v>
      </c>
      <c r="BU201" s="73">
        <v>0</v>
      </c>
      <c r="BV201" s="73">
        <v>76822</v>
      </c>
      <c r="BW201" s="73">
        <v>22316</v>
      </c>
      <c r="BX201" s="73">
        <v>35610</v>
      </c>
      <c r="BY201" s="74">
        <v>3463781.63</v>
      </c>
    </row>
    <row r="202" spans="1:77" x14ac:dyDescent="0.2">
      <c r="A202" s="71" t="s">
        <v>557</v>
      </c>
      <c r="B202" s="72" t="s">
        <v>600</v>
      </c>
      <c r="C202" s="71" t="s">
        <v>601</v>
      </c>
      <c r="D202" s="73">
        <v>17400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  <c r="J202" s="73">
        <v>55612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73">
        <v>0</v>
      </c>
      <c r="R202" s="73">
        <v>0</v>
      </c>
      <c r="S202" s="73">
        <v>0</v>
      </c>
      <c r="T202" s="73">
        <v>0</v>
      </c>
      <c r="U202" s="73">
        <v>0</v>
      </c>
      <c r="V202" s="73">
        <v>0</v>
      </c>
      <c r="W202" s="73">
        <v>0</v>
      </c>
      <c r="X202" s="73">
        <v>0</v>
      </c>
      <c r="Y202" s="73">
        <v>0</v>
      </c>
      <c r="Z202" s="73">
        <v>0</v>
      </c>
      <c r="AA202" s="73">
        <v>0</v>
      </c>
      <c r="AB202" s="73">
        <v>0</v>
      </c>
      <c r="AC202" s="73">
        <v>0</v>
      </c>
      <c r="AD202" s="73">
        <v>0</v>
      </c>
      <c r="AE202" s="73">
        <v>0</v>
      </c>
      <c r="AF202" s="73">
        <v>0</v>
      </c>
      <c r="AG202" s="73">
        <v>0</v>
      </c>
      <c r="AH202" s="73">
        <v>0</v>
      </c>
      <c r="AI202" s="73">
        <v>0</v>
      </c>
      <c r="AJ202" s="73">
        <v>0</v>
      </c>
      <c r="AK202" s="73">
        <v>0</v>
      </c>
      <c r="AL202" s="73">
        <v>0</v>
      </c>
      <c r="AM202" s="73">
        <v>0</v>
      </c>
      <c r="AN202" s="73">
        <v>0</v>
      </c>
      <c r="AO202" s="73">
        <v>0</v>
      </c>
      <c r="AP202" s="73">
        <v>0</v>
      </c>
      <c r="AQ202" s="73">
        <v>3800</v>
      </c>
      <c r="AR202" s="73">
        <v>0</v>
      </c>
      <c r="AS202" s="73">
        <v>0</v>
      </c>
      <c r="AT202" s="73">
        <v>0</v>
      </c>
      <c r="AU202" s="73">
        <v>0</v>
      </c>
      <c r="AV202" s="73">
        <v>0</v>
      </c>
      <c r="AW202" s="73">
        <v>0</v>
      </c>
      <c r="AX202" s="73">
        <v>0</v>
      </c>
      <c r="AY202" s="73">
        <v>0</v>
      </c>
      <c r="AZ202" s="73">
        <v>0</v>
      </c>
      <c r="BA202" s="73">
        <v>0</v>
      </c>
      <c r="BB202" s="73">
        <v>0</v>
      </c>
      <c r="BC202" s="73">
        <v>0</v>
      </c>
      <c r="BD202" s="73">
        <v>0</v>
      </c>
      <c r="BE202" s="73">
        <v>5600</v>
      </c>
      <c r="BF202" s="73">
        <v>6000</v>
      </c>
      <c r="BG202" s="73">
        <v>0</v>
      </c>
      <c r="BH202" s="73">
        <v>0</v>
      </c>
      <c r="BI202" s="73">
        <v>0</v>
      </c>
      <c r="BJ202" s="73">
        <v>0</v>
      </c>
      <c r="BK202" s="73">
        <v>0</v>
      </c>
      <c r="BL202" s="73">
        <v>0</v>
      </c>
      <c r="BM202" s="73">
        <v>0</v>
      </c>
      <c r="BN202" s="73">
        <v>0</v>
      </c>
      <c r="BO202" s="73">
        <v>0</v>
      </c>
      <c r="BP202" s="73">
        <v>0</v>
      </c>
      <c r="BQ202" s="73">
        <v>0</v>
      </c>
      <c r="BR202" s="73">
        <v>0</v>
      </c>
      <c r="BS202" s="73">
        <v>0</v>
      </c>
      <c r="BT202" s="73">
        <v>0</v>
      </c>
      <c r="BU202" s="73">
        <v>0</v>
      </c>
      <c r="BV202" s="73">
        <v>0</v>
      </c>
      <c r="BW202" s="73">
        <v>0</v>
      </c>
      <c r="BX202" s="73">
        <v>0</v>
      </c>
      <c r="BY202" s="74">
        <v>758410</v>
      </c>
    </row>
    <row r="203" spans="1:77" x14ac:dyDescent="0.2">
      <c r="A203" s="71" t="s">
        <v>557</v>
      </c>
      <c r="B203" s="72" t="s">
        <v>602</v>
      </c>
      <c r="C203" s="71" t="s">
        <v>603</v>
      </c>
      <c r="D203" s="73">
        <v>0</v>
      </c>
      <c r="E203" s="73">
        <v>0</v>
      </c>
      <c r="F203" s="73">
        <v>115500</v>
      </c>
      <c r="G203" s="73">
        <v>62078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125552</v>
      </c>
      <c r="P203" s="73">
        <v>0</v>
      </c>
      <c r="Q203" s="73">
        <v>0</v>
      </c>
      <c r="R203" s="73">
        <v>0</v>
      </c>
      <c r="S203" s="73">
        <v>0</v>
      </c>
      <c r="T203" s="73">
        <v>35970</v>
      </c>
      <c r="U203" s="73">
        <v>0</v>
      </c>
      <c r="V203" s="73">
        <v>192000</v>
      </c>
      <c r="W203" s="73">
        <v>158193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3">
        <v>0</v>
      </c>
      <c r="AD203" s="73">
        <v>0</v>
      </c>
      <c r="AE203" s="73">
        <v>0</v>
      </c>
      <c r="AF203" s="73">
        <v>34240</v>
      </c>
      <c r="AG203" s="73">
        <v>0</v>
      </c>
      <c r="AH203" s="73">
        <v>14500</v>
      </c>
      <c r="AI203" s="73">
        <v>0</v>
      </c>
      <c r="AJ203" s="73">
        <v>0</v>
      </c>
      <c r="AK203" s="73">
        <v>0</v>
      </c>
      <c r="AL203" s="73">
        <v>0</v>
      </c>
      <c r="AM203" s="73">
        <v>0</v>
      </c>
      <c r="AN203" s="73">
        <v>0</v>
      </c>
      <c r="AO203" s="73">
        <v>0</v>
      </c>
      <c r="AP203" s="73">
        <v>0</v>
      </c>
      <c r="AQ203" s="73">
        <v>0</v>
      </c>
      <c r="AR203" s="73">
        <v>0</v>
      </c>
      <c r="AS203" s="73">
        <v>0</v>
      </c>
      <c r="AT203" s="73">
        <v>0</v>
      </c>
      <c r="AU203" s="73">
        <v>0</v>
      </c>
      <c r="AV203" s="73">
        <v>0</v>
      </c>
      <c r="AW203" s="73">
        <v>0</v>
      </c>
      <c r="AX203" s="73">
        <v>0</v>
      </c>
      <c r="AY203" s="73">
        <v>25500</v>
      </c>
      <c r="AZ203" s="73">
        <v>0</v>
      </c>
      <c r="BA203" s="73">
        <v>0</v>
      </c>
      <c r="BB203" s="73">
        <v>0</v>
      </c>
      <c r="BC203" s="73">
        <v>0</v>
      </c>
      <c r="BD203" s="73">
        <v>0</v>
      </c>
      <c r="BE203" s="73">
        <v>0</v>
      </c>
      <c r="BF203" s="73">
        <v>38520</v>
      </c>
      <c r="BG203" s="73">
        <v>0</v>
      </c>
      <c r="BH203" s="73">
        <v>0</v>
      </c>
      <c r="BI203" s="73">
        <v>0</v>
      </c>
      <c r="BJ203" s="73">
        <v>0</v>
      </c>
      <c r="BK203" s="73">
        <v>49220</v>
      </c>
      <c r="BL203" s="73">
        <v>0</v>
      </c>
      <c r="BM203" s="73">
        <v>15900</v>
      </c>
      <c r="BN203" s="73">
        <v>41500</v>
      </c>
      <c r="BO203" s="73">
        <v>18600</v>
      </c>
      <c r="BP203" s="73">
        <v>0</v>
      </c>
      <c r="BQ203" s="73">
        <v>0</v>
      </c>
      <c r="BR203" s="73">
        <v>0</v>
      </c>
      <c r="BS203" s="73">
        <v>0</v>
      </c>
      <c r="BT203" s="73">
        <v>0</v>
      </c>
      <c r="BU203" s="73">
        <v>36690</v>
      </c>
      <c r="BV203" s="73">
        <v>0</v>
      </c>
      <c r="BW203" s="73">
        <v>0</v>
      </c>
      <c r="BX203" s="73">
        <v>0</v>
      </c>
      <c r="BY203" s="74">
        <v>27270519.689900003</v>
      </c>
    </row>
    <row r="204" spans="1:77" x14ac:dyDescent="0.2">
      <c r="A204" s="71" t="s">
        <v>557</v>
      </c>
      <c r="B204" s="72" t="s">
        <v>604</v>
      </c>
      <c r="C204" s="71" t="s">
        <v>605</v>
      </c>
      <c r="D204" s="73">
        <v>625061.9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256221</v>
      </c>
      <c r="L204" s="73">
        <v>0</v>
      </c>
      <c r="M204" s="73">
        <v>0</v>
      </c>
      <c r="N204" s="73">
        <v>0</v>
      </c>
      <c r="O204" s="73">
        <v>0</v>
      </c>
      <c r="P204" s="73">
        <v>273159</v>
      </c>
      <c r="Q204" s="73">
        <v>0</v>
      </c>
      <c r="R204" s="73">
        <v>0</v>
      </c>
      <c r="S204" s="73">
        <v>70838.28</v>
      </c>
      <c r="T204" s="73">
        <v>0</v>
      </c>
      <c r="U204" s="73">
        <v>0</v>
      </c>
      <c r="V204" s="73">
        <v>0</v>
      </c>
      <c r="W204" s="73">
        <v>0</v>
      </c>
      <c r="X204" s="73">
        <v>0</v>
      </c>
      <c r="Y204" s="73">
        <v>0</v>
      </c>
      <c r="Z204" s="73">
        <v>0</v>
      </c>
      <c r="AA204" s="73">
        <v>0</v>
      </c>
      <c r="AB204" s="73">
        <v>0</v>
      </c>
      <c r="AC204" s="73">
        <v>0</v>
      </c>
      <c r="AD204" s="73">
        <v>0</v>
      </c>
      <c r="AE204" s="73">
        <v>1777272.9</v>
      </c>
      <c r="AF204" s="73">
        <v>0</v>
      </c>
      <c r="AG204" s="73">
        <v>0</v>
      </c>
      <c r="AH204" s="73">
        <v>0</v>
      </c>
      <c r="AI204" s="73">
        <v>0</v>
      </c>
      <c r="AJ204" s="73">
        <v>0</v>
      </c>
      <c r="AK204" s="73">
        <v>0</v>
      </c>
      <c r="AL204" s="73">
        <v>0</v>
      </c>
      <c r="AM204" s="73">
        <v>0</v>
      </c>
      <c r="AN204" s="73">
        <v>0</v>
      </c>
      <c r="AO204" s="73">
        <v>0</v>
      </c>
      <c r="AP204" s="73">
        <v>0</v>
      </c>
      <c r="AQ204" s="73">
        <v>0</v>
      </c>
      <c r="AR204" s="73">
        <v>0</v>
      </c>
      <c r="AS204" s="73">
        <v>0</v>
      </c>
      <c r="AT204" s="73">
        <v>0</v>
      </c>
      <c r="AU204" s="73">
        <v>0</v>
      </c>
      <c r="AV204" s="73">
        <v>0</v>
      </c>
      <c r="AW204" s="73">
        <v>0</v>
      </c>
      <c r="AX204" s="73">
        <v>596160</v>
      </c>
      <c r="AY204" s="73">
        <v>0</v>
      </c>
      <c r="AZ204" s="73">
        <v>53950</v>
      </c>
      <c r="BA204" s="73">
        <v>77053.350000000006</v>
      </c>
      <c r="BB204" s="73">
        <v>0</v>
      </c>
      <c r="BC204" s="73">
        <v>0</v>
      </c>
      <c r="BD204" s="73">
        <v>0</v>
      </c>
      <c r="BE204" s="73">
        <v>150668</v>
      </c>
      <c r="BF204" s="73">
        <v>58637.599999999999</v>
      </c>
      <c r="BG204" s="73">
        <v>0</v>
      </c>
      <c r="BH204" s="73">
        <v>0</v>
      </c>
      <c r="BI204" s="73">
        <v>0</v>
      </c>
      <c r="BJ204" s="73">
        <v>0</v>
      </c>
      <c r="BK204" s="73">
        <v>7800</v>
      </c>
      <c r="BL204" s="73">
        <v>0</v>
      </c>
      <c r="BM204" s="73">
        <v>0</v>
      </c>
      <c r="BN204" s="73">
        <v>0</v>
      </c>
      <c r="BO204" s="73">
        <v>0</v>
      </c>
      <c r="BP204" s="73">
        <v>0</v>
      </c>
      <c r="BQ204" s="73">
        <v>0</v>
      </c>
      <c r="BR204" s="73">
        <v>0</v>
      </c>
      <c r="BS204" s="73">
        <v>0</v>
      </c>
      <c r="BT204" s="73">
        <v>0</v>
      </c>
      <c r="BU204" s="73">
        <v>0</v>
      </c>
      <c r="BV204" s="73">
        <v>0</v>
      </c>
      <c r="BW204" s="73">
        <v>0</v>
      </c>
      <c r="BX204" s="73">
        <v>0</v>
      </c>
      <c r="BY204" s="74">
        <v>43462402.189999998</v>
      </c>
    </row>
    <row r="205" spans="1:77" x14ac:dyDescent="0.2">
      <c r="A205" s="71" t="s">
        <v>557</v>
      </c>
      <c r="B205" s="72" t="s">
        <v>606</v>
      </c>
      <c r="C205" s="71" t="s">
        <v>607</v>
      </c>
      <c r="D205" s="73">
        <v>238131.37</v>
      </c>
      <c r="E205" s="73">
        <v>0</v>
      </c>
      <c r="F205" s="73">
        <v>0</v>
      </c>
      <c r="G205" s="73">
        <v>19460</v>
      </c>
      <c r="H205" s="73">
        <v>25583.41</v>
      </c>
      <c r="I205" s="73">
        <v>22564</v>
      </c>
      <c r="J205" s="73">
        <v>326601.83</v>
      </c>
      <c r="K205" s="73">
        <v>0</v>
      </c>
      <c r="L205" s="73">
        <v>15333</v>
      </c>
      <c r="M205" s="73">
        <v>0</v>
      </c>
      <c r="N205" s="73">
        <v>0</v>
      </c>
      <c r="O205" s="73">
        <v>37710</v>
      </c>
      <c r="P205" s="73">
        <v>57237.5</v>
      </c>
      <c r="Q205" s="73">
        <v>0</v>
      </c>
      <c r="R205" s="73">
        <v>0</v>
      </c>
      <c r="S205" s="73">
        <v>55224</v>
      </c>
      <c r="T205" s="73">
        <v>45869</v>
      </c>
      <c r="U205" s="73">
        <v>11571</v>
      </c>
      <c r="V205" s="73">
        <v>213328.5</v>
      </c>
      <c r="W205" s="73">
        <v>47260</v>
      </c>
      <c r="X205" s="73">
        <v>11300</v>
      </c>
      <c r="Y205" s="73">
        <v>67723.5</v>
      </c>
      <c r="Z205" s="73">
        <v>7650</v>
      </c>
      <c r="AA205" s="73">
        <v>11088</v>
      </c>
      <c r="AB205" s="73">
        <v>0</v>
      </c>
      <c r="AC205" s="73">
        <v>8287.5</v>
      </c>
      <c r="AD205" s="73">
        <v>11837.5</v>
      </c>
      <c r="AE205" s="73">
        <v>242666</v>
      </c>
      <c r="AF205" s="73">
        <v>15168</v>
      </c>
      <c r="AG205" s="73">
        <v>0</v>
      </c>
      <c r="AH205" s="73">
        <v>16516.5</v>
      </c>
      <c r="AI205" s="73">
        <v>10726</v>
      </c>
      <c r="AJ205" s="73">
        <v>43183.5</v>
      </c>
      <c r="AK205" s="73">
        <v>16520</v>
      </c>
      <c r="AL205" s="73">
        <v>17040</v>
      </c>
      <c r="AM205" s="73">
        <v>16928</v>
      </c>
      <c r="AN205" s="73">
        <v>0</v>
      </c>
      <c r="AO205" s="73">
        <v>28208</v>
      </c>
      <c r="AP205" s="73">
        <v>13265</v>
      </c>
      <c r="AQ205" s="73">
        <v>43444.5</v>
      </c>
      <c r="AR205" s="73">
        <v>500</v>
      </c>
      <c r="AS205" s="73">
        <v>8700</v>
      </c>
      <c r="AT205" s="73">
        <v>7548</v>
      </c>
      <c r="AU205" s="73">
        <v>6240</v>
      </c>
      <c r="AV205" s="73">
        <v>0</v>
      </c>
      <c r="AW205" s="73">
        <v>7336</v>
      </c>
      <c r="AX205" s="73">
        <v>4500</v>
      </c>
      <c r="AY205" s="73">
        <v>22883</v>
      </c>
      <c r="AZ205" s="73">
        <v>24266</v>
      </c>
      <c r="BA205" s="73">
        <v>73180.75</v>
      </c>
      <c r="BB205" s="73">
        <v>0</v>
      </c>
      <c r="BC205" s="73">
        <v>14202.5</v>
      </c>
      <c r="BD205" s="73">
        <v>34353</v>
      </c>
      <c r="BE205" s="73">
        <v>42350</v>
      </c>
      <c r="BF205" s="73">
        <v>30515.25</v>
      </c>
      <c r="BG205" s="73">
        <v>2453</v>
      </c>
      <c r="BH205" s="73">
        <v>1276</v>
      </c>
      <c r="BI205" s="73">
        <v>175924</v>
      </c>
      <c r="BJ205" s="73">
        <v>71523</v>
      </c>
      <c r="BK205" s="73">
        <v>0</v>
      </c>
      <c r="BL205" s="73">
        <v>10314</v>
      </c>
      <c r="BM205" s="73">
        <v>750</v>
      </c>
      <c r="BN205" s="73">
        <v>18262</v>
      </c>
      <c r="BO205" s="73">
        <v>500</v>
      </c>
      <c r="BP205" s="73">
        <v>122879.55</v>
      </c>
      <c r="BQ205" s="73">
        <v>11952</v>
      </c>
      <c r="BR205" s="73">
        <v>15704</v>
      </c>
      <c r="BS205" s="73">
        <v>27304</v>
      </c>
      <c r="BT205" s="73">
        <v>21408</v>
      </c>
      <c r="BU205" s="73">
        <v>40440</v>
      </c>
      <c r="BV205" s="73">
        <v>14630</v>
      </c>
      <c r="BW205" s="73">
        <v>19789</v>
      </c>
      <c r="BX205" s="73">
        <v>30264</v>
      </c>
      <c r="BY205" s="74">
        <v>4761001.5999999996</v>
      </c>
    </row>
    <row r="206" spans="1:77" x14ac:dyDescent="0.2">
      <c r="A206" s="71" t="s">
        <v>557</v>
      </c>
      <c r="B206" s="72" t="s">
        <v>608</v>
      </c>
      <c r="C206" s="71" t="s">
        <v>609</v>
      </c>
      <c r="D206" s="73">
        <v>1527107.77</v>
      </c>
      <c r="E206" s="73">
        <v>0</v>
      </c>
      <c r="F206" s="73">
        <v>0</v>
      </c>
      <c r="G206" s="73">
        <v>0</v>
      </c>
      <c r="H206" s="73">
        <v>20447.5</v>
      </c>
      <c r="I206" s="73">
        <v>6360</v>
      </c>
      <c r="J206" s="73">
        <v>356400</v>
      </c>
      <c r="K206" s="73">
        <v>14500</v>
      </c>
      <c r="L206" s="73">
        <v>0</v>
      </c>
      <c r="M206" s="73">
        <v>23760</v>
      </c>
      <c r="N206" s="73">
        <v>0</v>
      </c>
      <c r="O206" s="73">
        <v>0</v>
      </c>
      <c r="P206" s="73">
        <v>0</v>
      </c>
      <c r="Q206" s="73">
        <v>0</v>
      </c>
      <c r="R206" s="73">
        <v>0</v>
      </c>
      <c r="S206" s="73">
        <v>0</v>
      </c>
      <c r="T206" s="73">
        <v>0</v>
      </c>
      <c r="U206" s="73">
        <v>0</v>
      </c>
      <c r="V206" s="73">
        <v>0</v>
      </c>
      <c r="W206" s="73">
        <v>0</v>
      </c>
      <c r="X206" s="73">
        <v>0</v>
      </c>
      <c r="Y206" s="73">
        <v>0</v>
      </c>
      <c r="Z206" s="73">
        <v>1029850</v>
      </c>
      <c r="AA206" s="73">
        <v>0</v>
      </c>
      <c r="AB206" s="73">
        <v>41820</v>
      </c>
      <c r="AC206" s="73">
        <v>0</v>
      </c>
      <c r="AD206" s="73">
        <v>0</v>
      </c>
      <c r="AE206" s="73">
        <v>160000</v>
      </c>
      <c r="AF206" s="73">
        <v>0</v>
      </c>
      <c r="AG206" s="73">
        <v>0</v>
      </c>
      <c r="AH206" s="73">
        <v>0</v>
      </c>
      <c r="AI206" s="73">
        <v>880</v>
      </c>
      <c r="AJ206" s="73">
        <v>0</v>
      </c>
      <c r="AK206" s="73">
        <v>0</v>
      </c>
      <c r="AL206" s="73">
        <v>0</v>
      </c>
      <c r="AM206" s="73">
        <v>0</v>
      </c>
      <c r="AN206" s="73">
        <v>0</v>
      </c>
      <c r="AO206" s="73">
        <v>0</v>
      </c>
      <c r="AP206" s="73">
        <v>0</v>
      </c>
      <c r="AQ206" s="73">
        <v>298123</v>
      </c>
      <c r="AR206" s="73">
        <v>600</v>
      </c>
      <c r="AS206" s="73">
        <v>0</v>
      </c>
      <c r="AT206" s="73">
        <v>540</v>
      </c>
      <c r="AU206" s="73">
        <v>0</v>
      </c>
      <c r="AV206" s="73">
        <v>0</v>
      </c>
      <c r="AW206" s="73">
        <v>240</v>
      </c>
      <c r="AX206" s="73">
        <v>135000</v>
      </c>
      <c r="AY206" s="73">
        <v>32520</v>
      </c>
      <c r="AZ206" s="73">
        <v>300000</v>
      </c>
      <c r="BA206" s="73">
        <v>0</v>
      </c>
      <c r="BB206" s="73">
        <v>0</v>
      </c>
      <c r="BC206" s="73">
        <v>0</v>
      </c>
      <c r="BD206" s="73">
        <v>2904.15</v>
      </c>
      <c r="BE206" s="73">
        <v>0</v>
      </c>
      <c r="BF206" s="73">
        <v>0</v>
      </c>
      <c r="BG206" s="73">
        <v>0</v>
      </c>
      <c r="BH206" s="73">
        <v>0</v>
      </c>
      <c r="BI206" s="73">
        <v>0</v>
      </c>
      <c r="BJ206" s="73">
        <v>0</v>
      </c>
      <c r="BK206" s="73">
        <v>0</v>
      </c>
      <c r="BL206" s="73">
        <v>0</v>
      </c>
      <c r="BM206" s="73">
        <v>0</v>
      </c>
      <c r="BN206" s="73">
        <v>41640</v>
      </c>
      <c r="BO206" s="73">
        <v>0</v>
      </c>
      <c r="BP206" s="73">
        <v>1323600</v>
      </c>
      <c r="BQ206" s="73">
        <v>0</v>
      </c>
      <c r="BR206" s="73">
        <v>0</v>
      </c>
      <c r="BS206" s="73">
        <v>0</v>
      </c>
      <c r="BT206" s="73">
        <v>0</v>
      </c>
      <c r="BU206" s="73">
        <v>5985270</v>
      </c>
      <c r="BV206" s="73">
        <v>0</v>
      </c>
      <c r="BW206" s="73">
        <v>25000</v>
      </c>
      <c r="BX206" s="73">
        <v>0</v>
      </c>
      <c r="BY206" s="74">
        <v>1432903</v>
      </c>
    </row>
    <row r="207" spans="1:77" x14ac:dyDescent="0.2">
      <c r="A207" s="71" t="s">
        <v>557</v>
      </c>
      <c r="B207" s="72" t="s">
        <v>610</v>
      </c>
      <c r="C207" s="71" t="s">
        <v>611</v>
      </c>
      <c r="D207" s="73">
        <v>578196.64</v>
      </c>
      <c r="E207" s="73">
        <v>309522.94</v>
      </c>
      <c r="F207" s="73">
        <v>19616.669999999998</v>
      </c>
      <c r="G207" s="73">
        <v>64442.5</v>
      </c>
      <c r="H207" s="73">
        <v>7200</v>
      </c>
      <c r="I207" s="73">
        <v>10505.8</v>
      </c>
      <c r="J207" s="73">
        <v>6384358.1500000004</v>
      </c>
      <c r="K207" s="73">
        <v>448850.48</v>
      </c>
      <c r="L207" s="73">
        <v>36830.300000000003</v>
      </c>
      <c r="M207" s="73">
        <v>209507</v>
      </c>
      <c r="N207" s="73">
        <v>8275</v>
      </c>
      <c r="O207" s="73">
        <v>585309</v>
      </c>
      <c r="P207" s="73">
        <v>526584</v>
      </c>
      <c r="Q207" s="73">
        <v>1178415.28</v>
      </c>
      <c r="R207" s="73">
        <v>121563</v>
      </c>
      <c r="S207" s="73">
        <v>100576.1</v>
      </c>
      <c r="T207" s="73">
        <v>193809.1</v>
      </c>
      <c r="U207" s="73">
        <v>123383</v>
      </c>
      <c r="V207" s="73">
        <v>1836263.7</v>
      </c>
      <c r="W207" s="73">
        <v>142489.60000000001</v>
      </c>
      <c r="X207" s="73">
        <v>85050</v>
      </c>
      <c r="Y207" s="73">
        <v>11007.15</v>
      </c>
      <c r="Z207" s="73">
        <v>450</v>
      </c>
      <c r="AA207" s="73">
        <v>0</v>
      </c>
      <c r="AB207" s="73">
        <v>372997.06</v>
      </c>
      <c r="AC207" s="73">
        <v>105064.52</v>
      </c>
      <c r="AD207" s="73">
        <v>148990</v>
      </c>
      <c r="AE207" s="73">
        <v>2061095</v>
      </c>
      <c r="AF207" s="73">
        <v>10000</v>
      </c>
      <c r="AG207" s="73">
        <v>15485</v>
      </c>
      <c r="AH207" s="73">
        <v>17965.89</v>
      </c>
      <c r="AI207" s="73">
        <v>65065</v>
      </c>
      <c r="AJ207" s="73">
        <v>52154.5</v>
      </c>
      <c r="AK207" s="73">
        <v>55798.8</v>
      </c>
      <c r="AL207" s="73">
        <v>0</v>
      </c>
      <c r="AM207" s="73">
        <v>120176.27</v>
      </c>
      <c r="AN207" s="73">
        <v>680</v>
      </c>
      <c r="AO207" s="73">
        <v>35500</v>
      </c>
      <c r="AP207" s="73">
        <v>0</v>
      </c>
      <c r="AQ207" s="73">
        <v>459382.5</v>
      </c>
      <c r="AR207" s="73">
        <v>413901</v>
      </c>
      <c r="AS207" s="73">
        <v>19855</v>
      </c>
      <c r="AT207" s="73">
        <v>16996.5</v>
      </c>
      <c r="AU207" s="73">
        <v>46390.6</v>
      </c>
      <c r="AV207" s="73">
        <v>29030</v>
      </c>
      <c r="AW207" s="73">
        <v>107500</v>
      </c>
      <c r="AX207" s="73">
        <v>199000</v>
      </c>
      <c r="AY207" s="73">
        <v>24302.05</v>
      </c>
      <c r="AZ207" s="73">
        <v>91540</v>
      </c>
      <c r="BA207" s="73">
        <v>96241.5</v>
      </c>
      <c r="BB207" s="73">
        <v>112134.24</v>
      </c>
      <c r="BC207" s="73">
        <v>3123000</v>
      </c>
      <c r="BD207" s="73">
        <v>73058.5</v>
      </c>
      <c r="BE207" s="73">
        <v>672519.78</v>
      </c>
      <c r="BF207" s="73">
        <v>2110.69</v>
      </c>
      <c r="BG207" s="73">
        <v>5350</v>
      </c>
      <c r="BH207" s="73">
        <v>2626</v>
      </c>
      <c r="BI207" s="73">
        <v>3143778.5</v>
      </c>
      <c r="BJ207" s="73">
        <v>405069.05</v>
      </c>
      <c r="BK207" s="73">
        <v>119248.08</v>
      </c>
      <c r="BL207" s="73">
        <v>0</v>
      </c>
      <c r="BM207" s="73">
        <v>2391</v>
      </c>
      <c r="BN207" s="73">
        <v>261517.5</v>
      </c>
      <c r="BO207" s="73">
        <v>13900</v>
      </c>
      <c r="BP207" s="73">
        <v>165418.04999999999</v>
      </c>
      <c r="BQ207" s="73">
        <v>25690</v>
      </c>
      <c r="BR207" s="73">
        <v>13795</v>
      </c>
      <c r="BS207" s="73">
        <v>312589.42</v>
      </c>
      <c r="BT207" s="73">
        <v>21850</v>
      </c>
      <c r="BU207" s="73">
        <v>4960</v>
      </c>
      <c r="BV207" s="73">
        <v>24279</v>
      </c>
      <c r="BW207" s="73">
        <v>3753.5</v>
      </c>
      <c r="BX207" s="73">
        <v>0</v>
      </c>
      <c r="BY207" s="74">
        <v>10529769.5</v>
      </c>
    </row>
    <row r="208" spans="1:77" x14ac:dyDescent="0.2">
      <c r="A208" s="71" t="s">
        <v>557</v>
      </c>
      <c r="B208" s="72" t="s">
        <v>612</v>
      </c>
      <c r="C208" s="71" t="s">
        <v>613</v>
      </c>
      <c r="D208" s="73">
        <v>699765</v>
      </c>
      <c r="E208" s="73">
        <v>462516</v>
      </c>
      <c r="F208" s="73">
        <v>733430</v>
      </c>
      <c r="G208" s="73">
        <v>205063.2</v>
      </c>
      <c r="H208" s="73">
        <v>55425.5</v>
      </c>
      <c r="I208" s="73">
        <v>5555</v>
      </c>
      <c r="J208" s="73">
        <v>881330</v>
      </c>
      <c r="K208" s="73">
        <v>220930</v>
      </c>
      <c r="L208" s="73">
        <v>50415</v>
      </c>
      <c r="M208" s="73">
        <v>749775</v>
      </c>
      <c r="N208" s="73">
        <v>27980</v>
      </c>
      <c r="O208" s="73">
        <v>346591</v>
      </c>
      <c r="P208" s="73">
        <v>310652.3</v>
      </c>
      <c r="Q208" s="73">
        <v>0</v>
      </c>
      <c r="R208" s="73">
        <v>17490.5</v>
      </c>
      <c r="S208" s="73">
        <v>69011</v>
      </c>
      <c r="T208" s="73">
        <v>92135.75</v>
      </c>
      <c r="U208" s="73">
        <v>61685</v>
      </c>
      <c r="V208" s="73">
        <v>4496791</v>
      </c>
      <c r="W208" s="73">
        <v>1061926</v>
      </c>
      <c r="X208" s="73">
        <v>5000</v>
      </c>
      <c r="Y208" s="73">
        <v>0</v>
      </c>
      <c r="Z208" s="73">
        <v>14570</v>
      </c>
      <c r="AA208" s="73">
        <v>4494</v>
      </c>
      <c r="AB208" s="73">
        <v>33319.800000000003</v>
      </c>
      <c r="AC208" s="73">
        <v>49304.2</v>
      </c>
      <c r="AD208" s="73">
        <v>0</v>
      </c>
      <c r="AE208" s="73">
        <v>3754043</v>
      </c>
      <c r="AF208" s="73">
        <v>86020</v>
      </c>
      <c r="AG208" s="73">
        <v>48643.5</v>
      </c>
      <c r="AH208" s="73">
        <v>10300</v>
      </c>
      <c r="AI208" s="73">
        <v>113429.6</v>
      </c>
      <c r="AJ208" s="73">
        <v>95548.5</v>
      </c>
      <c r="AK208" s="73">
        <v>95224.5</v>
      </c>
      <c r="AL208" s="73">
        <v>56505.1</v>
      </c>
      <c r="AM208" s="73">
        <v>0</v>
      </c>
      <c r="AN208" s="73">
        <v>50746</v>
      </c>
      <c r="AO208" s="73">
        <v>16005</v>
      </c>
      <c r="AP208" s="73">
        <v>0</v>
      </c>
      <c r="AQ208" s="73">
        <v>256670</v>
      </c>
      <c r="AR208" s="73">
        <v>42365</v>
      </c>
      <c r="AS208" s="73">
        <v>74213.62</v>
      </c>
      <c r="AT208" s="73">
        <v>69138.399999999994</v>
      </c>
      <c r="AU208" s="73">
        <v>28240</v>
      </c>
      <c r="AV208" s="73">
        <v>120</v>
      </c>
      <c r="AW208" s="73">
        <v>17800.2</v>
      </c>
      <c r="AX208" s="73">
        <v>0</v>
      </c>
      <c r="AY208" s="73">
        <v>66995</v>
      </c>
      <c r="AZ208" s="73">
        <v>46163</v>
      </c>
      <c r="BA208" s="73">
        <v>236038</v>
      </c>
      <c r="BB208" s="73">
        <v>185444.55</v>
      </c>
      <c r="BC208" s="73">
        <v>145623.9</v>
      </c>
      <c r="BD208" s="73">
        <v>370492.1</v>
      </c>
      <c r="BE208" s="73">
        <v>399619.15</v>
      </c>
      <c r="BF208" s="73">
        <v>191422.3</v>
      </c>
      <c r="BG208" s="73">
        <v>59719.35</v>
      </c>
      <c r="BH208" s="73">
        <v>10065</v>
      </c>
      <c r="BI208" s="73">
        <v>238360</v>
      </c>
      <c r="BJ208" s="73">
        <v>217800</v>
      </c>
      <c r="BK208" s="73">
        <v>689099.75</v>
      </c>
      <c r="BL208" s="73">
        <v>0</v>
      </c>
      <c r="BM208" s="73">
        <v>0</v>
      </c>
      <c r="BN208" s="73">
        <v>22544.9</v>
      </c>
      <c r="BO208" s="73">
        <v>56828.2</v>
      </c>
      <c r="BP208" s="73">
        <v>1487675.25</v>
      </c>
      <c r="BQ208" s="73">
        <v>110895.5</v>
      </c>
      <c r="BR208" s="73">
        <v>122759.9</v>
      </c>
      <c r="BS208" s="73">
        <v>190896</v>
      </c>
      <c r="BT208" s="73">
        <v>26890</v>
      </c>
      <c r="BU208" s="73">
        <v>739172.2</v>
      </c>
      <c r="BV208" s="73">
        <v>98145</v>
      </c>
      <c r="BW208" s="73">
        <v>73952.5</v>
      </c>
      <c r="BX208" s="73">
        <v>51146.9</v>
      </c>
      <c r="BY208" s="74">
        <v>23035961.059999999</v>
      </c>
    </row>
    <row r="209" spans="1:77" x14ac:dyDescent="0.2">
      <c r="A209" s="71" t="s">
        <v>557</v>
      </c>
      <c r="B209" s="72" t="s">
        <v>614</v>
      </c>
      <c r="C209" s="71" t="s">
        <v>615</v>
      </c>
      <c r="D209" s="73">
        <v>2113361</v>
      </c>
      <c r="E209" s="73">
        <v>42390</v>
      </c>
      <c r="F209" s="73">
        <v>8214222.71</v>
      </c>
      <c r="G209" s="73">
        <v>276550</v>
      </c>
      <c r="H209" s="73">
        <v>63600</v>
      </c>
      <c r="I209" s="73">
        <v>91750</v>
      </c>
      <c r="J209" s="73">
        <v>1002142</v>
      </c>
      <c r="K209" s="73">
        <v>380079.35</v>
      </c>
      <c r="L209" s="73">
        <v>41500</v>
      </c>
      <c r="M209" s="73">
        <v>1030600</v>
      </c>
      <c r="N209" s="73">
        <v>0</v>
      </c>
      <c r="O209" s="73">
        <v>0</v>
      </c>
      <c r="P209" s="73">
        <v>84000</v>
      </c>
      <c r="Q209" s="73">
        <v>0</v>
      </c>
      <c r="R209" s="73">
        <v>52158.3</v>
      </c>
      <c r="S209" s="73">
        <v>0</v>
      </c>
      <c r="T209" s="73">
        <v>0</v>
      </c>
      <c r="U209" s="73">
        <v>62000</v>
      </c>
      <c r="V209" s="73">
        <v>1660077.1</v>
      </c>
      <c r="W209" s="73">
        <v>509400</v>
      </c>
      <c r="X209" s="73">
        <v>0</v>
      </c>
      <c r="Y209" s="73">
        <v>0</v>
      </c>
      <c r="Z209" s="73">
        <v>51206.3</v>
      </c>
      <c r="AA209" s="73">
        <v>0</v>
      </c>
      <c r="AB209" s="73">
        <v>0</v>
      </c>
      <c r="AC209" s="73">
        <v>55993</v>
      </c>
      <c r="AD209" s="73">
        <v>0</v>
      </c>
      <c r="AE209" s="73">
        <v>127060</v>
      </c>
      <c r="AF209" s="73">
        <v>0</v>
      </c>
      <c r="AG209" s="73">
        <v>0</v>
      </c>
      <c r="AH209" s="73">
        <v>0</v>
      </c>
      <c r="AI209" s="73">
        <v>19000</v>
      </c>
      <c r="AJ209" s="73">
        <v>0</v>
      </c>
      <c r="AK209" s="73">
        <v>0</v>
      </c>
      <c r="AL209" s="73">
        <v>0</v>
      </c>
      <c r="AM209" s="73">
        <v>0</v>
      </c>
      <c r="AN209" s="73">
        <v>0</v>
      </c>
      <c r="AO209" s="73">
        <v>0</v>
      </c>
      <c r="AP209" s="73">
        <v>0</v>
      </c>
      <c r="AQ209" s="73">
        <v>3400</v>
      </c>
      <c r="AR209" s="73">
        <v>0</v>
      </c>
      <c r="AS209" s="73">
        <v>0</v>
      </c>
      <c r="AT209" s="73">
        <v>0</v>
      </c>
      <c r="AU209" s="73">
        <v>0</v>
      </c>
      <c r="AV209" s="73">
        <v>0</v>
      </c>
      <c r="AW209" s="73">
        <v>0</v>
      </c>
      <c r="AX209" s="73">
        <v>704878.2</v>
      </c>
      <c r="AY209" s="73">
        <v>0</v>
      </c>
      <c r="AZ209" s="73">
        <v>143738</v>
      </c>
      <c r="BA209" s="73">
        <v>85800</v>
      </c>
      <c r="BB209" s="73">
        <v>0</v>
      </c>
      <c r="BC209" s="73">
        <v>0</v>
      </c>
      <c r="BD209" s="73">
        <v>460898</v>
      </c>
      <c r="BE209" s="73">
        <v>213384</v>
      </c>
      <c r="BF209" s="73">
        <v>454127</v>
      </c>
      <c r="BG209" s="73">
        <v>4800</v>
      </c>
      <c r="BH209" s="73">
        <v>40000</v>
      </c>
      <c r="BI209" s="73">
        <v>2075791.5</v>
      </c>
      <c r="BJ209" s="73">
        <v>1423260</v>
      </c>
      <c r="BK209" s="73">
        <v>301280</v>
      </c>
      <c r="BL209" s="73">
        <v>0</v>
      </c>
      <c r="BM209" s="73">
        <v>68750</v>
      </c>
      <c r="BN209" s="73">
        <v>0</v>
      </c>
      <c r="BO209" s="73">
        <v>0</v>
      </c>
      <c r="BP209" s="73">
        <v>1758934</v>
      </c>
      <c r="BQ209" s="73">
        <v>0</v>
      </c>
      <c r="BR209" s="73">
        <v>213004.97</v>
      </c>
      <c r="BS209" s="73">
        <v>0</v>
      </c>
      <c r="BT209" s="73">
        <v>612942</v>
      </c>
      <c r="BU209" s="73">
        <v>2630126</v>
      </c>
      <c r="BV209" s="73">
        <v>466565</v>
      </c>
      <c r="BW209" s="73">
        <v>118525</v>
      </c>
      <c r="BX209" s="73">
        <v>3900</v>
      </c>
      <c r="BY209" s="74">
        <v>15328759.520000001</v>
      </c>
    </row>
    <row r="210" spans="1:77" x14ac:dyDescent="0.2">
      <c r="A210" s="71" t="s">
        <v>557</v>
      </c>
      <c r="B210" s="72" t="s">
        <v>616</v>
      </c>
      <c r="C210" s="71" t="s">
        <v>617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73">
        <v>0</v>
      </c>
      <c r="Q210" s="73">
        <v>0</v>
      </c>
      <c r="R210" s="73">
        <v>0</v>
      </c>
      <c r="S210" s="73">
        <v>0</v>
      </c>
      <c r="T210" s="73">
        <v>0</v>
      </c>
      <c r="U210" s="73">
        <v>0</v>
      </c>
      <c r="V210" s="73">
        <v>0</v>
      </c>
      <c r="W210" s="73">
        <v>0</v>
      </c>
      <c r="X210" s="73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73">
        <v>0</v>
      </c>
      <c r="AF210" s="73">
        <v>0</v>
      </c>
      <c r="AG210" s="73">
        <v>0</v>
      </c>
      <c r="AH210" s="73">
        <v>0</v>
      </c>
      <c r="AI210" s="73">
        <v>0</v>
      </c>
      <c r="AJ210" s="73">
        <v>0</v>
      </c>
      <c r="AK210" s="73">
        <v>0</v>
      </c>
      <c r="AL210" s="73">
        <v>0</v>
      </c>
      <c r="AM210" s="73">
        <v>0</v>
      </c>
      <c r="AN210" s="73">
        <v>0</v>
      </c>
      <c r="AO210" s="73">
        <v>0</v>
      </c>
      <c r="AP210" s="73">
        <v>0</v>
      </c>
      <c r="AQ210" s="73">
        <v>0</v>
      </c>
      <c r="AR210" s="73">
        <v>0</v>
      </c>
      <c r="AS210" s="73">
        <v>0</v>
      </c>
      <c r="AT210" s="73">
        <v>0</v>
      </c>
      <c r="AU210" s="73">
        <v>0</v>
      </c>
      <c r="AV210" s="73">
        <v>0</v>
      </c>
      <c r="AW210" s="73">
        <v>0</v>
      </c>
      <c r="AX210" s="73">
        <v>0</v>
      </c>
      <c r="AY210" s="73">
        <v>0</v>
      </c>
      <c r="AZ210" s="73">
        <v>0</v>
      </c>
      <c r="BA210" s="73">
        <v>0</v>
      </c>
      <c r="BB210" s="73">
        <v>0</v>
      </c>
      <c r="BC210" s="73">
        <v>0</v>
      </c>
      <c r="BD210" s="73">
        <v>0</v>
      </c>
      <c r="BE210" s="73">
        <v>0</v>
      </c>
      <c r="BF210" s="73">
        <v>1500</v>
      </c>
      <c r="BG210" s="73">
        <v>0</v>
      </c>
      <c r="BH210" s="73">
        <v>0</v>
      </c>
      <c r="BI210" s="73">
        <v>0</v>
      </c>
      <c r="BJ210" s="73">
        <v>0</v>
      </c>
      <c r="BK210" s="73">
        <v>0</v>
      </c>
      <c r="BL210" s="73">
        <v>0</v>
      </c>
      <c r="BM210" s="73">
        <v>0</v>
      </c>
      <c r="BN210" s="73">
        <v>0</v>
      </c>
      <c r="BO210" s="73">
        <v>0</v>
      </c>
      <c r="BP210" s="73">
        <v>0</v>
      </c>
      <c r="BQ210" s="73">
        <v>0</v>
      </c>
      <c r="BR210" s="73">
        <v>0</v>
      </c>
      <c r="BS210" s="73">
        <v>0</v>
      </c>
      <c r="BT210" s="73">
        <v>0</v>
      </c>
      <c r="BU210" s="73">
        <v>0</v>
      </c>
      <c r="BV210" s="73">
        <v>0</v>
      </c>
      <c r="BW210" s="73">
        <v>0</v>
      </c>
      <c r="BX210" s="73">
        <v>0</v>
      </c>
      <c r="BY210" s="74">
        <v>26821556.169999998</v>
      </c>
    </row>
    <row r="211" spans="1:77" x14ac:dyDescent="0.2">
      <c r="A211" s="71" t="s">
        <v>557</v>
      </c>
      <c r="B211" s="72" t="s">
        <v>618</v>
      </c>
      <c r="C211" s="71" t="s">
        <v>619</v>
      </c>
      <c r="D211" s="73">
        <v>90</v>
      </c>
      <c r="E211" s="73">
        <v>18</v>
      </c>
      <c r="F211" s="73">
        <v>0</v>
      </c>
      <c r="G211" s="73">
        <v>30</v>
      </c>
      <c r="H211" s="73">
        <v>24</v>
      </c>
      <c r="I211" s="73">
        <v>18</v>
      </c>
      <c r="J211" s="73">
        <v>0</v>
      </c>
      <c r="K211" s="73">
        <v>0</v>
      </c>
      <c r="L211" s="73">
        <v>0</v>
      </c>
      <c r="M211" s="73">
        <v>1293.6400000000001</v>
      </c>
      <c r="N211" s="73">
        <v>30</v>
      </c>
      <c r="O211" s="73">
        <v>0</v>
      </c>
      <c r="P211" s="73">
        <v>0</v>
      </c>
      <c r="Q211" s="73">
        <v>73</v>
      </c>
      <c r="R211" s="73">
        <v>664</v>
      </c>
      <c r="S211" s="73">
        <v>0</v>
      </c>
      <c r="T211" s="73">
        <v>0</v>
      </c>
      <c r="U211" s="73">
        <v>6</v>
      </c>
      <c r="V211" s="73">
        <v>6388</v>
      </c>
      <c r="W211" s="73">
        <v>0</v>
      </c>
      <c r="X211" s="73">
        <v>0</v>
      </c>
      <c r="Y211" s="73">
        <v>0</v>
      </c>
      <c r="Z211" s="73">
        <v>6</v>
      </c>
      <c r="AA211" s="73">
        <v>0</v>
      </c>
      <c r="AB211" s="73">
        <v>0</v>
      </c>
      <c r="AC211" s="73">
        <v>0</v>
      </c>
      <c r="AD211" s="73">
        <v>0</v>
      </c>
      <c r="AE211" s="73">
        <v>86</v>
      </c>
      <c r="AF211" s="73">
        <v>0</v>
      </c>
      <c r="AG211" s="73">
        <v>0</v>
      </c>
      <c r="AH211" s="73">
        <v>30</v>
      </c>
      <c r="AI211" s="73">
        <v>0</v>
      </c>
      <c r="AJ211" s="73">
        <v>0</v>
      </c>
      <c r="AK211" s="73">
        <v>0</v>
      </c>
      <c r="AL211" s="73">
        <v>0</v>
      </c>
      <c r="AM211" s="73">
        <v>0</v>
      </c>
      <c r="AN211" s="73">
        <v>0</v>
      </c>
      <c r="AO211" s="73">
        <v>0</v>
      </c>
      <c r="AP211" s="73">
        <v>0</v>
      </c>
      <c r="AQ211" s="73">
        <v>42</v>
      </c>
      <c r="AR211" s="73">
        <v>0</v>
      </c>
      <c r="AS211" s="73">
        <v>128</v>
      </c>
      <c r="AT211" s="73">
        <v>0</v>
      </c>
      <c r="AU211" s="73">
        <v>20</v>
      </c>
      <c r="AV211" s="73">
        <v>0</v>
      </c>
      <c r="AW211" s="73">
        <v>0</v>
      </c>
      <c r="AX211" s="73">
        <v>8537.64</v>
      </c>
      <c r="AY211" s="73">
        <v>24</v>
      </c>
      <c r="AZ211" s="73">
        <v>30</v>
      </c>
      <c r="BA211" s="73">
        <v>24</v>
      </c>
      <c r="BB211" s="73">
        <v>0</v>
      </c>
      <c r="BC211" s="73">
        <v>0</v>
      </c>
      <c r="BD211" s="73">
        <v>2143.23</v>
      </c>
      <c r="BE211" s="73">
        <v>30</v>
      </c>
      <c r="BF211" s="73">
        <v>24</v>
      </c>
      <c r="BG211" s="73">
        <v>24</v>
      </c>
      <c r="BH211" s="73">
        <v>30</v>
      </c>
      <c r="BI211" s="73">
        <v>84</v>
      </c>
      <c r="BJ211" s="73">
        <v>78</v>
      </c>
      <c r="BK211" s="73">
        <v>44</v>
      </c>
      <c r="BL211" s="73">
        <v>44</v>
      </c>
      <c r="BM211" s="73">
        <v>32</v>
      </c>
      <c r="BN211" s="73">
        <v>32</v>
      </c>
      <c r="BO211" s="73">
        <v>30</v>
      </c>
      <c r="BP211" s="73">
        <v>1036.18</v>
      </c>
      <c r="BQ211" s="73">
        <v>0</v>
      </c>
      <c r="BR211" s="73">
        <v>0</v>
      </c>
      <c r="BS211" s="73">
        <v>130</v>
      </c>
      <c r="BT211" s="73">
        <v>0</v>
      </c>
      <c r="BU211" s="73">
        <v>27</v>
      </c>
      <c r="BV211" s="73">
        <v>0</v>
      </c>
      <c r="BW211" s="73">
        <v>0</v>
      </c>
      <c r="BX211" s="73">
        <v>0</v>
      </c>
      <c r="BY211" s="74">
        <v>235803179.17999995</v>
      </c>
    </row>
    <row r="212" spans="1:77" x14ac:dyDescent="0.2">
      <c r="A212" s="71" t="s">
        <v>557</v>
      </c>
      <c r="B212" s="72" t="s">
        <v>620</v>
      </c>
      <c r="C212" s="71" t="s">
        <v>621</v>
      </c>
      <c r="D212" s="73">
        <v>155000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  <c r="P212" s="73">
        <v>0</v>
      </c>
      <c r="Q212" s="73">
        <v>0</v>
      </c>
      <c r="R212" s="73">
        <v>0</v>
      </c>
      <c r="S212" s="73">
        <v>0</v>
      </c>
      <c r="T212" s="73">
        <v>0</v>
      </c>
      <c r="U212" s="73">
        <v>0</v>
      </c>
      <c r="V212" s="73">
        <v>0</v>
      </c>
      <c r="W212" s="73">
        <v>0</v>
      </c>
      <c r="X212" s="73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73">
        <v>0</v>
      </c>
      <c r="AF212" s="73">
        <v>0</v>
      </c>
      <c r="AG212" s="73">
        <v>0</v>
      </c>
      <c r="AH212" s="73">
        <v>0</v>
      </c>
      <c r="AI212" s="73">
        <v>0</v>
      </c>
      <c r="AJ212" s="73">
        <v>0</v>
      </c>
      <c r="AK212" s="73">
        <v>0</v>
      </c>
      <c r="AL212" s="73">
        <v>0</v>
      </c>
      <c r="AM212" s="73">
        <v>0</v>
      </c>
      <c r="AN212" s="73">
        <v>0</v>
      </c>
      <c r="AO212" s="73">
        <v>0</v>
      </c>
      <c r="AP212" s="73">
        <v>0</v>
      </c>
      <c r="AQ212" s="73">
        <v>0</v>
      </c>
      <c r="AR212" s="73">
        <v>0</v>
      </c>
      <c r="AS212" s="73">
        <v>0</v>
      </c>
      <c r="AT212" s="73">
        <v>0</v>
      </c>
      <c r="AU212" s="73">
        <v>0</v>
      </c>
      <c r="AV212" s="73">
        <v>0</v>
      </c>
      <c r="AW212" s="73">
        <v>0</v>
      </c>
      <c r="AX212" s="73">
        <v>0</v>
      </c>
      <c r="AY212" s="73">
        <v>0</v>
      </c>
      <c r="AZ212" s="73">
        <v>0</v>
      </c>
      <c r="BA212" s="73">
        <v>0</v>
      </c>
      <c r="BB212" s="73">
        <v>0</v>
      </c>
      <c r="BC212" s="73">
        <v>0</v>
      </c>
      <c r="BD212" s="73">
        <v>0</v>
      </c>
      <c r="BE212" s="73">
        <v>0</v>
      </c>
      <c r="BF212" s="73">
        <v>0</v>
      </c>
      <c r="BG212" s="73">
        <v>0</v>
      </c>
      <c r="BH212" s="73">
        <v>0</v>
      </c>
      <c r="BI212" s="73">
        <v>0</v>
      </c>
      <c r="BJ212" s="73">
        <v>0</v>
      </c>
      <c r="BK212" s="73">
        <v>0</v>
      </c>
      <c r="BL212" s="73">
        <v>0</v>
      </c>
      <c r="BM212" s="73">
        <v>0</v>
      </c>
      <c r="BN212" s="73">
        <v>0</v>
      </c>
      <c r="BO212" s="73">
        <v>0</v>
      </c>
      <c r="BP212" s="73">
        <v>0</v>
      </c>
      <c r="BQ212" s="73">
        <v>0</v>
      </c>
      <c r="BR212" s="73">
        <v>0</v>
      </c>
      <c r="BS212" s="73">
        <v>0</v>
      </c>
      <c r="BT212" s="73">
        <v>0</v>
      </c>
      <c r="BU212" s="73">
        <v>0</v>
      </c>
      <c r="BV212" s="73">
        <v>0</v>
      </c>
      <c r="BW212" s="73">
        <v>0</v>
      </c>
      <c r="BX212" s="73">
        <v>0</v>
      </c>
      <c r="BY212" s="74">
        <v>98343869.020000011</v>
      </c>
    </row>
    <row r="213" spans="1:77" x14ac:dyDescent="0.2">
      <c r="A213" s="71" t="s">
        <v>557</v>
      </c>
      <c r="B213" s="72" t="s">
        <v>622</v>
      </c>
      <c r="C213" s="71" t="s">
        <v>623</v>
      </c>
      <c r="D213" s="73">
        <v>0</v>
      </c>
      <c r="E213" s="73">
        <v>3175.76</v>
      </c>
      <c r="F213" s="73">
        <v>0</v>
      </c>
      <c r="G213" s="73">
        <v>0</v>
      </c>
      <c r="H213" s="73">
        <v>0</v>
      </c>
      <c r="I213" s="73">
        <v>28414.92</v>
      </c>
      <c r="J213" s="73">
        <v>0</v>
      </c>
      <c r="K213" s="73">
        <v>0</v>
      </c>
      <c r="L213" s="73">
        <v>0</v>
      </c>
      <c r="M213" s="73">
        <v>0</v>
      </c>
      <c r="N213" s="73">
        <v>0</v>
      </c>
      <c r="O213" s="73">
        <v>2472.77</v>
      </c>
      <c r="P213" s="73">
        <v>0</v>
      </c>
      <c r="Q213" s="73">
        <v>0</v>
      </c>
      <c r="R213" s="73">
        <v>0</v>
      </c>
      <c r="S213" s="73">
        <v>106744.27</v>
      </c>
      <c r="T213" s="73">
        <v>0</v>
      </c>
      <c r="U213" s="73">
        <v>0</v>
      </c>
      <c r="V213" s="73">
        <v>108324.05</v>
      </c>
      <c r="W213" s="73">
        <v>0</v>
      </c>
      <c r="X213" s="73">
        <v>0</v>
      </c>
      <c r="Y213" s="73">
        <v>0</v>
      </c>
      <c r="Z213" s="73">
        <v>0</v>
      </c>
      <c r="AA213" s="73">
        <v>0</v>
      </c>
      <c r="AB213" s="73">
        <v>139209.60999999999</v>
      </c>
      <c r="AC213" s="73">
        <v>22828.18</v>
      </c>
      <c r="AD213" s="73">
        <v>58464.800000000003</v>
      </c>
      <c r="AE213" s="73">
        <v>4634.17</v>
      </c>
      <c r="AF213" s="73">
        <v>5182.5</v>
      </c>
      <c r="AG213" s="73">
        <v>24712.720000000001</v>
      </c>
      <c r="AH213" s="73">
        <v>0</v>
      </c>
      <c r="AI213" s="73">
        <v>0</v>
      </c>
      <c r="AJ213" s="73">
        <v>0</v>
      </c>
      <c r="AK213" s="73">
        <v>0</v>
      </c>
      <c r="AL213" s="73">
        <v>4939.34</v>
      </c>
      <c r="AM213" s="73">
        <v>8085.36</v>
      </c>
      <c r="AN213" s="73">
        <v>6465.15</v>
      </c>
      <c r="AO213" s="73">
        <v>0</v>
      </c>
      <c r="AP213" s="73">
        <v>0</v>
      </c>
      <c r="AQ213" s="73">
        <v>0</v>
      </c>
      <c r="AR213" s="73">
        <v>48677.68</v>
      </c>
      <c r="AS213" s="73">
        <v>0</v>
      </c>
      <c r="AT213" s="73">
        <v>0</v>
      </c>
      <c r="AU213" s="73">
        <v>0</v>
      </c>
      <c r="AV213" s="73">
        <v>0</v>
      </c>
      <c r="AW213" s="73">
        <v>0</v>
      </c>
      <c r="AX213" s="73">
        <v>0</v>
      </c>
      <c r="AY213" s="73">
        <v>0</v>
      </c>
      <c r="AZ213" s="73">
        <v>0</v>
      </c>
      <c r="BA213" s="73">
        <v>0</v>
      </c>
      <c r="BB213" s="73">
        <v>0</v>
      </c>
      <c r="BC213" s="73">
        <v>0</v>
      </c>
      <c r="BD213" s="73">
        <v>0</v>
      </c>
      <c r="BE213" s="73">
        <v>0</v>
      </c>
      <c r="BF213" s="73">
        <v>0</v>
      </c>
      <c r="BG213" s="73">
        <v>0</v>
      </c>
      <c r="BH213" s="73">
        <v>26186.11</v>
      </c>
      <c r="BI213" s="73">
        <v>0</v>
      </c>
      <c r="BJ213" s="73">
        <v>92894.19</v>
      </c>
      <c r="BK213" s="73">
        <v>65158.720000000001</v>
      </c>
      <c r="BL213" s="73">
        <v>2257.6999999999998</v>
      </c>
      <c r="BM213" s="73">
        <v>0</v>
      </c>
      <c r="BN213" s="73">
        <v>3762</v>
      </c>
      <c r="BO213" s="73">
        <v>0</v>
      </c>
      <c r="BP213" s="73">
        <v>51256</v>
      </c>
      <c r="BQ213" s="73">
        <v>0</v>
      </c>
      <c r="BR213" s="73">
        <v>28522</v>
      </c>
      <c r="BS213" s="73">
        <v>0</v>
      </c>
      <c r="BT213" s="73">
        <v>0</v>
      </c>
      <c r="BU213" s="73">
        <v>0</v>
      </c>
      <c r="BV213" s="73">
        <v>0</v>
      </c>
      <c r="BW213" s="73">
        <v>0</v>
      </c>
      <c r="BX213" s="73">
        <v>0</v>
      </c>
      <c r="BY213" s="74">
        <v>83711804.180000007</v>
      </c>
    </row>
    <row r="214" spans="1:77" x14ac:dyDescent="0.2">
      <c r="A214" s="71" t="s">
        <v>557</v>
      </c>
      <c r="B214" s="72" t="s">
        <v>624</v>
      </c>
      <c r="C214" s="71" t="s">
        <v>625</v>
      </c>
      <c r="D214" s="73">
        <v>0</v>
      </c>
      <c r="E214" s="73">
        <v>1870</v>
      </c>
      <c r="F214" s="73">
        <v>0</v>
      </c>
      <c r="G214" s="73">
        <v>0</v>
      </c>
      <c r="H214" s="73">
        <v>400</v>
      </c>
      <c r="I214" s="73">
        <v>6000</v>
      </c>
      <c r="J214" s="73">
        <v>0</v>
      </c>
      <c r="K214" s="73">
        <v>0</v>
      </c>
      <c r="L214" s="73">
        <v>0</v>
      </c>
      <c r="M214" s="73">
        <v>0</v>
      </c>
      <c r="N214" s="73">
        <v>0</v>
      </c>
      <c r="O214" s="73">
        <v>0</v>
      </c>
      <c r="P214" s="73">
        <v>0</v>
      </c>
      <c r="Q214" s="73">
        <v>0</v>
      </c>
      <c r="R214" s="73">
        <v>0</v>
      </c>
      <c r="S214" s="73">
        <v>0</v>
      </c>
      <c r="T214" s="73">
        <v>0</v>
      </c>
      <c r="U214" s="73">
        <v>0</v>
      </c>
      <c r="V214" s="73">
        <v>0</v>
      </c>
      <c r="W214" s="73">
        <v>0</v>
      </c>
      <c r="X214" s="73">
        <v>0</v>
      </c>
      <c r="Y214" s="73">
        <v>0</v>
      </c>
      <c r="Z214" s="73">
        <v>0</v>
      </c>
      <c r="AA214" s="73">
        <v>0</v>
      </c>
      <c r="AB214" s="73">
        <v>0</v>
      </c>
      <c r="AC214" s="73">
        <v>0</v>
      </c>
      <c r="AD214" s="73">
        <v>875</v>
      </c>
      <c r="AE214" s="73">
        <v>0</v>
      </c>
      <c r="AF214" s="73">
        <v>0</v>
      </c>
      <c r="AG214" s="73">
        <v>0</v>
      </c>
      <c r="AH214" s="73">
        <v>0</v>
      </c>
      <c r="AI214" s="73">
        <v>0</v>
      </c>
      <c r="AJ214" s="73">
        <v>0</v>
      </c>
      <c r="AK214" s="73">
        <v>0</v>
      </c>
      <c r="AL214" s="73">
        <v>0</v>
      </c>
      <c r="AM214" s="73">
        <v>0</v>
      </c>
      <c r="AN214" s="73">
        <v>0</v>
      </c>
      <c r="AO214" s="73">
        <v>0</v>
      </c>
      <c r="AP214" s="73">
        <v>0</v>
      </c>
      <c r="AQ214" s="73">
        <v>0</v>
      </c>
      <c r="AR214" s="73">
        <v>0</v>
      </c>
      <c r="AS214" s="73">
        <v>0</v>
      </c>
      <c r="AT214" s="73">
        <v>0</v>
      </c>
      <c r="AU214" s="73">
        <v>0</v>
      </c>
      <c r="AV214" s="73">
        <v>0</v>
      </c>
      <c r="AW214" s="73">
        <v>0</v>
      </c>
      <c r="AX214" s="73">
        <v>0</v>
      </c>
      <c r="AY214" s="73">
        <v>0</v>
      </c>
      <c r="AZ214" s="73">
        <v>2790</v>
      </c>
      <c r="BA214" s="73">
        <v>0</v>
      </c>
      <c r="BB214" s="73">
        <v>0</v>
      </c>
      <c r="BC214" s="73">
        <v>0</v>
      </c>
      <c r="BD214" s="73">
        <v>0</v>
      </c>
      <c r="BE214" s="73">
        <v>0</v>
      </c>
      <c r="BF214" s="73">
        <v>0</v>
      </c>
      <c r="BG214" s="73">
        <v>0</v>
      </c>
      <c r="BH214" s="73">
        <v>0</v>
      </c>
      <c r="BI214" s="73">
        <v>0</v>
      </c>
      <c r="BJ214" s="73">
        <v>0</v>
      </c>
      <c r="BK214" s="73">
        <v>0</v>
      </c>
      <c r="BL214" s="73">
        <v>0</v>
      </c>
      <c r="BM214" s="73">
        <v>0</v>
      </c>
      <c r="BN214" s="73">
        <v>0</v>
      </c>
      <c r="BO214" s="73">
        <v>0</v>
      </c>
      <c r="BP214" s="73">
        <v>0</v>
      </c>
      <c r="BQ214" s="73">
        <v>0</v>
      </c>
      <c r="BR214" s="73">
        <v>0</v>
      </c>
      <c r="BS214" s="73">
        <v>0</v>
      </c>
      <c r="BT214" s="73">
        <v>0</v>
      </c>
      <c r="BU214" s="73">
        <v>0</v>
      </c>
      <c r="BV214" s="73">
        <v>0</v>
      </c>
      <c r="BW214" s="73">
        <v>0</v>
      </c>
      <c r="BX214" s="73">
        <v>0</v>
      </c>
      <c r="BY214" s="74">
        <v>3500</v>
      </c>
    </row>
    <row r="215" spans="1:77" x14ac:dyDescent="0.2">
      <c r="A215" s="71" t="s">
        <v>557</v>
      </c>
      <c r="B215" s="72" t="s">
        <v>626</v>
      </c>
      <c r="C215" s="71" t="s">
        <v>627</v>
      </c>
      <c r="D215" s="73">
        <v>0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  <c r="P215" s="73">
        <v>0</v>
      </c>
      <c r="Q215" s="73">
        <v>0</v>
      </c>
      <c r="R215" s="73">
        <v>0</v>
      </c>
      <c r="S215" s="73">
        <v>0</v>
      </c>
      <c r="T215" s="73">
        <v>0</v>
      </c>
      <c r="U215" s="73">
        <v>0</v>
      </c>
      <c r="V215" s="73">
        <v>0</v>
      </c>
      <c r="W215" s="73">
        <v>0</v>
      </c>
      <c r="X215" s="73">
        <v>0</v>
      </c>
      <c r="Y215" s="73">
        <v>0</v>
      </c>
      <c r="Z215" s="73">
        <v>0</v>
      </c>
      <c r="AA215" s="73">
        <v>0</v>
      </c>
      <c r="AB215" s="73">
        <v>0</v>
      </c>
      <c r="AC215" s="73">
        <v>0</v>
      </c>
      <c r="AD215" s="73">
        <v>0</v>
      </c>
      <c r="AE215" s="73">
        <v>0</v>
      </c>
      <c r="AF215" s="73">
        <v>0</v>
      </c>
      <c r="AG215" s="73">
        <v>0</v>
      </c>
      <c r="AH215" s="73">
        <v>0</v>
      </c>
      <c r="AI215" s="73">
        <v>0</v>
      </c>
      <c r="AJ215" s="73">
        <v>0</v>
      </c>
      <c r="AK215" s="73">
        <v>0</v>
      </c>
      <c r="AL215" s="73">
        <v>0</v>
      </c>
      <c r="AM215" s="73">
        <v>0</v>
      </c>
      <c r="AN215" s="73">
        <v>0</v>
      </c>
      <c r="AO215" s="73">
        <v>0</v>
      </c>
      <c r="AP215" s="73">
        <v>0</v>
      </c>
      <c r="AQ215" s="73">
        <v>0</v>
      </c>
      <c r="AR215" s="73">
        <v>0</v>
      </c>
      <c r="AS215" s="73">
        <v>0</v>
      </c>
      <c r="AT215" s="73">
        <v>0</v>
      </c>
      <c r="AU215" s="73">
        <v>0</v>
      </c>
      <c r="AV215" s="73">
        <v>0</v>
      </c>
      <c r="AW215" s="73">
        <v>0</v>
      </c>
      <c r="AX215" s="73">
        <v>0</v>
      </c>
      <c r="AY215" s="73">
        <v>0</v>
      </c>
      <c r="AZ215" s="73">
        <v>0</v>
      </c>
      <c r="BA215" s="73">
        <v>0</v>
      </c>
      <c r="BB215" s="73">
        <v>0</v>
      </c>
      <c r="BC215" s="73">
        <v>0</v>
      </c>
      <c r="BD215" s="73">
        <v>0</v>
      </c>
      <c r="BE215" s="73">
        <v>0</v>
      </c>
      <c r="BF215" s="73">
        <v>0</v>
      </c>
      <c r="BG215" s="73">
        <v>0</v>
      </c>
      <c r="BH215" s="73">
        <v>0</v>
      </c>
      <c r="BI215" s="73">
        <v>0</v>
      </c>
      <c r="BJ215" s="73">
        <v>0</v>
      </c>
      <c r="BK215" s="73">
        <v>0</v>
      </c>
      <c r="BL215" s="73">
        <v>0</v>
      </c>
      <c r="BM215" s="73">
        <v>0</v>
      </c>
      <c r="BN215" s="73">
        <v>0</v>
      </c>
      <c r="BO215" s="73">
        <v>0</v>
      </c>
      <c r="BP215" s="73">
        <v>0</v>
      </c>
      <c r="BQ215" s="73">
        <v>0</v>
      </c>
      <c r="BR215" s="73">
        <v>0</v>
      </c>
      <c r="BS215" s="73">
        <v>0</v>
      </c>
      <c r="BT215" s="73">
        <v>0</v>
      </c>
      <c r="BU215" s="73">
        <v>0</v>
      </c>
      <c r="BV215" s="73">
        <v>0</v>
      </c>
      <c r="BW215" s="73">
        <v>0</v>
      </c>
      <c r="BX215" s="73">
        <v>0</v>
      </c>
      <c r="BY215" s="74">
        <v>175200.59</v>
      </c>
    </row>
    <row r="216" spans="1:77" x14ac:dyDescent="0.2">
      <c r="A216" s="71" t="s">
        <v>557</v>
      </c>
      <c r="B216" s="72" t="s">
        <v>628</v>
      </c>
      <c r="C216" s="71" t="s">
        <v>629</v>
      </c>
      <c r="D216" s="73">
        <v>411000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73">
        <v>0</v>
      </c>
      <c r="Q216" s="73">
        <v>0</v>
      </c>
      <c r="R216" s="73">
        <v>0</v>
      </c>
      <c r="S216" s="73">
        <v>0</v>
      </c>
      <c r="T216" s="73">
        <v>0</v>
      </c>
      <c r="U216" s="73">
        <v>0</v>
      </c>
      <c r="V216" s="73">
        <v>54333.3</v>
      </c>
      <c r="W216" s="73">
        <v>0</v>
      </c>
      <c r="X216" s="73">
        <v>0</v>
      </c>
      <c r="Y216" s="73">
        <v>0</v>
      </c>
      <c r="Z216" s="73">
        <v>0</v>
      </c>
      <c r="AA216" s="73">
        <v>0</v>
      </c>
      <c r="AB216" s="73">
        <v>0</v>
      </c>
      <c r="AC216" s="73">
        <v>0</v>
      </c>
      <c r="AD216" s="73">
        <v>0</v>
      </c>
      <c r="AE216" s="73">
        <v>0</v>
      </c>
      <c r="AF216" s="73">
        <v>0</v>
      </c>
      <c r="AG216" s="73">
        <v>0</v>
      </c>
      <c r="AH216" s="73">
        <v>0</v>
      </c>
      <c r="AI216" s="73">
        <v>0</v>
      </c>
      <c r="AJ216" s="73">
        <v>0</v>
      </c>
      <c r="AK216" s="73">
        <v>0</v>
      </c>
      <c r="AL216" s="73">
        <v>0</v>
      </c>
      <c r="AM216" s="73">
        <v>0</v>
      </c>
      <c r="AN216" s="73">
        <v>0</v>
      </c>
      <c r="AO216" s="73">
        <v>0</v>
      </c>
      <c r="AP216" s="73">
        <v>0</v>
      </c>
      <c r="AQ216" s="73">
        <v>0</v>
      </c>
      <c r="AR216" s="73">
        <v>0</v>
      </c>
      <c r="AS216" s="73">
        <v>0</v>
      </c>
      <c r="AT216" s="73">
        <v>0</v>
      </c>
      <c r="AU216" s="73">
        <v>0</v>
      </c>
      <c r="AV216" s="73">
        <v>0</v>
      </c>
      <c r="AW216" s="73">
        <v>0</v>
      </c>
      <c r="AX216" s="73">
        <v>0</v>
      </c>
      <c r="AY216" s="73">
        <v>0</v>
      </c>
      <c r="AZ216" s="73">
        <v>11000</v>
      </c>
      <c r="BA216" s="73">
        <v>0</v>
      </c>
      <c r="BB216" s="73">
        <v>0</v>
      </c>
      <c r="BC216" s="73">
        <v>0</v>
      </c>
      <c r="BD216" s="73">
        <v>0</v>
      </c>
      <c r="BE216" s="73">
        <v>0</v>
      </c>
      <c r="BF216" s="73">
        <v>0</v>
      </c>
      <c r="BG216" s="73">
        <v>0</v>
      </c>
      <c r="BH216" s="73">
        <v>0</v>
      </c>
      <c r="BI216" s="73">
        <v>0</v>
      </c>
      <c r="BJ216" s="73">
        <v>0</v>
      </c>
      <c r="BK216" s="73">
        <v>0</v>
      </c>
      <c r="BL216" s="73">
        <v>0</v>
      </c>
      <c r="BM216" s="73">
        <v>0</v>
      </c>
      <c r="BN216" s="73">
        <v>0</v>
      </c>
      <c r="BO216" s="73">
        <v>0</v>
      </c>
      <c r="BP216" s="73">
        <v>0</v>
      </c>
      <c r="BQ216" s="73">
        <v>0</v>
      </c>
      <c r="BR216" s="73">
        <v>0</v>
      </c>
      <c r="BS216" s="73">
        <v>0</v>
      </c>
      <c r="BT216" s="73">
        <v>0</v>
      </c>
      <c r="BU216" s="73">
        <v>0</v>
      </c>
      <c r="BV216" s="73">
        <v>0</v>
      </c>
      <c r="BW216" s="73">
        <v>0</v>
      </c>
      <c r="BX216" s="73">
        <v>0</v>
      </c>
      <c r="BY216" s="74">
        <v>209621631.65000007</v>
      </c>
    </row>
    <row r="217" spans="1:77" x14ac:dyDescent="0.2">
      <c r="A217" s="71" t="s">
        <v>557</v>
      </c>
      <c r="B217" s="72" t="s">
        <v>630</v>
      </c>
      <c r="C217" s="71" t="s">
        <v>631</v>
      </c>
      <c r="D217" s="73">
        <v>0</v>
      </c>
      <c r="E217" s="73">
        <v>0</v>
      </c>
      <c r="F217" s="73">
        <v>111566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267500</v>
      </c>
      <c r="N217" s="73">
        <v>0</v>
      </c>
      <c r="O217" s="73">
        <v>0</v>
      </c>
      <c r="P217" s="73">
        <v>0</v>
      </c>
      <c r="Q217" s="73">
        <v>0</v>
      </c>
      <c r="R217" s="73">
        <v>0</v>
      </c>
      <c r="S217" s="73">
        <v>0</v>
      </c>
      <c r="T217" s="73">
        <v>0</v>
      </c>
      <c r="U217" s="73">
        <v>0</v>
      </c>
      <c r="V217" s="73">
        <v>789399.65</v>
      </c>
      <c r="W217" s="73">
        <v>0</v>
      </c>
      <c r="X217" s="73">
        <v>0</v>
      </c>
      <c r="Y217" s="73">
        <v>11150</v>
      </c>
      <c r="Z217" s="73">
        <v>6000</v>
      </c>
      <c r="AA217" s="73">
        <v>28000</v>
      </c>
      <c r="AB217" s="73">
        <v>0</v>
      </c>
      <c r="AC217" s="73">
        <v>0</v>
      </c>
      <c r="AD217" s="73">
        <v>0</v>
      </c>
      <c r="AE217" s="73">
        <v>103138.12</v>
      </c>
      <c r="AF217" s="73">
        <v>0</v>
      </c>
      <c r="AG217" s="73">
        <v>0</v>
      </c>
      <c r="AH217" s="73">
        <v>5800</v>
      </c>
      <c r="AI217" s="73">
        <v>0</v>
      </c>
      <c r="AJ217" s="73">
        <v>0</v>
      </c>
      <c r="AK217" s="73">
        <v>0</v>
      </c>
      <c r="AL217" s="73">
        <v>0</v>
      </c>
      <c r="AM217" s="73">
        <v>6806.5</v>
      </c>
      <c r="AN217" s="73">
        <v>0</v>
      </c>
      <c r="AO217" s="73">
        <v>0</v>
      </c>
      <c r="AP217" s="73">
        <v>6092.7</v>
      </c>
      <c r="AQ217" s="73">
        <v>0</v>
      </c>
      <c r="AR217" s="73">
        <v>0</v>
      </c>
      <c r="AS217" s="73">
        <v>38400</v>
      </c>
      <c r="AT217" s="73">
        <v>28472.6</v>
      </c>
      <c r="AU217" s="73">
        <v>2000</v>
      </c>
      <c r="AV217" s="73">
        <v>0</v>
      </c>
      <c r="AW217" s="73">
        <v>0</v>
      </c>
      <c r="AX217" s="73">
        <v>0</v>
      </c>
      <c r="AY217" s="73">
        <v>0</v>
      </c>
      <c r="AZ217" s="73">
        <v>0</v>
      </c>
      <c r="BA217" s="73">
        <v>0</v>
      </c>
      <c r="BB217" s="73">
        <v>0</v>
      </c>
      <c r="BC217" s="73">
        <v>0</v>
      </c>
      <c r="BD217" s="73">
        <v>0</v>
      </c>
      <c r="BE217" s="73">
        <v>0</v>
      </c>
      <c r="BF217" s="73">
        <v>0</v>
      </c>
      <c r="BG217" s="73">
        <v>0</v>
      </c>
      <c r="BH217" s="73">
        <v>0</v>
      </c>
      <c r="BI217" s="73">
        <v>7500</v>
      </c>
      <c r="BJ217" s="73">
        <v>0</v>
      </c>
      <c r="BK217" s="73">
        <v>0</v>
      </c>
      <c r="BL217" s="73">
        <v>0</v>
      </c>
      <c r="BM217" s="73">
        <v>0</v>
      </c>
      <c r="BN217" s="73">
        <v>0</v>
      </c>
      <c r="BO217" s="73">
        <v>0</v>
      </c>
      <c r="BP217" s="73">
        <v>63768.76</v>
      </c>
      <c r="BQ217" s="73">
        <v>0</v>
      </c>
      <c r="BR217" s="73">
        <v>0</v>
      </c>
      <c r="BS217" s="73">
        <v>0</v>
      </c>
      <c r="BT217" s="73">
        <v>0</v>
      </c>
      <c r="BU217" s="73">
        <v>0</v>
      </c>
      <c r="BV217" s="73">
        <v>0</v>
      </c>
      <c r="BW217" s="73">
        <v>0</v>
      </c>
      <c r="BX217" s="73">
        <v>0</v>
      </c>
      <c r="BY217" s="74">
        <v>31323373.629900001</v>
      </c>
    </row>
    <row r="218" spans="1:77" x14ac:dyDescent="0.2">
      <c r="A218" s="71" t="s">
        <v>557</v>
      </c>
      <c r="B218" s="72" t="s">
        <v>632</v>
      </c>
      <c r="C218" s="71" t="s">
        <v>633</v>
      </c>
      <c r="D218" s="73">
        <v>0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  <c r="O218" s="73">
        <v>0</v>
      </c>
      <c r="P218" s="73">
        <v>0</v>
      </c>
      <c r="Q218" s="73">
        <v>0</v>
      </c>
      <c r="R218" s="73">
        <v>0</v>
      </c>
      <c r="S218" s="73">
        <v>0</v>
      </c>
      <c r="T218" s="73">
        <v>0</v>
      </c>
      <c r="U218" s="73">
        <v>0</v>
      </c>
      <c r="V218" s="73">
        <v>0</v>
      </c>
      <c r="W218" s="73">
        <v>0</v>
      </c>
      <c r="X218" s="73">
        <v>0</v>
      </c>
      <c r="Y218" s="73">
        <v>0</v>
      </c>
      <c r="Z218" s="73">
        <v>0</v>
      </c>
      <c r="AA218" s="73">
        <v>0</v>
      </c>
      <c r="AB218" s="73">
        <v>0</v>
      </c>
      <c r="AC218" s="73">
        <v>0</v>
      </c>
      <c r="AD218" s="73">
        <v>0</v>
      </c>
      <c r="AE218" s="73">
        <v>0</v>
      </c>
      <c r="AF218" s="73">
        <v>0</v>
      </c>
      <c r="AG218" s="73">
        <v>0</v>
      </c>
      <c r="AH218" s="73">
        <v>0</v>
      </c>
      <c r="AI218" s="73">
        <v>0</v>
      </c>
      <c r="AJ218" s="73">
        <v>0</v>
      </c>
      <c r="AK218" s="73">
        <v>0</v>
      </c>
      <c r="AL218" s="73">
        <v>0</v>
      </c>
      <c r="AM218" s="73">
        <v>0</v>
      </c>
      <c r="AN218" s="73">
        <v>0</v>
      </c>
      <c r="AO218" s="73">
        <v>0</v>
      </c>
      <c r="AP218" s="73">
        <v>0</v>
      </c>
      <c r="AQ218" s="73">
        <v>0</v>
      </c>
      <c r="AR218" s="73">
        <v>0</v>
      </c>
      <c r="AS218" s="73">
        <v>0</v>
      </c>
      <c r="AT218" s="73">
        <v>0</v>
      </c>
      <c r="AU218" s="73">
        <v>0</v>
      </c>
      <c r="AV218" s="73">
        <v>0</v>
      </c>
      <c r="AW218" s="73">
        <v>0</v>
      </c>
      <c r="AX218" s="73">
        <v>0</v>
      </c>
      <c r="AY218" s="73">
        <v>0</v>
      </c>
      <c r="AZ218" s="73">
        <v>0</v>
      </c>
      <c r="BA218" s="73">
        <v>0</v>
      </c>
      <c r="BB218" s="73">
        <v>0</v>
      </c>
      <c r="BC218" s="73">
        <v>0</v>
      </c>
      <c r="BD218" s="73">
        <v>0</v>
      </c>
      <c r="BE218" s="73">
        <v>0</v>
      </c>
      <c r="BF218" s="73">
        <v>0</v>
      </c>
      <c r="BG218" s="73">
        <v>0</v>
      </c>
      <c r="BH218" s="73">
        <v>0</v>
      </c>
      <c r="BI218" s="73">
        <v>0</v>
      </c>
      <c r="BJ218" s="73">
        <v>0</v>
      </c>
      <c r="BK218" s="73">
        <v>0</v>
      </c>
      <c r="BL218" s="73">
        <v>0</v>
      </c>
      <c r="BM218" s="73">
        <v>0</v>
      </c>
      <c r="BN218" s="73">
        <v>0</v>
      </c>
      <c r="BO218" s="73">
        <v>0</v>
      </c>
      <c r="BP218" s="73">
        <v>0</v>
      </c>
      <c r="BQ218" s="73">
        <v>0</v>
      </c>
      <c r="BR218" s="73">
        <v>0</v>
      </c>
      <c r="BS218" s="73">
        <v>0</v>
      </c>
      <c r="BT218" s="73">
        <v>0</v>
      </c>
      <c r="BU218" s="73">
        <v>0</v>
      </c>
      <c r="BV218" s="73">
        <v>0</v>
      </c>
      <c r="BW218" s="73">
        <v>0</v>
      </c>
      <c r="BX218" s="73">
        <v>0</v>
      </c>
      <c r="BY218" s="74">
        <v>7067189.2899999991</v>
      </c>
    </row>
    <row r="219" spans="1:77" x14ac:dyDescent="0.2">
      <c r="A219" s="71" t="s">
        <v>557</v>
      </c>
      <c r="B219" s="72" t="s">
        <v>634</v>
      </c>
      <c r="C219" s="71" t="s">
        <v>635</v>
      </c>
      <c r="D219" s="73">
        <v>0</v>
      </c>
      <c r="E219" s="73">
        <v>0</v>
      </c>
      <c r="F219" s="73">
        <v>0</v>
      </c>
      <c r="G219" s="73">
        <v>0</v>
      </c>
      <c r="H219" s="73">
        <v>0</v>
      </c>
      <c r="I219" s="73">
        <v>0</v>
      </c>
      <c r="J219" s="73">
        <v>0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  <c r="P219" s="73">
        <v>0</v>
      </c>
      <c r="Q219" s="73">
        <v>0</v>
      </c>
      <c r="R219" s="73">
        <v>0</v>
      </c>
      <c r="S219" s="73">
        <v>0</v>
      </c>
      <c r="T219" s="73">
        <v>0</v>
      </c>
      <c r="U219" s="73">
        <v>0</v>
      </c>
      <c r="V219" s="73">
        <v>0</v>
      </c>
      <c r="W219" s="73">
        <v>0</v>
      </c>
      <c r="X219" s="73">
        <v>0</v>
      </c>
      <c r="Y219" s="73">
        <v>31200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73">
        <v>0</v>
      </c>
      <c r="AF219" s="73">
        <v>0</v>
      </c>
      <c r="AG219" s="73">
        <v>0</v>
      </c>
      <c r="AH219" s="73">
        <v>0</v>
      </c>
      <c r="AI219" s="73">
        <v>0</v>
      </c>
      <c r="AJ219" s="73">
        <v>0</v>
      </c>
      <c r="AK219" s="73">
        <v>0</v>
      </c>
      <c r="AL219" s="73">
        <v>0</v>
      </c>
      <c r="AM219" s="73">
        <v>0</v>
      </c>
      <c r="AN219" s="73">
        <v>0</v>
      </c>
      <c r="AO219" s="73">
        <v>0</v>
      </c>
      <c r="AP219" s="73">
        <v>0</v>
      </c>
      <c r="AQ219" s="73">
        <v>0</v>
      </c>
      <c r="AR219" s="73">
        <v>0</v>
      </c>
      <c r="AS219" s="73">
        <v>0</v>
      </c>
      <c r="AT219" s="73">
        <v>0</v>
      </c>
      <c r="AU219" s="73">
        <v>0</v>
      </c>
      <c r="AV219" s="73">
        <v>0</v>
      </c>
      <c r="AW219" s="73">
        <v>0</v>
      </c>
      <c r="AX219" s="73">
        <v>0</v>
      </c>
      <c r="AY219" s="73">
        <v>0</v>
      </c>
      <c r="AZ219" s="73">
        <v>4710</v>
      </c>
      <c r="BA219" s="73">
        <v>0</v>
      </c>
      <c r="BB219" s="73">
        <v>0</v>
      </c>
      <c r="BC219" s="73">
        <v>0</v>
      </c>
      <c r="BD219" s="73">
        <v>0</v>
      </c>
      <c r="BE219" s="73">
        <v>0</v>
      </c>
      <c r="BF219" s="73">
        <v>0</v>
      </c>
      <c r="BG219" s="73">
        <v>0</v>
      </c>
      <c r="BH219" s="73">
        <v>0</v>
      </c>
      <c r="BI219" s="73">
        <v>0</v>
      </c>
      <c r="BJ219" s="73">
        <v>0</v>
      </c>
      <c r="BK219" s="73">
        <v>0</v>
      </c>
      <c r="BL219" s="73">
        <v>0</v>
      </c>
      <c r="BM219" s="73">
        <v>0</v>
      </c>
      <c r="BN219" s="73">
        <v>0</v>
      </c>
      <c r="BO219" s="73">
        <v>0</v>
      </c>
      <c r="BP219" s="73">
        <v>0</v>
      </c>
      <c r="BQ219" s="73">
        <v>0</v>
      </c>
      <c r="BR219" s="73">
        <v>0</v>
      </c>
      <c r="BS219" s="73">
        <v>0</v>
      </c>
      <c r="BT219" s="73">
        <v>0</v>
      </c>
      <c r="BU219" s="73">
        <v>0</v>
      </c>
      <c r="BV219" s="73">
        <v>0</v>
      </c>
      <c r="BW219" s="73">
        <v>0</v>
      </c>
      <c r="BX219" s="73">
        <v>0</v>
      </c>
      <c r="BY219" s="74">
        <v>3408297.5</v>
      </c>
    </row>
    <row r="220" spans="1:77" x14ac:dyDescent="0.2">
      <c r="A220" s="71" t="s">
        <v>557</v>
      </c>
      <c r="B220" s="72" t="s">
        <v>636</v>
      </c>
      <c r="C220" s="71" t="s">
        <v>637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  <c r="P220" s="73">
        <v>0</v>
      </c>
      <c r="Q220" s="73">
        <v>0</v>
      </c>
      <c r="R220" s="73">
        <v>0</v>
      </c>
      <c r="S220" s="73">
        <v>0</v>
      </c>
      <c r="T220" s="73">
        <v>0</v>
      </c>
      <c r="U220" s="73">
        <v>0</v>
      </c>
      <c r="V220" s="73">
        <v>0</v>
      </c>
      <c r="W220" s="73">
        <v>0</v>
      </c>
      <c r="X220" s="73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73">
        <v>0</v>
      </c>
      <c r="AF220" s="73">
        <v>0</v>
      </c>
      <c r="AG220" s="73">
        <v>0</v>
      </c>
      <c r="AH220" s="73">
        <v>0</v>
      </c>
      <c r="AI220" s="73">
        <v>0</v>
      </c>
      <c r="AJ220" s="73">
        <v>0</v>
      </c>
      <c r="AK220" s="73">
        <v>0</v>
      </c>
      <c r="AL220" s="73">
        <v>0</v>
      </c>
      <c r="AM220" s="73">
        <v>0</v>
      </c>
      <c r="AN220" s="73">
        <v>0</v>
      </c>
      <c r="AO220" s="73">
        <v>0</v>
      </c>
      <c r="AP220" s="73">
        <v>0</v>
      </c>
      <c r="AQ220" s="73">
        <v>0</v>
      </c>
      <c r="AR220" s="73">
        <v>0</v>
      </c>
      <c r="AS220" s="73">
        <v>0</v>
      </c>
      <c r="AT220" s="73">
        <v>0</v>
      </c>
      <c r="AU220" s="73">
        <v>0</v>
      </c>
      <c r="AV220" s="73">
        <v>0</v>
      </c>
      <c r="AW220" s="73">
        <v>0</v>
      </c>
      <c r="AX220" s="73">
        <v>0</v>
      </c>
      <c r="AY220" s="73">
        <v>0</v>
      </c>
      <c r="AZ220" s="73">
        <v>0</v>
      </c>
      <c r="BA220" s="73">
        <v>0</v>
      </c>
      <c r="BB220" s="73">
        <v>0</v>
      </c>
      <c r="BC220" s="73">
        <v>0</v>
      </c>
      <c r="BD220" s="73">
        <v>0</v>
      </c>
      <c r="BE220" s="73">
        <v>0</v>
      </c>
      <c r="BF220" s="73">
        <v>0</v>
      </c>
      <c r="BG220" s="73">
        <v>0</v>
      </c>
      <c r="BH220" s="73">
        <v>0</v>
      </c>
      <c r="BI220" s="73">
        <v>0</v>
      </c>
      <c r="BJ220" s="73">
        <v>0</v>
      </c>
      <c r="BK220" s="73">
        <v>0</v>
      </c>
      <c r="BL220" s="73">
        <v>0</v>
      </c>
      <c r="BM220" s="73">
        <v>0</v>
      </c>
      <c r="BN220" s="73">
        <v>0</v>
      </c>
      <c r="BO220" s="73">
        <v>0</v>
      </c>
      <c r="BP220" s="73">
        <v>0</v>
      </c>
      <c r="BQ220" s="73">
        <v>0</v>
      </c>
      <c r="BR220" s="73">
        <v>0</v>
      </c>
      <c r="BS220" s="73">
        <v>0</v>
      </c>
      <c r="BT220" s="73">
        <v>0</v>
      </c>
      <c r="BU220" s="73">
        <v>0</v>
      </c>
      <c r="BV220" s="73">
        <v>0</v>
      </c>
      <c r="BW220" s="73">
        <v>0</v>
      </c>
      <c r="BX220" s="73">
        <v>0</v>
      </c>
      <c r="BY220" s="74">
        <v>1694017.0300000003</v>
      </c>
    </row>
    <row r="221" spans="1:77" x14ac:dyDescent="0.2">
      <c r="A221" s="71" t="s">
        <v>557</v>
      </c>
      <c r="B221" s="72" t="s">
        <v>638</v>
      </c>
      <c r="C221" s="71" t="s">
        <v>639</v>
      </c>
      <c r="D221" s="73">
        <v>12520</v>
      </c>
      <c r="E221" s="73">
        <v>0</v>
      </c>
      <c r="F221" s="73">
        <v>2500</v>
      </c>
      <c r="G221" s="73">
        <v>0</v>
      </c>
      <c r="H221" s="73">
        <v>0</v>
      </c>
      <c r="I221" s="73">
        <v>2100</v>
      </c>
      <c r="J221" s="73">
        <v>0</v>
      </c>
      <c r="K221" s="73">
        <v>0</v>
      </c>
      <c r="L221" s="73">
        <v>5460.8</v>
      </c>
      <c r="M221" s="73">
        <v>1500</v>
      </c>
      <c r="N221" s="73">
        <v>0</v>
      </c>
      <c r="O221" s="73">
        <v>115740</v>
      </c>
      <c r="P221" s="73">
        <v>0</v>
      </c>
      <c r="Q221" s="73">
        <v>0</v>
      </c>
      <c r="R221" s="73">
        <v>0</v>
      </c>
      <c r="S221" s="73">
        <v>0</v>
      </c>
      <c r="T221" s="73">
        <v>0</v>
      </c>
      <c r="U221" s="73">
        <v>0</v>
      </c>
      <c r="V221" s="73">
        <v>0</v>
      </c>
      <c r="W221" s="73">
        <v>0</v>
      </c>
      <c r="X221" s="73">
        <v>0</v>
      </c>
      <c r="Y221" s="73">
        <v>0</v>
      </c>
      <c r="Z221" s="73">
        <v>2000</v>
      </c>
      <c r="AA221" s="73">
        <v>138641.85999999999</v>
      </c>
      <c r="AB221" s="73">
        <v>50</v>
      </c>
      <c r="AC221" s="73">
        <v>0</v>
      </c>
      <c r="AD221" s="73">
        <v>0</v>
      </c>
      <c r="AE221" s="73">
        <v>40000</v>
      </c>
      <c r="AF221" s="73">
        <v>622.26</v>
      </c>
      <c r="AG221" s="73">
        <v>0</v>
      </c>
      <c r="AH221" s="73">
        <v>0</v>
      </c>
      <c r="AI221" s="73">
        <v>3500</v>
      </c>
      <c r="AJ221" s="73">
        <v>74177.119999999995</v>
      </c>
      <c r="AK221" s="73">
        <v>0</v>
      </c>
      <c r="AL221" s="73">
        <v>0</v>
      </c>
      <c r="AM221" s="73">
        <v>0</v>
      </c>
      <c r="AN221" s="73">
        <v>7034.49</v>
      </c>
      <c r="AO221" s="73">
        <v>0</v>
      </c>
      <c r="AP221" s="73">
        <v>0</v>
      </c>
      <c r="AQ221" s="73">
        <v>7375</v>
      </c>
      <c r="AR221" s="73">
        <v>0</v>
      </c>
      <c r="AS221" s="73">
        <v>0</v>
      </c>
      <c r="AT221" s="73">
        <v>0</v>
      </c>
      <c r="AU221" s="73">
        <v>0</v>
      </c>
      <c r="AV221" s="73">
        <v>0</v>
      </c>
      <c r="AW221" s="73">
        <v>12080</v>
      </c>
      <c r="AX221" s="73">
        <v>0</v>
      </c>
      <c r="AY221" s="73">
        <v>150</v>
      </c>
      <c r="AZ221" s="73">
        <v>0</v>
      </c>
      <c r="BA221" s="73">
        <v>0</v>
      </c>
      <c r="BB221" s="73">
        <v>0</v>
      </c>
      <c r="BC221" s="73">
        <v>0</v>
      </c>
      <c r="BD221" s="73">
        <v>0</v>
      </c>
      <c r="BE221" s="73">
        <v>0</v>
      </c>
      <c r="BF221" s="73">
        <v>0</v>
      </c>
      <c r="BG221" s="73">
        <v>0</v>
      </c>
      <c r="BH221" s="73">
        <v>0</v>
      </c>
      <c r="BI221" s="73">
        <v>28800</v>
      </c>
      <c r="BJ221" s="73">
        <v>0</v>
      </c>
      <c r="BK221" s="73">
        <v>8000</v>
      </c>
      <c r="BL221" s="73">
        <v>0</v>
      </c>
      <c r="BM221" s="73">
        <v>0</v>
      </c>
      <c r="BN221" s="73">
        <v>0</v>
      </c>
      <c r="BO221" s="73">
        <v>6000</v>
      </c>
      <c r="BP221" s="73">
        <v>23675</v>
      </c>
      <c r="BQ221" s="73">
        <v>0</v>
      </c>
      <c r="BR221" s="73">
        <v>0</v>
      </c>
      <c r="BS221" s="73">
        <v>0</v>
      </c>
      <c r="BT221" s="73">
        <v>0</v>
      </c>
      <c r="BU221" s="73">
        <v>0</v>
      </c>
      <c r="BV221" s="73">
        <v>0</v>
      </c>
      <c r="BW221" s="73">
        <v>0</v>
      </c>
      <c r="BX221" s="73">
        <v>0</v>
      </c>
      <c r="BY221" s="74">
        <v>939400</v>
      </c>
    </row>
    <row r="222" spans="1:77" x14ac:dyDescent="0.2">
      <c r="A222" s="71" t="s">
        <v>557</v>
      </c>
      <c r="B222" s="72" t="s">
        <v>640</v>
      </c>
      <c r="C222" s="71" t="s">
        <v>641</v>
      </c>
      <c r="D222" s="73">
        <v>2510696.04</v>
      </c>
      <c r="E222" s="73">
        <v>828336.39</v>
      </c>
      <c r="F222" s="73">
        <v>1079312.93</v>
      </c>
      <c r="G222" s="73">
        <v>316331.34000000003</v>
      </c>
      <c r="H222" s="73">
        <v>565087.44999999995</v>
      </c>
      <c r="I222" s="73">
        <v>117388.4</v>
      </c>
      <c r="J222" s="73">
        <v>4177400.94</v>
      </c>
      <c r="K222" s="73">
        <v>548411.16</v>
      </c>
      <c r="L222" s="73">
        <v>185281.01</v>
      </c>
      <c r="M222" s="73">
        <v>1500000</v>
      </c>
      <c r="N222" s="73">
        <v>175528.69</v>
      </c>
      <c r="O222" s="73">
        <v>470832.75</v>
      </c>
      <c r="P222" s="73">
        <v>959543.01</v>
      </c>
      <c r="Q222" s="73">
        <v>820369.96</v>
      </c>
      <c r="R222" s="73">
        <v>199009.05</v>
      </c>
      <c r="S222" s="73">
        <v>368326.58</v>
      </c>
      <c r="T222" s="73">
        <v>248524.15</v>
      </c>
      <c r="U222" s="73">
        <v>178037.41</v>
      </c>
      <c r="V222" s="73">
        <v>3376726.85</v>
      </c>
      <c r="W222" s="73">
        <v>830645.48</v>
      </c>
      <c r="X222" s="73">
        <v>381130.22</v>
      </c>
      <c r="Y222" s="73">
        <v>-17157.41</v>
      </c>
      <c r="Z222" s="73">
        <v>209776.87</v>
      </c>
      <c r="AA222" s="73">
        <v>7848.21</v>
      </c>
      <c r="AB222" s="73">
        <v>325461.57</v>
      </c>
      <c r="AC222" s="73">
        <v>142704.35</v>
      </c>
      <c r="AD222" s="73">
        <v>0</v>
      </c>
      <c r="AE222" s="73">
        <v>4100269.45</v>
      </c>
      <c r="AF222" s="73">
        <v>223143.64</v>
      </c>
      <c r="AG222" s="73">
        <v>102977.95</v>
      </c>
      <c r="AH222" s="73">
        <v>164230.13</v>
      </c>
      <c r="AI222" s="73">
        <v>119379.09</v>
      </c>
      <c r="AJ222" s="73">
        <v>259824.06</v>
      </c>
      <c r="AK222" s="73">
        <v>217415.24</v>
      </c>
      <c r="AL222" s="73">
        <v>135219.74</v>
      </c>
      <c r="AM222" s="73">
        <v>0</v>
      </c>
      <c r="AN222" s="73">
        <v>196000</v>
      </c>
      <c r="AO222" s="73">
        <v>218602.41</v>
      </c>
      <c r="AP222" s="73">
        <v>169620.63</v>
      </c>
      <c r="AQ222" s="73">
        <v>1240000</v>
      </c>
      <c r="AR222" s="73">
        <v>144118.54</v>
      </c>
      <c r="AS222" s="73">
        <v>172839.58</v>
      </c>
      <c r="AT222" s="73">
        <v>186443.57</v>
      </c>
      <c r="AU222" s="73">
        <v>145073.79</v>
      </c>
      <c r="AV222" s="73">
        <v>53812.31</v>
      </c>
      <c r="AW222" s="73">
        <v>92000</v>
      </c>
      <c r="AX222" s="73">
        <v>2760615.26</v>
      </c>
      <c r="AY222" s="73">
        <v>203654.27</v>
      </c>
      <c r="AZ222" s="73">
        <v>140903.70000000001</v>
      </c>
      <c r="BA222" s="73">
        <v>317873.39</v>
      </c>
      <c r="BB222" s="73">
        <v>701476.75</v>
      </c>
      <c r="BC222" s="73">
        <v>214568.12</v>
      </c>
      <c r="BD222" s="73">
        <v>726800.35</v>
      </c>
      <c r="BE222" s="73">
        <v>400000</v>
      </c>
      <c r="BF222" s="73">
        <v>249520.14</v>
      </c>
      <c r="BG222" s="73">
        <v>73595.34</v>
      </c>
      <c r="BH222" s="73">
        <v>57686.77</v>
      </c>
      <c r="BI222" s="73">
        <v>2963897.3</v>
      </c>
      <c r="BJ222" s="73">
        <v>0</v>
      </c>
      <c r="BK222" s="73">
        <v>176609.04</v>
      </c>
      <c r="BL222" s="73">
        <v>148171.59</v>
      </c>
      <c r="BM222" s="73">
        <v>210897.51</v>
      </c>
      <c r="BN222" s="73">
        <v>343627.89</v>
      </c>
      <c r="BO222" s="73">
        <v>120682.2</v>
      </c>
      <c r="BP222" s="73">
        <v>1929538.78</v>
      </c>
      <c r="BQ222" s="73">
        <v>193481.35</v>
      </c>
      <c r="BR222" s="73">
        <v>168781.29</v>
      </c>
      <c r="BS222" s="73">
        <v>304770.42</v>
      </c>
      <c r="BT222" s="73">
        <v>310968.69</v>
      </c>
      <c r="BU222" s="73">
        <v>642514.76</v>
      </c>
      <c r="BV222" s="73">
        <v>224187.95</v>
      </c>
      <c r="BW222" s="73">
        <v>99823</v>
      </c>
      <c r="BX222" s="73">
        <v>83918.41</v>
      </c>
      <c r="BY222" s="74">
        <v>3409662.5099999993</v>
      </c>
    </row>
    <row r="223" spans="1:77" x14ac:dyDescent="0.2">
      <c r="A223" s="71" t="s">
        <v>557</v>
      </c>
      <c r="B223" s="72" t="s">
        <v>642</v>
      </c>
      <c r="C223" s="71" t="s">
        <v>643</v>
      </c>
      <c r="D223" s="73">
        <v>323739.53000000003</v>
      </c>
      <c r="E223" s="73">
        <v>72088.039999999994</v>
      </c>
      <c r="F223" s="73">
        <v>79754.38</v>
      </c>
      <c r="G223" s="73">
        <v>52875.58</v>
      </c>
      <c r="H223" s="73">
        <v>34754.35</v>
      </c>
      <c r="I223" s="73">
        <v>5077.1499999999996</v>
      </c>
      <c r="J223" s="73">
        <v>0</v>
      </c>
      <c r="K223" s="73">
        <v>73239.47</v>
      </c>
      <c r="L223" s="73">
        <v>224.7</v>
      </c>
      <c r="M223" s="73">
        <v>200000</v>
      </c>
      <c r="N223" s="73">
        <v>0</v>
      </c>
      <c r="O223" s="73">
        <v>25177.1</v>
      </c>
      <c r="P223" s="73">
        <v>107682.65</v>
      </c>
      <c r="Q223" s="73">
        <v>126615.05</v>
      </c>
      <c r="R223" s="73">
        <v>27900</v>
      </c>
      <c r="S223" s="73">
        <v>342.4</v>
      </c>
      <c r="T223" s="73">
        <v>84887.38</v>
      </c>
      <c r="U223" s="73">
        <v>21214.95</v>
      </c>
      <c r="V223" s="73">
        <v>699819.01</v>
      </c>
      <c r="W223" s="73">
        <v>196559.91</v>
      </c>
      <c r="X223" s="73">
        <v>42781.599999999999</v>
      </c>
      <c r="Y223" s="73">
        <v>59219.040000000001</v>
      </c>
      <c r="Z223" s="73">
        <v>0</v>
      </c>
      <c r="AA223" s="73">
        <v>69865.649999999994</v>
      </c>
      <c r="AB223" s="73">
        <v>6112.38</v>
      </c>
      <c r="AC223" s="73">
        <v>0</v>
      </c>
      <c r="AD223" s="73">
        <v>0</v>
      </c>
      <c r="AE223" s="73">
        <v>86419.99</v>
      </c>
      <c r="AF223" s="73">
        <v>4906.42</v>
      </c>
      <c r="AG223" s="73">
        <v>10706.69</v>
      </c>
      <c r="AH223" s="73">
        <v>0</v>
      </c>
      <c r="AI223" s="73">
        <v>0</v>
      </c>
      <c r="AJ223" s="73">
        <v>1841</v>
      </c>
      <c r="AK223" s="73">
        <v>35247.300000000003</v>
      </c>
      <c r="AL223" s="73">
        <v>48395.88</v>
      </c>
      <c r="AM223" s="73">
        <v>0</v>
      </c>
      <c r="AN223" s="73">
        <v>0</v>
      </c>
      <c r="AO223" s="73">
        <v>24020.43</v>
      </c>
      <c r="AP223" s="73">
        <v>0</v>
      </c>
      <c r="AQ223" s="73">
        <v>310000</v>
      </c>
      <c r="AR223" s="73">
        <v>10570.47</v>
      </c>
      <c r="AS223" s="73">
        <v>214</v>
      </c>
      <c r="AT223" s="73">
        <v>256.8</v>
      </c>
      <c r="AU223" s="73">
        <v>10181.73</v>
      </c>
      <c r="AV223" s="73">
        <v>0</v>
      </c>
      <c r="AW223" s="73">
        <v>0</v>
      </c>
      <c r="AX223" s="73">
        <v>317366.49</v>
      </c>
      <c r="AY223" s="73">
        <v>0</v>
      </c>
      <c r="AZ223" s="73">
        <v>30558.77</v>
      </c>
      <c r="BA223" s="73">
        <v>180</v>
      </c>
      <c r="BB223" s="73">
        <v>65243.040000000001</v>
      </c>
      <c r="BC223" s="73">
        <v>5648.74</v>
      </c>
      <c r="BD223" s="73">
        <v>71970.53</v>
      </c>
      <c r="BE223" s="73">
        <v>9000</v>
      </c>
      <c r="BF223" s="73">
        <v>20592.259999999998</v>
      </c>
      <c r="BG223" s="73">
        <v>9741.82</v>
      </c>
      <c r="BH223" s="73">
        <v>5579.09</v>
      </c>
      <c r="BI223" s="73">
        <v>225.95</v>
      </c>
      <c r="BJ223" s="73">
        <v>0</v>
      </c>
      <c r="BK223" s="73">
        <v>0</v>
      </c>
      <c r="BL223" s="73">
        <v>8335.2999999999993</v>
      </c>
      <c r="BM223" s="73">
        <v>0</v>
      </c>
      <c r="BN223" s="73">
        <v>535</v>
      </c>
      <c r="BO223" s="73">
        <v>31120.31</v>
      </c>
      <c r="BP223" s="73">
        <v>366616.65</v>
      </c>
      <c r="BQ223" s="73">
        <v>0</v>
      </c>
      <c r="BR223" s="73">
        <v>330</v>
      </c>
      <c r="BS223" s="73">
        <v>173136.59</v>
      </c>
      <c r="BT223" s="73">
        <v>39647.54</v>
      </c>
      <c r="BU223" s="73">
        <v>197692.21</v>
      </c>
      <c r="BV223" s="73">
        <v>60376.36</v>
      </c>
      <c r="BW223" s="73">
        <v>0</v>
      </c>
      <c r="BX223" s="73">
        <v>0</v>
      </c>
      <c r="BY223" s="74">
        <v>1652139411.5000005</v>
      </c>
    </row>
    <row r="224" spans="1:77" x14ac:dyDescent="0.2">
      <c r="A224" s="71" t="s">
        <v>557</v>
      </c>
      <c r="B224" s="72" t="s">
        <v>644</v>
      </c>
      <c r="C224" s="71" t="s">
        <v>645</v>
      </c>
      <c r="D224" s="73">
        <v>44947.519999999997</v>
      </c>
      <c r="E224" s="73">
        <v>9697.64</v>
      </c>
      <c r="F224" s="73">
        <v>74791.75</v>
      </c>
      <c r="G224" s="73">
        <v>4639.8500000000004</v>
      </c>
      <c r="H224" s="73">
        <v>7854.87</v>
      </c>
      <c r="I224" s="73">
        <v>5535.75</v>
      </c>
      <c r="J224" s="73">
        <v>456.89</v>
      </c>
      <c r="K224" s="73">
        <v>29916</v>
      </c>
      <c r="L224" s="73">
        <v>1063.79</v>
      </c>
      <c r="M224" s="73">
        <v>20000</v>
      </c>
      <c r="N224" s="73">
        <v>10706.54</v>
      </c>
      <c r="O224" s="73">
        <v>0</v>
      </c>
      <c r="P224" s="73">
        <v>30000</v>
      </c>
      <c r="Q224" s="73">
        <v>21533.65</v>
      </c>
      <c r="R224" s="73">
        <v>2275.7800000000002</v>
      </c>
      <c r="S224" s="73">
        <v>1036.83</v>
      </c>
      <c r="T224" s="73">
        <v>0</v>
      </c>
      <c r="U224" s="73">
        <v>0</v>
      </c>
      <c r="V224" s="73">
        <v>15070.95</v>
      </c>
      <c r="W224" s="73">
        <v>43699.44</v>
      </c>
      <c r="X224" s="73">
        <v>26003.37</v>
      </c>
      <c r="Y224" s="73">
        <v>5970.12</v>
      </c>
      <c r="Z224" s="73">
        <v>6580.4</v>
      </c>
      <c r="AA224" s="73">
        <v>570.52</v>
      </c>
      <c r="AB224" s="73">
        <v>12027.94</v>
      </c>
      <c r="AC224" s="73">
        <v>4676.3999999999996</v>
      </c>
      <c r="AD224" s="73">
        <v>6044.43</v>
      </c>
      <c r="AE224" s="73">
        <v>207887.32</v>
      </c>
      <c r="AF224" s="73">
        <v>866.82</v>
      </c>
      <c r="AG224" s="73">
        <v>1713.87</v>
      </c>
      <c r="AH224" s="73">
        <v>3081.74</v>
      </c>
      <c r="AI224" s="73">
        <v>1630.93</v>
      </c>
      <c r="AJ224" s="73">
        <v>7868.78</v>
      </c>
      <c r="AK224" s="73">
        <v>4688.2</v>
      </c>
      <c r="AL224" s="73">
        <v>1738.22</v>
      </c>
      <c r="AM224" s="73">
        <v>1495.86</v>
      </c>
      <c r="AN224" s="73">
        <v>4544.7299999999996</v>
      </c>
      <c r="AO224" s="73">
        <v>3220.22</v>
      </c>
      <c r="AP224" s="73">
        <v>1771.92</v>
      </c>
      <c r="AQ224" s="73">
        <v>56164.95</v>
      </c>
      <c r="AR224" s="73">
        <v>7982.8</v>
      </c>
      <c r="AS224" s="73">
        <v>7142.41</v>
      </c>
      <c r="AT224" s="73">
        <v>5684.54</v>
      </c>
      <c r="AU224" s="73">
        <v>3895.67</v>
      </c>
      <c r="AV224" s="73">
        <v>2035.14</v>
      </c>
      <c r="AW224" s="73">
        <v>2100</v>
      </c>
      <c r="AX224" s="73">
        <v>3222.63</v>
      </c>
      <c r="AY224" s="73">
        <v>0</v>
      </c>
      <c r="AZ224" s="73">
        <v>3067.86</v>
      </c>
      <c r="BA224" s="73">
        <v>6611.46</v>
      </c>
      <c r="BB224" s="73">
        <v>10755.43</v>
      </c>
      <c r="BC224" s="73">
        <v>5152.2</v>
      </c>
      <c r="BD224" s="73">
        <v>1281.8598999999999</v>
      </c>
      <c r="BE224" s="73">
        <v>15000</v>
      </c>
      <c r="BF224" s="73">
        <v>2500</v>
      </c>
      <c r="BG224" s="73">
        <v>1700</v>
      </c>
      <c r="BH224" s="73">
        <v>107</v>
      </c>
      <c r="BI224" s="73">
        <v>88501.29</v>
      </c>
      <c r="BJ224" s="73">
        <v>0</v>
      </c>
      <c r="BK224" s="73">
        <v>7427.54</v>
      </c>
      <c r="BL224" s="73">
        <v>0</v>
      </c>
      <c r="BM224" s="73">
        <v>11467.08</v>
      </c>
      <c r="BN224" s="73">
        <v>1999.99</v>
      </c>
      <c r="BO224" s="73">
        <v>3843.17</v>
      </c>
      <c r="BP224" s="73">
        <v>56334.8</v>
      </c>
      <c r="BQ224" s="73">
        <v>4132.07</v>
      </c>
      <c r="BR224" s="73">
        <v>3506.6</v>
      </c>
      <c r="BS224" s="73">
        <v>2215.39</v>
      </c>
      <c r="BT224" s="73">
        <v>0</v>
      </c>
      <c r="BU224" s="73">
        <v>9258.8799999999992</v>
      </c>
      <c r="BV224" s="73">
        <v>7565.48</v>
      </c>
      <c r="BW224" s="73">
        <v>3997.14</v>
      </c>
      <c r="BX224" s="73">
        <v>0</v>
      </c>
      <c r="BY224" s="74">
        <v>101828143.98</v>
      </c>
    </row>
    <row r="225" spans="1:77" x14ac:dyDescent="0.2">
      <c r="A225" s="71" t="s">
        <v>557</v>
      </c>
      <c r="B225" s="72" t="s">
        <v>646</v>
      </c>
      <c r="C225" s="71" t="s">
        <v>647</v>
      </c>
      <c r="D225" s="73">
        <v>15703.32</v>
      </c>
      <c r="E225" s="73">
        <v>3313.79</v>
      </c>
      <c r="F225" s="73">
        <v>5130.6499999999996</v>
      </c>
      <c r="G225" s="73">
        <v>640.92999999999995</v>
      </c>
      <c r="H225" s="73">
        <v>0</v>
      </c>
      <c r="I225" s="73">
        <v>0</v>
      </c>
      <c r="J225" s="73">
        <v>200025.66</v>
      </c>
      <c r="K225" s="73">
        <v>0</v>
      </c>
      <c r="L225" s="73">
        <v>10755.43</v>
      </c>
      <c r="M225" s="73">
        <v>5424.4</v>
      </c>
      <c r="N225" s="73">
        <v>4494</v>
      </c>
      <c r="O225" s="73">
        <v>0</v>
      </c>
      <c r="P225" s="73">
        <v>32752.7</v>
      </c>
      <c r="Q225" s="73">
        <v>0</v>
      </c>
      <c r="R225" s="73">
        <v>5339.3</v>
      </c>
      <c r="S225" s="73">
        <v>6350.45</v>
      </c>
      <c r="T225" s="73">
        <v>856</v>
      </c>
      <c r="U225" s="73">
        <v>0</v>
      </c>
      <c r="V225" s="73">
        <v>0</v>
      </c>
      <c r="W225" s="73">
        <v>0</v>
      </c>
      <c r="X225" s="73">
        <v>0</v>
      </c>
      <c r="Y225" s="73">
        <v>1926</v>
      </c>
      <c r="Z225" s="73">
        <v>6313</v>
      </c>
      <c r="AA225" s="73">
        <v>0</v>
      </c>
      <c r="AB225" s="73">
        <v>3520</v>
      </c>
      <c r="AC225" s="73">
        <v>0</v>
      </c>
      <c r="AD225" s="73">
        <v>0</v>
      </c>
      <c r="AE225" s="73">
        <v>75092.600000000006</v>
      </c>
      <c r="AF225" s="73">
        <v>3210</v>
      </c>
      <c r="AG225" s="73">
        <v>3306.3</v>
      </c>
      <c r="AH225" s="73">
        <v>8774</v>
      </c>
      <c r="AI225" s="73">
        <v>3745</v>
      </c>
      <c r="AJ225" s="73">
        <v>4815</v>
      </c>
      <c r="AK225" s="73">
        <v>13139.6</v>
      </c>
      <c r="AL225" s="73">
        <v>7169</v>
      </c>
      <c r="AM225" s="73">
        <v>0</v>
      </c>
      <c r="AN225" s="73">
        <v>5847.9</v>
      </c>
      <c r="AO225" s="73">
        <v>2138.9299999999998</v>
      </c>
      <c r="AP225" s="73">
        <v>4160.16</v>
      </c>
      <c r="AQ225" s="73">
        <v>7700</v>
      </c>
      <c r="AR225" s="73">
        <v>0</v>
      </c>
      <c r="AS225" s="73">
        <v>1926</v>
      </c>
      <c r="AT225" s="73">
        <v>10560.9</v>
      </c>
      <c r="AU225" s="73">
        <v>1059.3</v>
      </c>
      <c r="AV225" s="73">
        <v>5457</v>
      </c>
      <c r="AW225" s="73">
        <v>9940.2999999999993</v>
      </c>
      <c r="AX225" s="73">
        <v>7243.9</v>
      </c>
      <c r="AY225" s="73">
        <v>0</v>
      </c>
      <c r="AZ225" s="73">
        <v>45582</v>
      </c>
      <c r="BA225" s="73">
        <v>0</v>
      </c>
      <c r="BB225" s="73">
        <v>5702</v>
      </c>
      <c r="BC225" s="73">
        <v>1380.3</v>
      </c>
      <c r="BD225" s="73">
        <v>7452.4</v>
      </c>
      <c r="BE225" s="73">
        <v>2247</v>
      </c>
      <c r="BF225" s="73">
        <v>2867.6</v>
      </c>
      <c r="BG225" s="73">
        <v>631.29999999999995</v>
      </c>
      <c r="BH225" s="73">
        <v>0</v>
      </c>
      <c r="BI225" s="73">
        <v>0</v>
      </c>
      <c r="BJ225" s="73">
        <v>13364.3</v>
      </c>
      <c r="BK225" s="73">
        <v>7666.55</v>
      </c>
      <c r="BL225" s="73">
        <v>11770</v>
      </c>
      <c r="BM225" s="73">
        <v>2000</v>
      </c>
      <c r="BN225" s="73">
        <v>8287.15</v>
      </c>
      <c r="BO225" s="73">
        <v>2889</v>
      </c>
      <c r="BP225" s="73">
        <v>749</v>
      </c>
      <c r="BQ225" s="73">
        <v>6453</v>
      </c>
      <c r="BR225" s="73">
        <v>0</v>
      </c>
      <c r="BS225" s="73">
        <v>10526.69</v>
      </c>
      <c r="BT225" s="73">
        <v>13674.6</v>
      </c>
      <c r="BU225" s="73">
        <v>5029</v>
      </c>
      <c r="BV225" s="73">
        <v>11620.6</v>
      </c>
      <c r="BW225" s="73">
        <v>1755.87</v>
      </c>
      <c r="BX225" s="73">
        <v>10700</v>
      </c>
      <c r="BY225" s="74">
        <v>542730743.24989986</v>
      </c>
    </row>
    <row r="226" spans="1:77" x14ac:dyDescent="0.2">
      <c r="A226" s="71" t="s">
        <v>557</v>
      </c>
      <c r="B226" s="72" t="s">
        <v>648</v>
      </c>
      <c r="C226" s="71" t="s">
        <v>649</v>
      </c>
      <c r="D226" s="73">
        <v>12588</v>
      </c>
      <c r="E226" s="73">
        <v>3360</v>
      </c>
      <c r="F226" s="73">
        <v>5441</v>
      </c>
      <c r="G226" s="73">
        <v>1411</v>
      </c>
      <c r="H226" s="73">
        <v>626</v>
      </c>
      <c r="I226" s="73">
        <v>645</v>
      </c>
      <c r="J226" s="73">
        <v>0</v>
      </c>
      <c r="K226" s="73">
        <v>0</v>
      </c>
      <c r="L226" s="73">
        <v>2228</v>
      </c>
      <c r="M226" s="73">
        <v>5187</v>
      </c>
      <c r="N226" s="73">
        <v>1753</v>
      </c>
      <c r="O226" s="73">
        <v>0</v>
      </c>
      <c r="P226" s="73">
        <v>10091</v>
      </c>
      <c r="Q226" s="73">
        <v>5416</v>
      </c>
      <c r="R226" s="73">
        <v>2084</v>
      </c>
      <c r="S226" s="73">
        <v>1701</v>
      </c>
      <c r="T226" s="73">
        <v>0</v>
      </c>
      <c r="U226" s="73">
        <v>0</v>
      </c>
      <c r="V226" s="73">
        <v>25954</v>
      </c>
      <c r="W226" s="73">
        <v>4052</v>
      </c>
      <c r="X226" s="73">
        <v>1043</v>
      </c>
      <c r="Y226" s="73">
        <v>0</v>
      </c>
      <c r="Z226" s="73">
        <v>2025</v>
      </c>
      <c r="AA226" s="73">
        <v>1802</v>
      </c>
      <c r="AB226" s="73">
        <v>6566</v>
      </c>
      <c r="AC226" s="73">
        <v>0</v>
      </c>
      <c r="AD226" s="73">
        <v>6413</v>
      </c>
      <c r="AE226" s="73">
        <v>30483</v>
      </c>
      <c r="AF226" s="73">
        <v>1585</v>
      </c>
      <c r="AG226" s="73">
        <v>0</v>
      </c>
      <c r="AH226" s="73">
        <v>4</v>
      </c>
      <c r="AI226" s="73">
        <v>278</v>
      </c>
      <c r="AJ226" s="73">
        <v>3894.93</v>
      </c>
      <c r="AK226" s="73">
        <v>1685</v>
      </c>
      <c r="AL226" s="73">
        <v>2128</v>
      </c>
      <c r="AM226" s="73">
        <v>0</v>
      </c>
      <c r="AN226" s="73">
        <v>0</v>
      </c>
      <c r="AO226" s="73">
        <v>1223</v>
      </c>
      <c r="AP226" s="73">
        <v>1179</v>
      </c>
      <c r="AQ226" s="73">
        <v>19000</v>
      </c>
      <c r="AR226" s="73">
        <v>2374</v>
      </c>
      <c r="AS226" s="73">
        <v>1463</v>
      </c>
      <c r="AT226" s="73">
        <v>2144</v>
      </c>
      <c r="AU226" s="73">
        <v>746</v>
      </c>
      <c r="AV226" s="73">
        <v>0</v>
      </c>
      <c r="AW226" s="73">
        <v>200</v>
      </c>
      <c r="AX226" s="73">
        <v>12012</v>
      </c>
      <c r="AY226" s="73">
        <v>0</v>
      </c>
      <c r="AZ226" s="73">
        <v>1782</v>
      </c>
      <c r="BA226" s="73">
        <v>3481</v>
      </c>
      <c r="BB226" s="73">
        <v>1292</v>
      </c>
      <c r="BC226" s="73">
        <v>760</v>
      </c>
      <c r="BD226" s="73">
        <v>6708</v>
      </c>
      <c r="BE226" s="73">
        <v>0</v>
      </c>
      <c r="BF226" s="73">
        <v>2105</v>
      </c>
      <c r="BG226" s="73">
        <v>0</v>
      </c>
      <c r="BH226" s="73">
        <v>0</v>
      </c>
      <c r="BI226" s="73">
        <v>19722</v>
      </c>
      <c r="BJ226" s="73">
        <v>6208</v>
      </c>
      <c r="BK226" s="73">
        <v>0</v>
      </c>
      <c r="BL226" s="73">
        <v>1503</v>
      </c>
      <c r="BM226" s="73">
        <v>0</v>
      </c>
      <c r="BN226" s="73">
        <v>2431</v>
      </c>
      <c r="BO226" s="73">
        <v>730</v>
      </c>
      <c r="BP226" s="73">
        <v>14193</v>
      </c>
      <c r="BQ226" s="73">
        <v>532</v>
      </c>
      <c r="BR226" s="73">
        <v>802</v>
      </c>
      <c r="BS226" s="73">
        <v>1092</v>
      </c>
      <c r="BT226" s="73">
        <v>2287</v>
      </c>
      <c r="BU226" s="73">
        <v>10704.1</v>
      </c>
      <c r="BV226" s="73">
        <v>0</v>
      </c>
      <c r="BW226" s="73">
        <v>1195</v>
      </c>
      <c r="BX226" s="73">
        <v>627</v>
      </c>
      <c r="BY226" s="74">
        <v>391914102.45999998</v>
      </c>
    </row>
    <row r="227" spans="1:77" x14ac:dyDescent="0.2">
      <c r="A227" s="71" t="s">
        <v>557</v>
      </c>
      <c r="B227" s="72" t="s">
        <v>650</v>
      </c>
      <c r="C227" s="71" t="s">
        <v>651</v>
      </c>
      <c r="D227" s="73">
        <v>699754.52</v>
      </c>
      <c r="E227" s="73">
        <v>77650.06</v>
      </c>
      <c r="F227" s="73">
        <v>142871.17000000001</v>
      </c>
      <c r="G227" s="73">
        <v>79125</v>
      </c>
      <c r="H227" s="73">
        <v>21497.11</v>
      </c>
      <c r="I227" s="73">
        <v>44796.26</v>
      </c>
      <c r="J227" s="73">
        <v>869038.98</v>
      </c>
      <c r="K227" s="73">
        <v>143061.95000000001</v>
      </c>
      <c r="L227" s="73">
        <v>2836</v>
      </c>
      <c r="M227" s="73">
        <v>258071.69</v>
      </c>
      <c r="N227" s="73">
        <v>87846.97</v>
      </c>
      <c r="O227" s="73">
        <v>181426.54</v>
      </c>
      <c r="P227" s="73">
        <v>153602.64000000001</v>
      </c>
      <c r="Q227" s="73">
        <v>15883.18</v>
      </c>
      <c r="R227" s="73">
        <v>3935</v>
      </c>
      <c r="S227" s="73">
        <v>9263.7099999999991</v>
      </c>
      <c r="T227" s="73">
        <v>7200</v>
      </c>
      <c r="U227" s="73">
        <v>6485</v>
      </c>
      <c r="V227" s="73">
        <v>301948.34999999998</v>
      </c>
      <c r="W227" s="73">
        <v>51272.2</v>
      </c>
      <c r="X227" s="73">
        <v>199870.11</v>
      </c>
      <c r="Y227" s="73">
        <v>157699.04</v>
      </c>
      <c r="Z227" s="73">
        <v>33433.71</v>
      </c>
      <c r="AA227" s="73">
        <v>18524.07</v>
      </c>
      <c r="AB227" s="73">
        <v>76395.929999999993</v>
      </c>
      <c r="AC227" s="73">
        <v>15311.09</v>
      </c>
      <c r="AD227" s="73">
        <v>24919.9</v>
      </c>
      <c r="AE227" s="73">
        <v>898493.61</v>
      </c>
      <c r="AF227" s="73">
        <v>30074</v>
      </c>
      <c r="AG227" s="73">
        <v>10391</v>
      </c>
      <c r="AH227" s="73">
        <v>17200</v>
      </c>
      <c r="AI227" s="73">
        <v>8776</v>
      </c>
      <c r="AJ227" s="73">
        <v>56336</v>
      </c>
      <c r="AK227" s="73">
        <v>7156</v>
      </c>
      <c r="AL227" s="73">
        <v>0</v>
      </c>
      <c r="AM227" s="73">
        <v>45543.4</v>
      </c>
      <c r="AN227" s="73">
        <v>0</v>
      </c>
      <c r="AO227" s="73">
        <v>1100</v>
      </c>
      <c r="AP227" s="73">
        <v>0</v>
      </c>
      <c r="AQ227" s="73">
        <v>345629.24</v>
      </c>
      <c r="AR227" s="73">
        <v>32051.1</v>
      </c>
      <c r="AS227" s="73">
        <v>5390</v>
      </c>
      <c r="AT227" s="73">
        <v>32310.32</v>
      </c>
      <c r="AU227" s="73">
        <v>1534</v>
      </c>
      <c r="AV227" s="73">
        <v>6136</v>
      </c>
      <c r="AW227" s="73">
        <v>30718</v>
      </c>
      <c r="AX227" s="73">
        <v>187368.24</v>
      </c>
      <c r="AY227" s="73">
        <v>37360.559999999998</v>
      </c>
      <c r="AZ227" s="73">
        <v>28901.75</v>
      </c>
      <c r="BA227" s="73">
        <v>38333.370000000003</v>
      </c>
      <c r="BB227" s="73">
        <v>84108.17</v>
      </c>
      <c r="BC227" s="73">
        <v>16699.97</v>
      </c>
      <c r="BD227" s="73">
        <v>105410.5</v>
      </c>
      <c r="BE227" s="73">
        <v>134677.04</v>
      </c>
      <c r="BF227" s="73">
        <v>42255.39</v>
      </c>
      <c r="BG227" s="73">
        <v>15076.06</v>
      </c>
      <c r="BH227" s="73">
        <v>8730</v>
      </c>
      <c r="BI227" s="73">
        <v>902042.16</v>
      </c>
      <c r="BJ227" s="73">
        <v>86160</v>
      </c>
      <c r="BK227" s="73">
        <v>12501.07</v>
      </c>
      <c r="BL227" s="73">
        <v>0</v>
      </c>
      <c r="BM227" s="73">
        <v>72909</v>
      </c>
      <c r="BN227" s="73">
        <v>175442.61</v>
      </c>
      <c r="BO227" s="73">
        <v>0</v>
      </c>
      <c r="BP227" s="73">
        <v>221435.49</v>
      </c>
      <c r="BQ227" s="73">
        <v>43122</v>
      </c>
      <c r="BR227" s="73">
        <v>20211</v>
      </c>
      <c r="BS227" s="73">
        <v>22011.9</v>
      </c>
      <c r="BT227" s="73">
        <v>3580.71</v>
      </c>
      <c r="BU227" s="73">
        <v>80000</v>
      </c>
      <c r="BV227" s="73">
        <v>40238.5</v>
      </c>
      <c r="BW227" s="73">
        <v>28809.08</v>
      </c>
      <c r="BX227" s="73">
        <v>0</v>
      </c>
      <c r="BY227" s="74">
        <v>82571598.429999977</v>
      </c>
    </row>
    <row r="228" spans="1:77" x14ac:dyDescent="0.2">
      <c r="A228" s="71" t="s">
        <v>557</v>
      </c>
      <c r="B228" s="72" t="s">
        <v>652</v>
      </c>
      <c r="C228" s="71" t="s">
        <v>653</v>
      </c>
      <c r="D228" s="73">
        <v>7528.52</v>
      </c>
      <c r="E228" s="73">
        <v>3500</v>
      </c>
      <c r="F228" s="73">
        <v>13482</v>
      </c>
      <c r="G228" s="73">
        <v>0</v>
      </c>
      <c r="H228" s="73">
        <v>14499.99</v>
      </c>
      <c r="I228" s="73">
        <v>0</v>
      </c>
      <c r="J228" s="73">
        <v>0</v>
      </c>
      <c r="K228" s="73">
        <v>22400</v>
      </c>
      <c r="L228" s="73">
        <v>0</v>
      </c>
      <c r="M228" s="73">
        <v>0</v>
      </c>
      <c r="N228" s="73">
        <v>0</v>
      </c>
      <c r="O228" s="73">
        <v>0</v>
      </c>
      <c r="P228" s="73">
        <v>58101</v>
      </c>
      <c r="Q228" s="73">
        <v>0</v>
      </c>
      <c r="R228" s="73">
        <v>0</v>
      </c>
      <c r="S228" s="73">
        <v>0</v>
      </c>
      <c r="T228" s="73">
        <v>0</v>
      </c>
      <c r="U228" s="73">
        <v>0</v>
      </c>
      <c r="V228" s="73">
        <v>0</v>
      </c>
      <c r="W228" s="73">
        <v>0</v>
      </c>
      <c r="X228" s="73">
        <v>0</v>
      </c>
      <c r="Y228" s="73">
        <v>16250</v>
      </c>
      <c r="Z228" s="73">
        <v>28800</v>
      </c>
      <c r="AA228" s="73">
        <v>0</v>
      </c>
      <c r="AB228" s="73">
        <v>0</v>
      </c>
      <c r="AC228" s="73">
        <v>0</v>
      </c>
      <c r="AD228" s="73">
        <v>0</v>
      </c>
      <c r="AE228" s="73">
        <v>52580</v>
      </c>
      <c r="AF228" s="73">
        <v>0</v>
      </c>
      <c r="AG228" s="73">
        <v>0</v>
      </c>
      <c r="AH228" s="73">
        <v>0</v>
      </c>
      <c r="AI228" s="73">
        <v>0</v>
      </c>
      <c r="AJ228" s="73">
        <v>0</v>
      </c>
      <c r="AK228" s="73">
        <v>0</v>
      </c>
      <c r="AL228" s="73">
        <v>0</v>
      </c>
      <c r="AM228" s="73">
        <v>0</v>
      </c>
      <c r="AN228" s="73">
        <v>0</v>
      </c>
      <c r="AO228" s="73">
        <v>0</v>
      </c>
      <c r="AP228" s="73">
        <v>0</v>
      </c>
      <c r="AQ228" s="73">
        <v>720</v>
      </c>
      <c r="AR228" s="73">
        <v>0</v>
      </c>
      <c r="AS228" s="73">
        <v>0</v>
      </c>
      <c r="AT228" s="73">
        <v>0</v>
      </c>
      <c r="AU228" s="73">
        <v>0</v>
      </c>
      <c r="AV228" s="73">
        <v>0</v>
      </c>
      <c r="AW228" s="73">
        <v>0</v>
      </c>
      <c r="AX228" s="73">
        <v>0</v>
      </c>
      <c r="AY228" s="73">
        <v>2800</v>
      </c>
      <c r="AZ228" s="73">
        <v>0</v>
      </c>
      <c r="BA228" s="73">
        <v>0</v>
      </c>
      <c r="BB228" s="73">
        <v>0</v>
      </c>
      <c r="BC228" s="73">
        <v>3000</v>
      </c>
      <c r="BD228" s="73">
        <v>1070</v>
      </c>
      <c r="BE228" s="73">
        <v>0</v>
      </c>
      <c r="BF228" s="73">
        <v>0</v>
      </c>
      <c r="BG228" s="73">
        <v>0</v>
      </c>
      <c r="BH228" s="73">
        <v>0</v>
      </c>
      <c r="BI228" s="73">
        <v>0</v>
      </c>
      <c r="BJ228" s="73">
        <v>0</v>
      </c>
      <c r="BK228" s="73">
        <v>0</v>
      </c>
      <c r="BL228" s="73">
        <v>0</v>
      </c>
      <c r="BM228" s="73">
        <v>0</v>
      </c>
      <c r="BN228" s="73">
        <v>0</v>
      </c>
      <c r="BO228" s="73">
        <v>0</v>
      </c>
      <c r="BP228" s="73">
        <v>1308</v>
      </c>
      <c r="BQ228" s="73">
        <v>0</v>
      </c>
      <c r="BR228" s="73">
        <v>0</v>
      </c>
      <c r="BS228" s="73">
        <v>0</v>
      </c>
      <c r="BT228" s="73">
        <v>0</v>
      </c>
      <c r="BU228" s="73">
        <v>2570</v>
      </c>
      <c r="BV228" s="73">
        <v>17659.490000000002</v>
      </c>
      <c r="BW228" s="73">
        <v>0</v>
      </c>
      <c r="BX228" s="73">
        <v>0</v>
      </c>
      <c r="BY228" s="74">
        <v>8622290.2100000009</v>
      </c>
    </row>
    <row r="229" spans="1:77" x14ac:dyDescent="0.2">
      <c r="A229" s="71" t="s">
        <v>557</v>
      </c>
      <c r="B229" s="72" t="s">
        <v>654</v>
      </c>
      <c r="C229" s="71" t="s">
        <v>655</v>
      </c>
      <c r="D229" s="73">
        <v>149357.82999999999</v>
      </c>
      <c r="E229" s="73">
        <v>3894.8</v>
      </c>
      <c r="F229" s="73">
        <v>26304.880000000001</v>
      </c>
      <c r="G229" s="73">
        <v>1435</v>
      </c>
      <c r="H229" s="73">
        <v>0</v>
      </c>
      <c r="I229" s="73">
        <v>0</v>
      </c>
      <c r="J229" s="73">
        <v>122889.74</v>
      </c>
      <c r="K229" s="73">
        <v>27102.080000000002</v>
      </c>
      <c r="L229" s="73">
        <v>0</v>
      </c>
      <c r="M229" s="73">
        <v>36085.360000000001</v>
      </c>
      <c r="N229" s="73">
        <v>0</v>
      </c>
      <c r="O229" s="73">
        <v>5392.8</v>
      </c>
      <c r="P229" s="73">
        <v>114821.7</v>
      </c>
      <c r="Q229" s="73">
        <v>15887.07</v>
      </c>
      <c r="R229" s="73">
        <v>4315</v>
      </c>
      <c r="S229" s="73">
        <v>4250.7</v>
      </c>
      <c r="T229" s="73">
        <v>0</v>
      </c>
      <c r="U229" s="73">
        <v>0</v>
      </c>
      <c r="V229" s="73">
        <v>12380.45</v>
      </c>
      <c r="W229" s="73">
        <v>66299.789999999994</v>
      </c>
      <c r="X229" s="73">
        <v>14037.69</v>
      </c>
      <c r="Y229" s="73">
        <v>12133.4</v>
      </c>
      <c r="Z229" s="73">
        <v>5950</v>
      </c>
      <c r="AA229" s="73">
        <v>0</v>
      </c>
      <c r="AB229" s="73">
        <v>13151.69</v>
      </c>
      <c r="AC229" s="73">
        <v>6618.43</v>
      </c>
      <c r="AD229" s="73">
        <v>3619.5</v>
      </c>
      <c r="AE229" s="73">
        <v>746072.94</v>
      </c>
      <c r="AF229" s="73">
        <v>2110</v>
      </c>
      <c r="AG229" s="73">
        <v>0</v>
      </c>
      <c r="AH229" s="73">
        <v>0</v>
      </c>
      <c r="AI229" s="73">
        <v>0</v>
      </c>
      <c r="AJ229" s="73">
        <v>6111</v>
      </c>
      <c r="AK229" s="73">
        <v>385</v>
      </c>
      <c r="AL229" s="73">
        <v>0</v>
      </c>
      <c r="AM229" s="73">
        <v>23860.1</v>
      </c>
      <c r="AN229" s="73">
        <v>2820</v>
      </c>
      <c r="AO229" s="73">
        <v>2043.3</v>
      </c>
      <c r="AP229" s="73">
        <v>0</v>
      </c>
      <c r="AQ229" s="73">
        <v>84258.5</v>
      </c>
      <c r="AR229" s="73">
        <v>3222</v>
      </c>
      <c r="AS229" s="73">
        <v>0</v>
      </c>
      <c r="AT229" s="73">
        <v>2048</v>
      </c>
      <c r="AU229" s="73">
        <v>0</v>
      </c>
      <c r="AV229" s="73">
        <v>1415</v>
      </c>
      <c r="AW229" s="73">
        <v>11277.2</v>
      </c>
      <c r="AX229" s="73">
        <v>65484</v>
      </c>
      <c r="AY229" s="73">
        <v>2063.9699999999998</v>
      </c>
      <c r="AZ229" s="73">
        <v>24982.5</v>
      </c>
      <c r="BA229" s="73">
        <v>12617.12</v>
      </c>
      <c r="BB229" s="73">
        <v>4429.8</v>
      </c>
      <c r="BC229" s="73">
        <v>1372</v>
      </c>
      <c r="BD229" s="73">
        <v>10518.28</v>
      </c>
      <c r="BE229" s="73">
        <v>0</v>
      </c>
      <c r="BF229" s="73">
        <v>5233</v>
      </c>
      <c r="BG229" s="73">
        <v>1667.5</v>
      </c>
      <c r="BH229" s="73">
        <v>0</v>
      </c>
      <c r="BI229" s="73">
        <v>316216.5</v>
      </c>
      <c r="BJ229" s="73">
        <v>12679</v>
      </c>
      <c r="BK229" s="73">
        <v>0</v>
      </c>
      <c r="BL229" s="73">
        <v>0</v>
      </c>
      <c r="BM229" s="73">
        <v>9296</v>
      </c>
      <c r="BN229" s="73">
        <v>6813</v>
      </c>
      <c r="BO229" s="73">
        <v>0</v>
      </c>
      <c r="BP229" s="73">
        <v>19375.689999999999</v>
      </c>
      <c r="BQ229" s="73">
        <v>445</v>
      </c>
      <c r="BR229" s="73">
        <v>660</v>
      </c>
      <c r="BS229" s="73">
        <v>0</v>
      </c>
      <c r="BT229" s="73">
        <v>0</v>
      </c>
      <c r="BU229" s="73">
        <v>64540</v>
      </c>
      <c r="BV229" s="73">
        <v>905</v>
      </c>
      <c r="BW229" s="73">
        <v>2469</v>
      </c>
      <c r="BX229" s="73">
        <v>2816</v>
      </c>
      <c r="BY229" s="74">
        <v>24210390.23</v>
      </c>
    </row>
    <row r="230" spans="1:77" x14ac:dyDescent="0.2">
      <c r="A230" s="71" t="s">
        <v>557</v>
      </c>
      <c r="B230" s="72" t="s">
        <v>656</v>
      </c>
      <c r="C230" s="71" t="s">
        <v>657</v>
      </c>
      <c r="D230" s="73">
        <v>3008.14</v>
      </c>
      <c r="E230" s="73">
        <v>0</v>
      </c>
      <c r="F230" s="73">
        <v>4270</v>
      </c>
      <c r="G230" s="73">
        <v>0</v>
      </c>
      <c r="H230" s="73">
        <v>26571.83</v>
      </c>
      <c r="I230" s="73">
        <v>0</v>
      </c>
      <c r="J230" s="73">
        <v>16</v>
      </c>
      <c r="K230" s="73">
        <v>0</v>
      </c>
      <c r="L230" s="73">
        <v>0</v>
      </c>
      <c r="M230" s="73">
        <v>18029.5</v>
      </c>
      <c r="N230" s="73">
        <v>0</v>
      </c>
      <c r="O230" s="73">
        <v>0</v>
      </c>
      <c r="P230" s="73">
        <v>0</v>
      </c>
      <c r="Q230" s="73">
        <v>1230.5</v>
      </c>
      <c r="R230" s="73">
        <v>372</v>
      </c>
      <c r="S230" s="73">
        <v>0</v>
      </c>
      <c r="T230" s="73">
        <v>0</v>
      </c>
      <c r="U230" s="73">
        <v>0</v>
      </c>
      <c r="V230" s="73">
        <v>2000</v>
      </c>
      <c r="W230" s="73">
        <v>0</v>
      </c>
      <c r="X230" s="73">
        <v>0</v>
      </c>
      <c r="Y230" s="73">
        <v>0</v>
      </c>
      <c r="Z230" s="73">
        <v>0</v>
      </c>
      <c r="AA230" s="73">
        <v>1900</v>
      </c>
      <c r="AB230" s="73">
        <v>0</v>
      </c>
      <c r="AC230" s="73">
        <v>0</v>
      </c>
      <c r="AD230" s="73">
        <v>0</v>
      </c>
      <c r="AE230" s="73">
        <v>0</v>
      </c>
      <c r="AF230" s="73">
        <v>0</v>
      </c>
      <c r="AG230" s="73">
        <v>0</v>
      </c>
      <c r="AH230" s="73">
        <v>0</v>
      </c>
      <c r="AI230" s="73">
        <v>0</v>
      </c>
      <c r="AJ230" s="73">
        <v>0</v>
      </c>
      <c r="AK230" s="73">
        <v>0</v>
      </c>
      <c r="AL230" s="73">
        <v>0</v>
      </c>
      <c r="AM230" s="73">
        <v>577</v>
      </c>
      <c r="AN230" s="73">
        <v>0</v>
      </c>
      <c r="AO230" s="73">
        <v>0</v>
      </c>
      <c r="AP230" s="73">
        <v>0</v>
      </c>
      <c r="AQ230" s="73">
        <v>0</v>
      </c>
      <c r="AR230" s="73">
        <v>0</v>
      </c>
      <c r="AS230" s="73">
        <v>0</v>
      </c>
      <c r="AT230" s="73">
        <v>0</v>
      </c>
      <c r="AU230" s="73">
        <v>0</v>
      </c>
      <c r="AV230" s="73">
        <v>0</v>
      </c>
      <c r="AW230" s="73">
        <v>0</v>
      </c>
      <c r="AX230" s="73">
        <v>0</v>
      </c>
      <c r="AY230" s="73">
        <v>0</v>
      </c>
      <c r="AZ230" s="73">
        <v>0</v>
      </c>
      <c r="BA230" s="73">
        <v>0</v>
      </c>
      <c r="BB230" s="73">
        <v>1200</v>
      </c>
      <c r="BC230" s="73">
        <v>600</v>
      </c>
      <c r="BD230" s="73">
        <v>1040.5999999999999</v>
      </c>
      <c r="BE230" s="73">
        <v>0</v>
      </c>
      <c r="BF230" s="73">
        <v>4200</v>
      </c>
      <c r="BG230" s="73">
        <v>750</v>
      </c>
      <c r="BH230" s="73">
        <v>0</v>
      </c>
      <c r="BI230" s="73">
        <v>107808.5</v>
      </c>
      <c r="BJ230" s="73">
        <v>0</v>
      </c>
      <c r="BK230" s="73">
        <v>0</v>
      </c>
      <c r="BL230" s="73">
        <v>0</v>
      </c>
      <c r="BM230" s="73">
        <v>0</v>
      </c>
      <c r="BN230" s="73">
        <v>0</v>
      </c>
      <c r="BO230" s="73">
        <v>0</v>
      </c>
      <c r="BP230" s="73">
        <v>0</v>
      </c>
      <c r="BQ230" s="73">
        <v>0</v>
      </c>
      <c r="BR230" s="73">
        <v>0</v>
      </c>
      <c r="BS230" s="73">
        <v>4190</v>
      </c>
      <c r="BT230" s="73">
        <v>1850</v>
      </c>
      <c r="BU230" s="73">
        <v>0</v>
      </c>
      <c r="BV230" s="73">
        <v>1415</v>
      </c>
      <c r="BW230" s="73">
        <v>0</v>
      </c>
      <c r="BX230" s="73">
        <v>0</v>
      </c>
      <c r="BY230" s="74">
        <v>2274280.56</v>
      </c>
    </row>
    <row r="231" spans="1:77" x14ac:dyDescent="0.2">
      <c r="A231" s="71" t="s">
        <v>557</v>
      </c>
      <c r="B231" s="72" t="s">
        <v>658</v>
      </c>
      <c r="C231" s="71" t="s">
        <v>659</v>
      </c>
      <c r="D231" s="73">
        <v>828384.15</v>
      </c>
      <c r="E231" s="73">
        <v>604</v>
      </c>
      <c r="F231" s="73">
        <v>119721.25</v>
      </c>
      <c r="G231" s="73">
        <v>11067.39</v>
      </c>
      <c r="H231" s="73">
        <v>23809.200000000001</v>
      </c>
      <c r="I231" s="73">
        <v>39636.39</v>
      </c>
      <c r="J231" s="73">
        <v>757919.4</v>
      </c>
      <c r="K231" s="73">
        <v>91987.9</v>
      </c>
      <c r="L231" s="73">
        <v>0</v>
      </c>
      <c r="M231" s="73">
        <v>238278.1</v>
      </c>
      <c r="N231" s="73">
        <v>15022</v>
      </c>
      <c r="O231" s="73">
        <v>90117.3</v>
      </c>
      <c r="P231" s="73">
        <v>104904.07</v>
      </c>
      <c r="Q231" s="73">
        <v>2835.5</v>
      </c>
      <c r="R231" s="73">
        <v>12030</v>
      </c>
      <c r="S231" s="73">
        <v>0</v>
      </c>
      <c r="T231" s="73">
        <v>0</v>
      </c>
      <c r="U231" s="73">
        <v>0</v>
      </c>
      <c r="V231" s="73">
        <v>16416.599999999999</v>
      </c>
      <c r="W231" s="73">
        <v>143462</v>
      </c>
      <c r="X231" s="73">
        <v>37485.81</v>
      </c>
      <c r="Y231" s="73">
        <v>80958.02</v>
      </c>
      <c r="Z231" s="73">
        <v>0</v>
      </c>
      <c r="AA231" s="73">
        <v>10880</v>
      </c>
      <c r="AB231" s="73">
        <v>182712</v>
      </c>
      <c r="AC231" s="73">
        <v>4600</v>
      </c>
      <c r="AD231" s="73">
        <v>76040</v>
      </c>
      <c r="AE231" s="73">
        <v>79335</v>
      </c>
      <c r="AF231" s="73">
        <v>45371</v>
      </c>
      <c r="AG231" s="73">
        <v>5000</v>
      </c>
      <c r="AH231" s="73">
        <v>16500</v>
      </c>
      <c r="AI231" s="73">
        <v>6054</v>
      </c>
      <c r="AJ231" s="73">
        <v>4575</v>
      </c>
      <c r="AK231" s="73">
        <v>10490</v>
      </c>
      <c r="AL231" s="73">
        <v>0</v>
      </c>
      <c r="AM231" s="73">
        <v>80718</v>
      </c>
      <c r="AN231" s="73">
        <v>0</v>
      </c>
      <c r="AO231" s="73">
        <v>4179</v>
      </c>
      <c r="AP231" s="73">
        <v>0</v>
      </c>
      <c r="AQ231" s="73">
        <v>53755</v>
      </c>
      <c r="AR231" s="73">
        <v>45850</v>
      </c>
      <c r="AS231" s="73">
        <v>0</v>
      </c>
      <c r="AT231" s="73">
        <v>30760</v>
      </c>
      <c r="AU231" s="73">
        <v>0</v>
      </c>
      <c r="AV231" s="73">
        <v>3668</v>
      </c>
      <c r="AW231" s="73">
        <v>18300</v>
      </c>
      <c r="AX231" s="73">
        <v>184750.1</v>
      </c>
      <c r="AY231" s="73">
        <v>69107</v>
      </c>
      <c r="AZ231" s="73">
        <v>62631</v>
      </c>
      <c r="BA231" s="73">
        <v>87610.4</v>
      </c>
      <c r="BB231" s="73">
        <v>69199.039999999994</v>
      </c>
      <c r="BC231" s="73">
        <v>18559.900000000001</v>
      </c>
      <c r="BD231" s="73">
        <v>33954</v>
      </c>
      <c r="BE231" s="73">
        <v>1290.93</v>
      </c>
      <c r="BF231" s="73">
        <v>67092.600000000006</v>
      </c>
      <c r="BG231" s="73">
        <v>13720</v>
      </c>
      <c r="BH231" s="73">
        <v>5220</v>
      </c>
      <c r="BI231" s="73">
        <v>154294.6</v>
      </c>
      <c r="BJ231" s="73">
        <v>43050</v>
      </c>
      <c r="BK231" s="73">
        <v>3877.5</v>
      </c>
      <c r="BL231" s="73">
        <v>0</v>
      </c>
      <c r="BM231" s="73">
        <v>0</v>
      </c>
      <c r="BN231" s="73">
        <v>28990</v>
      </c>
      <c r="BO231" s="73">
        <v>0</v>
      </c>
      <c r="BP231" s="73">
        <v>27380</v>
      </c>
      <c r="BQ231" s="73">
        <v>8868</v>
      </c>
      <c r="BR231" s="73">
        <v>28024</v>
      </c>
      <c r="BS231" s="73">
        <v>24200</v>
      </c>
      <c r="BT231" s="73">
        <v>21740</v>
      </c>
      <c r="BU231" s="73">
        <v>60690</v>
      </c>
      <c r="BV231" s="73">
        <v>19255</v>
      </c>
      <c r="BW231" s="73">
        <v>19970</v>
      </c>
      <c r="BX231" s="73">
        <v>12778</v>
      </c>
      <c r="BY231" s="74">
        <v>2143489.2000000002</v>
      </c>
    </row>
    <row r="232" spans="1:77" x14ac:dyDescent="0.2">
      <c r="A232" s="71" t="s">
        <v>557</v>
      </c>
      <c r="B232" s="72" t="s">
        <v>660</v>
      </c>
      <c r="C232" s="71" t="s">
        <v>661</v>
      </c>
      <c r="D232" s="73">
        <v>1202325.3400000001</v>
      </c>
      <c r="E232" s="73">
        <v>96616.4</v>
      </c>
      <c r="F232" s="73">
        <v>331539.06</v>
      </c>
      <c r="G232" s="73">
        <v>68543</v>
      </c>
      <c r="H232" s="73">
        <v>13574.98</v>
      </c>
      <c r="I232" s="73">
        <v>73806.64</v>
      </c>
      <c r="J232" s="73">
        <v>734726.96</v>
      </c>
      <c r="K232" s="73">
        <v>143673.75</v>
      </c>
      <c r="L232" s="73">
        <v>227.99</v>
      </c>
      <c r="M232" s="73">
        <v>368288.66</v>
      </c>
      <c r="N232" s="73">
        <v>25354.79</v>
      </c>
      <c r="O232" s="73">
        <v>234043.39</v>
      </c>
      <c r="P232" s="73">
        <v>471981.84</v>
      </c>
      <c r="Q232" s="73">
        <v>8548.9599999999991</v>
      </c>
      <c r="R232" s="73">
        <v>10301.4</v>
      </c>
      <c r="S232" s="73">
        <v>12649.8</v>
      </c>
      <c r="T232" s="73">
        <v>0</v>
      </c>
      <c r="U232" s="73">
        <v>64750.6</v>
      </c>
      <c r="V232" s="73">
        <v>799999.4</v>
      </c>
      <c r="W232" s="73">
        <v>171780.17</v>
      </c>
      <c r="X232" s="73">
        <v>85321.26</v>
      </c>
      <c r="Y232" s="73">
        <v>273993.37</v>
      </c>
      <c r="Z232" s="73">
        <v>36201.43</v>
      </c>
      <c r="AA232" s="73">
        <v>33052.980000000003</v>
      </c>
      <c r="AB232" s="73">
        <v>269936</v>
      </c>
      <c r="AC232" s="73">
        <v>20307.25</v>
      </c>
      <c r="AD232" s="73">
        <v>73234.149999999994</v>
      </c>
      <c r="AE232" s="73">
        <v>436279.63</v>
      </c>
      <c r="AF232" s="73">
        <v>44220.5</v>
      </c>
      <c r="AG232" s="73">
        <v>22245</v>
      </c>
      <c r="AH232" s="73">
        <v>34600</v>
      </c>
      <c r="AI232" s="73">
        <v>1293.99</v>
      </c>
      <c r="AJ232" s="73">
        <v>39760.65</v>
      </c>
      <c r="AK232" s="73">
        <v>3706.25</v>
      </c>
      <c r="AL232" s="73">
        <v>0</v>
      </c>
      <c r="AM232" s="73">
        <v>121145.85</v>
      </c>
      <c r="AN232" s="73">
        <v>14000</v>
      </c>
      <c r="AO232" s="73">
        <v>1715.05</v>
      </c>
      <c r="AP232" s="73">
        <v>6420</v>
      </c>
      <c r="AQ232" s="73">
        <v>283392.25</v>
      </c>
      <c r="AR232" s="73">
        <v>60630.69</v>
      </c>
      <c r="AS232" s="73">
        <v>0</v>
      </c>
      <c r="AT232" s="73">
        <v>48353.2</v>
      </c>
      <c r="AU232" s="73">
        <v>41390</v>
      </c>
      <c r="AV232" s="73">
        <v>8735</v>
      </c>
      <c r="AW232" s="73">
        <v>26119</v>
      </c>
      <c r="AX232" s="73">
        <v>160673</v>
      </c>
      <c r="AY232" s="73">
        <v>34781.120000000003</v>
      </c>
      <c r="AZ232" s="73">
        <v>58765.15</v>
      </c>
      <c r="BA232" s="73">
        <v>71460.600000000006</v>
      </c>
      <c r="BB232" s="73">
        <v>101496.87</v>
      </c>
      <c r="BC232" s="73">
        <v>22580.720000000001</v>
      </c>
      <c r="BD232" s="73">
        <v>146937.98000000001</v>
      </c>
      <c r="BE232" s="73">
        <v>68519.48</v>
      </c>
      <c r="BF232" s="73">
        <v>84093.01</v>
      </c>
      <c r="BG232" s="73">
        <v>11954.33</v>
      </c>
      <c r="BH232" s="73">
        <v>0</v>
      </c>
      <c r="BI232" s="73">
        <v>699366.63</v>
      </c>
      <c r="BJ232" s="73">
        <v>159534.79999999999</v>
      </c>
      <c r="BK232" s="73">
        <v>51457.25</v>
      </c>
      <c r="BL232" s="73">
        <v>0</v>
      </c>
      <c r="BM232" s="73">
        <v>95285.67</v>
      </c>
      <c r="BN232" s="73">
        <v>48909.59</v>
      </c>
      <c r="BO232" s="73">
        <v>0</v>
      </c>
      <c r="BP232" s="73">
        <v>319118.48</v>
      </c>
      <c r="BQ232" s="73">
        <v>23283</v>
      </c>
      <c r="BR232" s="73">
        <v>20102</v>
      </c>
      <c r="BS232" s="73">
        <v>73712.990000000005</v>
      </c>
      <c r="BT232" s="73">
        <v>27077.52</v>
      </c>
      <c r="BU232" s="73">
        <v>27683.040000000001</v>
      </c>
      <c r="BV232" s="73">
        <v>36599.129999999997</v>
      </c>
      <c r="BW232" s="73">
        <v>36856.6</v>
      </c>
      <c r="BX232" s="73">
        <v>1711.59</v>
      </c>
      <c r="BY232" s="74">
        <v>1475118</v>
      </c>
    </row>
    <row r="233" spans="1:77" x14ac:dyDescent="0.2">
      <c r="A233" s="71" t="s">
        <v>557</v>
      </c>
      <c r="B233" s="72" t="s">
        <v>662</v>
      </c>
      <c r="C233" s="71" t="s">
        <v>663</v>
      </c>
      <c r="D233" s="73">
        <v>472639</v>
      </c>
      <c r="E233" s="73">
        <v>66320.899999999994</v>
      </c>
      <c r="F233" s="73">
        <v>19327.41</v>
      </c>
      <c r="G233" s="73">
        <v>0</v>
      </c>
      <c r="H233" s="73">
        <v>9306.86</v>
      </c>
      <c r="I233" s="73">
        <v>0</v>
      </c>
      <c r="J233" s="73">
        <v>206297</v>
      </c>
      <c r="K233" s="73">
        <v>33442.089999999997</v>
      </c>
      <c r="L233" s="73">
        <v>0</v>
      </c>
      <c r="M233" s="73">
        <v>0</v>
      </c>
      <c r="N233" s="73">
        <v>7575</v>
      </c>
      <c r="O233" s="73">
        <v>0</v>
      </c>
      <c r="P233" s="73">
        <v>120278.98</v>
      </c>
      <c r="Q233" s="73">
        <v>21069.11</v>
      </c>
      <c r="R233" s="73">
        <v>3557</v>
      </c>
      <c r="S233" s="73">
        <v>5529.3</v>
      </c>
      <c r="T233" s="73">
        <v>0</v>
      </c>
      <c r="U233" s="73">
        <v>4850.3100000000004</v>
      </c>
      <c r="V233" s="73">
        <v>57531.92</v>
      </c>
      <c r="W233" s="73">
        <v>2104.38</v>
      </c>
      <c r="X233" s="73">
        <v>20246.54</v>
      </c>
      <c r="Y233" s="73">
        <v>42639.69</v>
      </c>
      <c r="Z233" s="73">
        <v>4471</v>
      </c>
      <c r="AA233" s="73">
        <v>0</v>
      </c>
      <c r="AB233" s="73">
        <v>1594</v>
      </c>
      <c r="AC233" s="73">
        <v>0</v>
      </c>
      <c r="AD233" s="73">
        <v>0</v>
      </c>
      <c r="AE233" s="73">
        <v>151762.69</v>
      </c>
      <c r="AF233" s="73">
        <v>0</v>
      </c>
      <c r="AG233" s="73">
        <v>0</v>
      </c>
      <c r="AH233" s="73">
        <v>0</v>
      </c>
      <c r="AI233" s="73">
        <v>1494</v>
      </c>
      <c r="AJ233" s="73">
        <v>9862</v>
      </c>
      <c r="AK233" s="73">
        <v>950</v>
      </c>
      <c r="AL233" s="73">
        <v>0</v>
      </c>
      <c r="AM233" s="73">
        <v>4820.3500000000004</v>
      </c>
      <c r="AN233" s="73">
        <v>0</v>
      </c>
      <c r="AO233" s="73">
        <v>4486.51</v>
      </c>
      <c r="AP233" s="73">
        <v>0</v>
      </c>
      <c r="AQ233" s="73">
        <v>1034</v>
      </c>
      <c r="AR233" s="73">
        <v>0</v>
      </c>
      <c r="AS233" s="73">
        <v>4822</v>
      </c>
      <c r="AT233" s="73">
        <v>24340</v>
      </c>
      <c r="AU233" s="73">
        <v>0</v>
      </c>
      <c r="AV233" s="73">
        <v>0</v>
      </c>
      <c r="AW233" s="73">
        <v>11856.67</v>
      </c>
      <c r="AX233" s="73">
        <v>43655</v>
      </c>
      <c r="AY233" s="73">
        <v>17373.59</v>
      </c>
      <c r="AZ233" s="73">
        <v>15050</v>
      </c>
      <c r="BA233" s="73">
        <v>23849.23</v>
      </c>
      <c r="BB233" s="73">
        <v>8149.98</v>
      </c>
      <c r="BC233" s="73">
        <v>0</v>
      </c>
      <c r="BD233" s="73">
        <v>8028.38</v>
      </c>
      <c r="BE233" s="73">
        <v>153904.26</v>
      </c>
      <c r="BF233" s="73">
        <v>245</v>
      </c>
      <c r="BG233" s="73">
        <v>1212</v>
      </c>
      <c r="BH233" s="73">
        <v>0</v>
      </c>
      <c r="BI233" s="73">
        <v>182417</v>
      </c>
      <c r="BJ233" s="73">
        <v>4358</v>
      </c>
      <c r="BK233" s="73">
        <v>0</v>
      </c>
      <c r="BL233" s="73">
        <v>0</v>
      </c>
      <c r="BM233" s="73">
        <v>0</v>
      </c>
      <c r="BN233" s="73">
        <v>2082</v>
      </c>
      <c r="BO233" s="73">
        <v>0</v>
      </c>
      <c r="BP233" s="73">
        <v>0</v>
      </c>
      <c r="BQ233" s="73">
        <v>2751</v>
      </c>
      <c r="BR233" s="73">
        <v>11726</v>
      </c>
      <c r="BS233" s="73">
        <v>0</v>
      </c>
      <c r="BT233" s="73">
        <v>3040</v>
      </c>
      <c r="BU233" s="73">
        <v>18028</v>
      </c>
      <c r="BV233" s="73">
        <v>4947</v>
      </c>
      <c r="BW233" s="73">
        <v>262</v>
      </c>
      <c r="BX233" s="73">
        <v>0</v>
      </c>
      <c r="BY233" s="74"/>
    </row>
    <row r="234" spans="1:77" x14ac:dyDescent="0.2">
      <c r="A234" s="71" t="s">
        <v>557</v>
      </c>
      <c r="B234" s="72" t="s">
        <v>664</v>
      </c>
      <c r="C234" s="71" t="s">
        <v>665</v>
      </c>
      <c r="D234" s="73">
        <v>0</v>
      </c>
      <c r="E234" s="73">
        <v>0</v>
      </c>
      <c r="F234" s="73">
        <v>3600</v>
      </c>
      <c r="G234" s="73">
        <v>24730</v>
      </c>
      <c r="H234" s="73">
        <v>0</v>
      </c>
      <c r="I234" s="73">
        <v>0</v>
      </c>
      <c r="J234" s="73">
        <v>2549596.11</v>
      </c>
      <c r="K234" s="73">
        <v>9630</v>
      </c>
      <c r="L234" s="73">
        <v>0</v>
      </c>
      <c r="M234" s="73">
        <v>0</v>
      </c>
      <c r="N234" s="73">
        <v>147987.42000000001</v>
      </c>
      <c r="O234" s="73">
        <v>11867</v>
      </c>
      <c r="P234" s="73">
        <v>0</v>
      </c>
      <c r="Q234" s="73">
        <v>36900</v>
      </c>
      <c r="R234" s="73">
        <v>750</v>
      </c>
      <c r="S234" s="73">
        <v>0</v>
      </c>
      <c r="T234" s="73">
        <v>0</v>
      </c>
      <c r="U234" s="73">
        <v>0</v>
      </c>
      <c r="V234" s="73">
        <v>120526</v>
      </c>
      <c r="W234" s="73">
        <v>3962.28</v>
      </c>
      <c r="X234" s="73">
        <v>510</v>
      </c>
      <c r="Y234" s="73">
        <v>12400</v>
      </c>
      <c r="Z234" s="73">
        <v>3540</v>
      </c>
      <c r="AA234" s="73">
        <v>0</v>
      </c>
      <c r="AB234" s="73">
        <v>135539</v>
      </c>
      <c r="AC234" s="73">
        <v>0</v>
      </c>
      <c r="AD234" s="73">
        <v>0</v>
      </c>
      <c r="AE234" s="73">
        <v>600</v>
      </c>
      <c r="AF234" s="73">
        <v>0</v>
      </c>
      <c r="AG234" s="73">
        <v>0</v>
      </c>
      <c r="AH234" s="73">
        <v>0</v>
      </c>
      <c r="AI234" s="73">
        <v>0</v>
      </c>
      <c r="AJ234" s="73">
        <v>80</v>
      </c>
      <c r="AK234" s="73">
        <v>0</v>
      </c>
      <c r="AL234" s="73">
        <v>0</v>
      </c>
      <c r="AM234" s="73">
        <v>0</v>
      </c>
      <c r="AN234" s="73">
        <v>90</v>
      </c>
      <c r="AO234" s="73">
        <v>0</v>
      </c>
      <c r="AP234" s="73">
        <v>0</v>
      </c>
      <c r="AQ234" s="73">
        <v>5362.5</v>
      </c>
      <c r="AR234" s="73">
        <v>22973</v>
      </c>
      <c r="AS234" s="73">
        <v>300</v>
      </c>
      <c r="AT234" s="73">
        <v>14011</v>
      </c>
      <c r="AU234" s="73">
        <v>38135</v>
      </c>
      <c r="AV234" s="73">
        <v>0</v>
      </c>
      <c r="AW234" s="73">
        <v>0</v>
      </c>
      <c r="AX234" s="73">
        <v>434716.76</v>
      </c>
      <c r="AY234" s="73">
        <v>0</v>
      </c>
      <c r="AZ234" s="73">
        <v>56257</v>
      </c>
      <c r="BA234" s="73">
        <v>17526.599999999999</v>
      </c>
      <c r="BB234" s="73">
        <v>45642.38</v>
      </c>
      <c r="BC234" s="73">
        <v>2500</v>
      </c>
      <c r="BD234" s="73">
        <v>9527</v>
      </c>
      <c r="BE234" s="73">
        <v>323060</v>
      </c>
      <c r="BF234" s="73">
        <v>0</v>
      </c>
      <c r="BG234" s="73">
        <v>0</v>
      </c>
      <c r="BH234" s="73">
        <v>4640</v>
      </c>
      <c r="BI234" s="73">
        <v>33500</v>
      </c>
      <c r="BJ234" s="73">
        <v>308103.08</v>
      </c>
      <c r="BK234" s="73">
        <v>0</v>
      </c>
      <c r="BL234" s="73">
        <v>0</v>
      </c>
      <c r="BM234" s="73">
        <v>0</v>
      </c>
      <c r="BN234" s="73">
        <v>760</v>
      </c>
      <c r="BO234" s="73">
        <v>0</v>
      </c>
      <c r="BP234" s="73">
        <v>54505.35</v>
      </c>
      <c r="BQ234" s="73">
        <v>0</v>
      </c>
      <c r="BR234" s="73">
        <v>0</v>
      </c>
      <c r="BS234" s="73">
        <v>27496</v>
      </c>
      <c r="BT234" s="73">
        <v>0</v>
      </c>
      <c r="BU234" s="73">
        <v>0</v>
      </c>
      <c r="BV234" s="73">
        <v>0</v>
      </c>
      <c r="BW234" s="73">
        <v>0</v>
      </c>
      <c r="BX234" s="73">
        <v>0</v>
      </c>
      <c r="BY234" s="74">
        <v>1144600</v>
      </c>
    </row>
    <row r="235" spans="1:77" x14ac:dyDescent="0.2">
      <c r="A235" s="71" t="s">
        <v>557</v>
      </c>
      <c r="B235" s="72" t="s">
        <v>666</v>
      </c>
      <c r="C235" s="71" t="s">
        <v>667</v>
      </c>
      <c r="D235" s="73">
        <v>0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4255</v>
      </c>
      <c r="Q235" s="73">
        <v>0</v>
      </c>
      <c r="R235" s="73">
        <v>0</v>
      </c>
      <c r="S235" s="73">
        <v>0</v>
      </c>
      <c r="T235" s="73">
        <v>0</v>
      </c>
      <c r="U235" s="73">
        <v>0</v>
      </c>
      <c r="V235" s="73">
        <v>0</v>
      </c>
      <c r="W235" s="73">
        <v>0</v>
      </c>
      <c r="X235" s="73">
        <v>0</v>
      </c>
      <c r="Y235" s="73">
        <v>0</v>
      </c>
      <c r="Z235" s="73">
        <v>0</v>
      </c>
      <c r="AA235" s="73">
        <v>0</v>
      </c>
      <c r="AB235" s="73">
        <v>0</v>
      </c>
      <c r="AC235" s="73">
        <v>0</v>
      </c>
      <c r="AD235" s="73">
        <v>0</v>
      </c>
      <c r="AE235" s="73">
        <v>0</v>
      </c>
      <c r="AF235" s="73">
        <v>0</v>
      </c>
      <c r="AG235" s="73">
        <v>0</v>
      </c>
      <c r="AH235" s="73">
        <v>0</v>
      </c>
      <c r="AI235" s="73">
        <v>0</v>
      </c>
      <c r="AJ235" s="73">
        <v>0</v>
      </c>
      <c r="AK235" s="73">
        <v>0</v>
      </c>
      <c r="AL235" s="73">
        <v>0</v>
      </c>
      <c r="AM235" s="73">
        <v>0</v>
      </c>
      <c r="AN235" s="73">
        <v>0</v>
      </c>
      <c r="AO235" s="73">
        <v>0</v>
      </c>
      <c r="AP235" s="73">
        <v>0</v>
      </c>
      <c r="AQ235" s="73">
        <v>0</v>
      </c>
      <c r="AR235" s="73">
        <v>0</v>
      </c>
      <c r="AS235" s="73">
        <v>0</v>
      </c>
      <c r="AT235" s="73">
        <v>0</v>
      </c>
      <c r="AU235" s="73">
        <v>0</v>
      </c>
      <c r="AV235" s="73">
        <v>0</v>
      </c>
      <c r="AW235" s="73">
        <v>0</v>
      </c>
      <c r="AX235" s="73">
        <v>0</v>
      </c>
      <c r="AY235" s="73">
        <v>0</v>
      </c>
      <c r="AZ235" s="73">
        <v>0</v>
      </c>
      <c r="BA235" s="73">
        <v>0</v>
      </c>
      <c r="BB235" s="73">
        <v>0</v>
      </c>
      <c r="BC235" s="73">
        <v>0</v>
      </c>
      <c r="BD235" s="73">
        <v>0</v>
      </c>
      <c r="BE235" s="73">
        <v>0</v>
      </c>
      <c r="BF235" s="73">
        <v>0</v>
      </c>
      <c r="BG235" s="73">
        <v>0</v>
      </c>
      <c r="BH235" s="73">
        <v>0</v>
      </c>
      <c r="BI235" s="73">
        <v>0</v>
      </c>
      <c r="BJ235" s="73">
        <v>0</v>
      </c>
      <c r="BK235" s="73">
        <v>0</v>
      </c>
      <c r="BL235" s="73">
        <v>0</v>
      </c>
      <c r="BM235" s="73">
        <v>0</v>
      </c>
      <c r="BN235" s="73">
        <v>0</v>
      </c>
      <c r="BO235" s="73">
        <v>0</v>
      </c>
      <c r="BP235" s="73">
        <v>0</v>
      </c>
      <c r="BQ235" s="73">
        <v>0</v>
      </c>
      <c r="BR235" s="73">
        <v>0</v>
      </c>
      <c r="BS235" s="73">
        <v>0</v>
      </c>
      <c r="BT235" s="73">
        <v>0</v>
      </c>
      <c r="BU235" s="73">
        <v>0</v>
      </c>
      <c r="BV235" s="73">
        <v>0</v>
      </c>
      <c r="BW235" s="73">
        <v>0</v>
      </c>
      <c r="BX235" s="73">
        <v>0</v>
      </c>
      <c r="BY235" s="74">
        <v>7027498.3999999994</v>
      </c>
    </row>
    <row r="236" spans="1:77" x14ac:dyDescent="0.2">
      <c r="A236" s="71" t="s">
        <v>557</v>
      </c>
      <c r="B236" s="72" t="s">
        <v>668</v>
      </c>
      <c r="C236" s="71" t="s">
        <v>669</v>
      </c>
      <c r="D236" s="73">
        <v>257388.6</v>
      </c>
      <c r="E236" s="73">
        <v>84051.89</v>
      </c>
      <c r="F236" s="73">
        <v>59471.4</v>
      </c>
      <c r="G236" s="73">
        <v>22320</v>
      </c>
      <c r="H236" s="73">
        <v>40105</v>
      </c>
      <c r="I236" s="73">
        <v>21000</v>
      </c>
      <c r="J236" s="73">
        <v>3183010.5</v>
      </c>
      <c r="K236" s="73">
        <v>105245.38</v>
      </c>
      <c r="L236" s="73">
        <v>0</v>
      </c>
      <c r="M236" s="73">
        <v>141758.66</v>
      </c>
      <c r="N236" s="73">
        <v>33880</v>
      </c>
      <c r="O236" s="73">
        <v>71720</v>
      </c>
      <c r="P236" s="73">
        <v>69677</v>
      </c>
      <c r="Q236" s="73">
        <v>73329</v>
      </c>
      <c r="R236" s="73">
        <v>9009</v>
      </c>
      <c r="S236" s="73">
        <v>51975</v>
      </c>
      <c r="T236" s="73">
        <v>67398.100000000006</v>
      </c>
      <c r="U236" s="73">
        <v>28771.5</v>
      </c>
      <c r="V236" s="73">
        <v>231080</v>
      </c>
      <c r="W236" s="73">
        <v>83534.87</v>
      </c>
      <c r="X236" s="73">
        <v>58904</v>
      </c>
      <c r="Y236" s="73">
        <v>117133.88</v>
      </c>
      <c r="Z236" s="73">
        <v>53616.6</v>
      </c>
      <c r="AA236" s="73">
        <v>35630</v>
      </c>
      <c r="AB236" s="73">
        <v>58320</v>
      </c>
      <c r="AC236" s="73">
        <v>0</v>
      </c>
      <c r="AD236" s="73">
        <v>44760.2</v>
      </c>
      <c r="AE236" s="73">
        <v>259079.2</v>
      </c>
      <c r="AF236" s="73">
        <v>42415</v>
      </c>
      <c r="AG236" s="73">
        <v>0</v>
      </c>
      <c r="AH236" s="73">
        <v>10430</v>
      </c>
      <c r="AI236" s="73">
        <v>22510</v>
      </c>
      <c r="AJ236" s="73">
        <v>52890.06</v>
      </c>
      <c r="AK236" s="73">
        <v>0</v>
      </c>
      <c r="AL236" s="73">
        <v>22340</v>
      </c>
      <c r="AM236" s="73">
        <v>114242.5</v>
      </c>
      <c r="AN236" s="73">
        <v>5160</v>
      </c>
      <c r="AO236" s="73">
        <v>47880</v>
      </c>
      <c r="AP236" s="73">
        <v>22129.18</v>
      </c>
      <c r="AQ236" s="73">
        <v>280660</v>
      </c>
      <c r="AR236" s="73">
        <v>64465.9</v>
      </c>
      <c r="AS236" s="73">
        <v>33502.1</v>
      </c>
      <c r="AT236" s="73">
        <v>43196.32</v>
      </c>
      <c r="AU236" s="73">
        <v>24667.599999999999</v>
      </c>
      <c r="AV236" s="73">
        <v>16955</v>
      </c>
      <c r="AW236" s="73">
        <v>17531.900000000001</v>
      </c>
      <c r="AX236" s="73">
        <v>171353.46</v>
      </c>
      <c r="AY236" s="73">
        <v>72490</v>
      </c>
      <c r="AZ236" s="73">
        <v>0</v>
      </c>
      <c r="BA236" s="73">
        <v>51301.54</v>
      </c>
      <c r="BB236" s="73">
        <v>11200</v>
      </c>
      <c r="BC236" s="73">
        <v>22140</v>
      </c>
      <c r="BD236" s="73">
        <v>44776</v>
      </c>
      <c r="BE236" s="73">
        <v>48840</v>
      </c>
      <c r="BF236" s="73">
        <v>31480</v>
      </c>
      <c r="BG236" s="73">
        <v>18565</v>
      </c>
      <c r="BH236" s="73">
        <v>8690</v>
      </c>
      <c r="BI236" s="73">
        <v>454114.12</v>
      </c>
      <c r="BJ236" s="73">
        <v>0</v>
      </c>
      <c r="BK236" s="73">
        <v>97966.399999999994</v>
      </c>
      <c r="BL236" s="73">
        <v>0</v>
      </c>
      <c r="BM236" s="73">
        <v>40350</v>
      </c>
      <c r="BN236" s="73">
        <v>63357</v>
      </c>
      <c r="BO236" s="73">
        <v>0</v>
      </c>
      <c r="BP236" s="73">
        <v>101010</v>
      </c>
      <c r="BQ236" s="73">
        <v>44830</v>
      </c>
      <c r="BR236" s="73">
        <v>56283.8</v>
      </c>
      <c r="BS236" s="73">
        <v>67391.3</v>
      </c>
      <c r="BT236" s="73">
        <v>61610</v>
      </c>
      <c r="BU236" s="73">
        <v>131744</v>
      </c>
      <c r="BV236" s="73">
        <v>39410</v>
      </c>
      <c r="BW236" s="73">
        <v>48239</v>
      </c>
      <c r="BX236" s="73">
        <v>31490</v>
      </c>
      <c r="BY236" s="74">
        <v>327912</v>
      </c>
    </row>
    <row r="237" spans="1:77" x14ac:dyDescent="0.2">
      <c r="A237" s="71" t="s">
        <v>557</v>
      </c>
      <c r="B237" s="72" t="s">
        <v>670</v>
      </c>
      <c r="C237" s="71" t="s">
        <v>671</v>
      </c>
      <c r="D237" s="73">
        <v>2384788.36</v>
      </c>
      <c r="E237" s="73">
        <v>453423.76</v>
      </c>
      <c r="F237" s="73">
        <v>396263.02</v>
      </c>
      <c r="G237" s="73">
        <v>105262</v>
      </c>
      <c r="H237" s="73">
        <v>78344</v>
      </c>
      <c r="I237" s="73">
        <v>0</v>
      </c>
      <c r="J237" s="73">
        <v>786556</v>
      </c>
      <c r="K237" s="73">
        <v>285140.5</v>
      </c>
      <c r="L237" s="73">
        <v>0</v>
      </c>
      <c r="M237" s="73">
        <v>473639</v>
      </c>
      <c r="N237" s="73">
        <v>54681</v>
      </c>
      <c r="O237" s="73">
        <v>141072.6</v>
      </c>
      <c r="P237" s="73">
        <v>279914.59000000003</v>
      </c>
      <c r="Q237" s="73">
        <v>0</v>
      </c>
      <c r="R237" s="73">
        <v>0</v>
      </c>
      <c r="S237" s="73">
        <v>0</v>
      </c>
      <c r="T237" s="73">
        <v>39240</v>
      </c>
      <c r="U237" s="73">
        <v>32500.26</v>
      </c>
      <c r="V237" s="73">
        <v>189000</v>
      </c>
      <c r="W237" s="73">
        <v>242765</v>
      </c>
      <c r="X237" s="73">
        <v>148112</v>
      </c>
      <c r="Y237" s="73">
        <v>411556.72</v>
      </c>
      <c r="Z237" s="73">
        <v>48558.75</v>
      </c>
      <c r="AA237" s="73">
        <v>62032</v>
      </c>
      <c r="AB237" s="73">
        <v>102017</v>
      </c>
      <c r="AC237" s="73">
        <v>0</v>
      </c>
      <c r="AD237" s="73">
        <v>0</v>
      </c>
      <c r="AE237" s="73">
        <v>3591785.72</v>
      </c>
      <c r="AF237" s="73">
        <v>70836.5</v>
      </c>
      <c r="AG237" s="73">
        <v>0</v>
      </c>
      <c r="AH237" s="73">
        <v>0</v>
      </c>
      <c r="AI237" s="73">
        <v>0</v>
      </c>
      <c r="AJ237" s="73">
        <v>114745.5</v>
      </c>
      <c r="AK237" s="73">
        <v>36754.75</v>
      </c>
      <c r="AL237" s="73">
        <v>55758.5</v>
      </c>
      <c r="AM237" s="73">
        <v>120023.05</v>
      </c>
      <c r="AN237" s="73">
        <v>0</v>
      </c>
      <c r="AO237" s="73">
        <v>38632</v>
      </c>
      <c r="AP237" s="73">
        <v>0</v>
      </c>
      <c r="AQ237" s="73">
        <v>487223.5</v>
      </c>
      <c r="AR237" s="73">
        <v>15570</v>
      </c>
      <c r="AS237" s="73">
        <v>10110</v>
      </c>
      <c r="AT237" s="73">
        <v>72713</v>
      </c>
      <c r="AU237" s="73">
        <v>22355</v>
      </c>
      <c r="AV237" s="73">
        <v>0</v>
      </c>
      <c r="AW237" s="73">
        <v>14194.75</v>
      </c>
      <c r="AX237" s="73">
        <v>785631.2</v>
      </c>
      <c r="AY237" s="73">
        <v>0</v>
      </c>
      <c r="AZ237" s="73">
        <v>0</v>
      </c>
      <c r="BA237" s="73">
        <v>248864</v>
      </c>
      <c r="BB237" s="73">
        <v>153552</v>
      </c>
      <c r="BC237" s="73">
        <v>55663</v>
      </c>
      <c r="BD237" s="73">
        <v>382036.98</v>
      </c>
      <c r="BE237" s="73">
        <v>213200</v>
      </c>
      <c r="BF237" s="73">
        <v>87988</v>
      </c>
      <c r="BG237" s="73">
        <v>0</v>
      </c>
      <c r="BH237" s="73">
        <v>0</v>
      </c>
      <c r="BI237" s="73">
        <v>1584235</v>
      </c>
      <c r="BJ237" s="73">
        <v>231557</v>
      </c>
      <c r="BK237" s="73">
        <v>68472</v>
      </c>
      <c r="BL237" s="73">
        <v>32650</v>
      </c>
      <c r="BM237" s="73">
        <v>2910</v>
      </c>
      <c r="BN237" s="73">
        <v>48644</v>
      </c>
      <c r="BO237" s="73">
        <v>0</v>
      </c>
      <c r="BP237" s="73">
        <v>734025</v>
      </c>
      <c r="BQ237" s="73">
        <v>56690</v>
      </c>
      <c r="BR237" s="73">
        <v>41291</v>
      </c>
      <c r="BS237" s="73">
        <v>8340</v>
      </c>
      <c r="BT237" s="73">
        <v>71352.75</v>
      </c>
      <c r="BU237" s="73">
        <v>324562.5</v>
      </c>
      <c r="BV237" s="73">
        <v>0</v>
      </c>
      <c r="BW237" s="73">
        <v>0</v>
      </c>
      <c r="BX237" s="73">
        <v>4305</v>
      </c>
      <c r="BY237" s="74">
        <v>9655</v>
      </c>
    </row>
    <row r="238" spans="1:77" x14ac:dyDescent="0.2">
      <c r="A238" s="71" t="s">
        <v>557</v>
      </c>
      <c r="B238" s="72" t="s">
        <v>672</v>
      </c>
      <c r="C238" s="71" t="s">
        <v>673</v>
      </c>
      <c r="D238" s="73">
        <v>357200</v>
      </c>
      <c r="E238" s="73">
        <v>88810</v>
      </c>
      <c r="F238" s="73">
        <v>10058</v>
      </c>
      <c r="G238" s="73">
        <v>77000</v>
      </c>
      <c r="H238" s="73">
        <v>0</v>
      </c>
      <c r="I238" s="73">
        <v>0</v>
      </c>
      <c r="J238" s="73">
        <v>307200</v>
      </c>
      <c r="K238" s="73">
        <v>0</v>
      </c>
      <c r="L238" s="73">
        <v>0</v>
      </c>
      <c r="M238" s="73">
        <v>0</v>
      </c>
      <c r="N238" s="73">
        <v>0</v>
      </c>
      <c r="O238" s="73">
        <v>0</v>
      </c>
      <c r="P238" s="73">
        <v>209238.5</v>
      </c>
      <c r="Q238" s="73">
        <v>0</v>
      </c>
      <c r="R238" s="73">
        <v>0</v>
      </c>
      <c r="S238" s="73">
        <v>0</v>
      </c>
      <c r="T238" s="73">
        <v>0</v>
      </c>
      <c r="U238" s="73">
        <v>0</v>
      </c>
      <c r="V238" s="73">
        <v>0</v>
      </c>
      <c r="W238" s="73">
        <v>0</v>
      </c>
      <c r="X238" s="73">
        <v>0</v>
      </c>
      <c r="Y238" s="73">
        <v>1338</v>
      </c>
      <c r="Z238" s="73">
        <v>0</v>
      </c>
      <c r="AA238" s="73">
        <v>31615</v>
      </c>
      <c r="AB238" s="73">
        <v>0</v>
      </c>
      <c r="AC238" s="73">
        <v>695.2</v>
      </c>
      <c r="AD238" s="73">
        <v>0</v>
      </c>
      <c r="AE238" s="73">
        <v>43121</v>
      </c>
      <c r="AF238" s="73">
        <v>0</v>
      </c>
      <c r="AG238" s="73">
        <v>0</v>
      </c>
      <c r="AH238" s="73">
        <v>0</v>
      </c>
      <c r="AI238" s="73">
        <v>0</v>
      </c>
      <c r="AJ238" s="73">
        <v>0</v>
      </c>
      <c r="AK238" s="73">
        <v>0</v>
      </c>
      <c r="AL238" s="73">
        <v>0</v>
      </c>
      <c r="AM238" s="73">
        <v>0</v>
      </c>
      <c r="AN238" s="73">
        <v>130264</v>
      </c>
      <c r="AO238" s="73">
        <v>0</v>
      </c>
      <c r="AP238" s="73">
        <v>0</v>
      </c>
      <c r="AQ238" s="73">
        <v>107440</v>
      </c>
      <c r="AR238" s="73">
        <v>0</v>
      </c>
      <c r="AS238" s="73">
        <v>0</v>
      </c>
      <c r="AT238" s="73">
        <v>0</v>
      </c>
      <c r="AU238" s="73">
        <v>42090</v>
      </c>
      <c r="AV238" s="73">
        <v>0</v>
      </c>
      <c r="AW238" s="73">
        <v>0</v>
      </c>
      <c r="AX238" s="73">
        <v>0</v>
      </c>
      <c r="AY238" s="73">
        <v>0</v>
      </c>
      <c r="AZ238" s="73">
        <v>0</v>
      </c>
      <c r="BA238" s="73">
        <v>0</v>
      </c>
      <c r="BB238" s="73">
        <v>0</v>
      </c>
      <c r="BC238" s="73">
        <v>0</v>
      </c>
      <c r="BD238" s="73">
        <v>0</v>
      </c>
      <c r="BE238" s="73">
        <v>30360</v>
      </c>
      <c r="BF238" s="73">
        <v>0</v>
      </c>
      <c r="BG238" s="73">
        <v>0</v>
      </c>
      <c r="BH238" s="73">
        <v>0</v>
      </c>
      <c r="BI238" s="73">
        <v>29400</v>
      </c>
      <c r="BJ238" s="73">
        <v>0</v>
      </c>
      <c r="BK238" s="73">
        <v>1960</v>
      </c>
      <c r="BL238" s="73">
        <v>0</v>
      </c>
      <c r="BM238" s="73">
        <v>0</v>
      </c>
      <c r="BN238" s="73">
        <v>0</v>
      </c>
      <c r="BO238" s="73">
        <v>0</v>
      </c>
      <c r="BP238" s="73">
        <v>0</v>
      </c>
      <c r="BQ238" s="73">
        <v>0</v>
      </c>
      <c r="BR238" s="73">
        <v>79100</v>
      </c>
      <c r="BS238" s="73">
        <v>0</v>
      </c>
      <c r="BT238" s="73">
        <v>0</v>
      </c>
      <c r="BU238" s="73">
        <v>17311</v>
      </c>
      <c r="BV238" s="73">
        <v>0</v>
      </c>
      <c r="BW238" s="73">
        <v>0</v>
      </c>
      <c r="BX238" s="73">
        <v>0</v>
      </c>
      <c r="BY238" s="74"/>
    </row>
    <row r="239" spans="1:77" x14ac:dyDescent="0.2">
      <c r="A239" s="71" t="s">
        <v>557</v>
      </c>
      <c r="B239" s="72" t="s">
        <v>674</v>
      </c>
      <c r="C239" s="71" t="s">
        <v>675</v>
      </c>
      <c r="D239" s="73">
        <v>0</v>
      </c>
      <c r="E239" s="73">
        <v>0</v>
      </c>
      <c r="F239" s="73">
        <v>28119.599999999999</v>
      </c>
      <c r="G239" s="73">
        <v>0</v>
      </c>
      <c r="H239" s="73">
        <v>51364</v>
      </c>
      <c r="I239" s="73">
        <v>0</v>
      </c>
      <c r="J239" s="73">
        <v>0</v>
      </c>
      <c r="K239" s="73">
        <v>0</v>
      </c>
      <c r="L239" s="73">
        <v>0</v>
      </c>
      <c r="M239" s="73">
        <v>80106.2</v>
      </c>
      <c r="N239" s="73">
        <v>0</v>
      </c>
      <c r="O239" s="73">
        <v>0</v>
      </c>
      <c r="P239" s="73">
        <v>38205</v>
      </c>
      <c r="Q239" s="73">
        <v>575084.18000000005</v>
      </c>
      <c r="R239" s="73">
        <v>3500</v>
      </c>
      <c r="S239" s="73">
        <v>0</v>
      </c>
      <c r="T239" s="73">
        <v>0</v>
      </c>
      <c r="U239" s="73">
        <v>0</v>
      </c>
      <c r="V239" s="73">
        <v>0</v>
      </c>
      <c r="W239" s="73">
        <v>17089.3</v>
      </c>
      <c r="X239" s="73">
        <v>0</v>
      </c>
      <c r="Y239" s="73">
        <v>0</v>
      </c>
      <c r="Z239" s="73">
        <v>9390</v>
      </c>
      <c r="AA239" s="73">
        <v>0</v>
      </c>
      <c r="AB239" s="73">
        <v>0</v>
      </c>
      <c r="AC239" s="73">
        <v>0</v>
      </c>
      <c r="AD239" s="73">
        <v>0</v>
      </c>
      <c r="AE239" s="73">
        <v>149020</v>
      </c>
      <c r="AF239" s="73">
        <v>0</v>
      </c>
      <c r="AG239" s="73">
        <v>0</v>
      </c>
      <c r="AH239" s="73">
        <v>0</v>
      </c>
      <c r="AI239" s="73">
        <v>0</v>
      </c>
      <c r="AJ239" s="73">
        <v>98780</v>
      </c>
      <c r="AK239" s="73">
        <v>0</v>
      </c>
      <c r="AL239" s="73">
        <v>6000</v>
      </c>
      <c r="AM239" s="73">
        <v>0</v>
      </c>
      <c r="AN239" s="73">
        <v>0</v>
      </c>
      <c r="AO239" s="73">
        <v>0</v>
      </c>
      <c r="AP239" s="73">
        <v>0</v>
      </c>
      <c r="AQ239" s="73">
        <v>126508</v>
      </c>
      <c r="AR239" s="73">
        <v>1380</v>
      </c>
      <c r="AS239" s="73">
        <v>0</v>
      </c>
      <c r="AT239" s="73">
        <v>0</v>
      </c>
      <c r="AU239" s="73">
        <v>0</v>
      </c>
      <c r="AV239" s="73">
        <v>0</v>
      </c>
      <c r="AW239" s="73">
        <v>4000</v>
      </c>
      <c r="AX239" s="73">
        <v>32660</v>
      </c>
      <c r="AY239" s="73">
        <v>0</v>
      </c>
      <c r="AZ239" s="73">
        <v>2996</v>
      </c>
      <c r="BA239" s="73">
        <v>3424</v>
      </c>
      <c r="BB239" s="73">
        <v>0</v>
      </c>
      <c r="BC239" s="73">
        <v>0</v>
      </c>
      <c r="BD239" s="73">
        <v>0</v>
      </c>
      <c r="BE239" s="73">
        <v>119786</v>
      </c>
      <c r="BF239" s="73">
        <v>0</v>
      </c>
      <c r="BG239" s="73">
        <v>0</v>
      </c>
      <c r="BH239" s="73">
        <v>0</v>
      </c>
      <c r="BI239" s="73">
        <v>0</v>
      </c>
      <c r="BJ239" s="73">
        <v>0</v>
      </c>
      <c r="BK239" s="73">
        <v>0</v>
      </c>
      <c r="BL239" s="73">
        <v>0</v>
      </c>
      <c r="BM239" s="73">
        <v>0</v>
      </c>
      <c r="BN239" s="73">
        <v>5340</v>
      </c>
      <c r="BO239" s="73">
        <v>1290</v>
      </c>
      <c r="BP239" s="73">
        <v>149070</v>
      </c>
      <c r="BQ239" s="73">
        <v>0</v>
      </c>
      <c r="BR239" s="73">
        <v>0</v>
      </c>
      <c r="BS239" s="73">
        <v>0</v>
      </c>
      <c r="BT239" s="73">
        <v>0</v>
      </c>
      <c r="BU239" s="73">
        <v>9180</v>
      </c>
      <c r="BV239" s="73">
        <v>0</v>
      </c>
      <c r="BW239" s="73">
        <v>0</v>
      </c>
      <c r="BX239" s="73">
        <v>0</v>
      </c>
      <c r="BY239" s="74">
        <v>7083992.4099999992</v>
      </c>
    </row>
    <row r="240" spans="1:77" x14ac:dyDescent="0.2">
      <c r="A240" s="71" t="s">
        <v>557</v>
      </c>
      <c r="B240" s="72" t="s">
        <v>676</v>
      </c>
      <c r="C240" s="71" t="s">
        <v>677</v>
      </c>
      <c r="D240" s="73">
        <v>0</v>
      </c>
      <c r="E240" s="73">
        <v>0</v>
      </c>
      <c r="F240" s="73">
        <v>0</v>
      </c>
      <c r="G240" s="73">
        <v>7275</v>
      </c>
      <c r="H240" s="73">
        <v>18500</v>
      </c>
      <c r="I240" s="73">
        <v>0</v>
      </c>
      <c r="J240" s="73">
        <v>0</v>
      </c>
      <c r="K240" s="73">
        <v>0</v>
      </c>
      <c r="L240" s="73">
        <v>0</v>
      </c>
      <c r="M240" s="73">
        <v>118200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73">
        <v>0</v>
      </c>
      <c r="T240" s="73">
        <v>0</v>
      </c>
      <c r="U240" s="73">
        <v>0</v>
      </c>
      <c r="V240" s="73">
        <v>0</v>
      </c>
      <c r="W240" s="73">
        <v>4920</v>
      </c>
      <c r="X240" s="73">
        <v>57000</v>
      </c>
      <c r="Y240" s="73">
        <v>0</v>
      </c>
      <c r="Z240" s="73">
        <v>0</v>
      </c>
      <c r="AA240" s="73">
        <v>0</v>
      </c>
      <c r="AB240" s="73">
        <v>0</v>
      </c>
      <c r="AC240" s="73">
        <v>4200</v>
      </c>
      <c r="AD240" s="73">
        <v>0</v>
      </c>
      <c r="AE240" s="73">
        <v>10200</v>
      </c>
      <c r="AF240" s="73">
        <v>0</v>
      </c>
      <c r="AG240" s="73">
        <v>0</v>
      </c>
      <c r="AH240" s="73">
        <v>0</v>
      </c>
      <c r="AI240" s="73">
        <v>0</v>
      </c>
      <c r="AJ240" s="73">
        <v>137000</v>
      </c>
      <c r="AK240" s="73">
        <v>5124.95</v>
      </c>
      <c r="AL240" s="73">
        <v>0</v>
      </c>
      <c r="AM240" s="73">
        <v>0</v>
      </c>
      <c r="AN240" s="73">
        <v>0</v>
      </c>
      <c r="AO240" s="73">
        <v>6350</v>
      </c>
      <c r="AP240" s="73">
        <v>0</v>
      </c>
      <c r="AQ240" s="73">
        <v>0</v>
      </c>
      <c r="AR240" s="73">
        <v>0</v>
      </c>
      <c r="AS240" s="73">
        <v>0</v>
      </c>
      <c r="AT240" s="73">
        <v>0</v>
      </c>
      <c r="AU240" s="73">
        <v>0</v>
      </c>
      <c r="AV240" s="73">
        <v>0</v>
      </c>
      <c r="AW240" s="73">
        <v>0</v>
      </c>
      <c r="AX240" s="73">
        <v>301624</v>
      </c>
      <c r="AY240" s="73">
        <v>0</v>
      </c>
      <c r="AZ240" s="73">
        <v>0</v>
      </c>
      <c r="BA240" s="73">
        <v>144700.4</v>
      </c>
      <c r="BB240" s="73">
        <v>0</v>
      </c>
      <c r="BC240" s="73">
        <v>0</v>
      </c>
      <c r="BD240" s="73">
        <v>0</v>
      </c>
      <c r="BE240" s="73">
        <v>0</v>
      </c>
      <c r="BF240" s="73">
        <v>91950</v>
      </c>
      <c r="BG240" s="73">
        <v>0</v>
      </c>
      <c r="BH240" s="73">
        <v>0</v>
      </c>
      <c r="BI240" s="73">
        <v>0</v>
      </c>
      <c r="BJ240" s="73">
        <v>0</v>
      </c>
      <c r="BK240" s="73">
        <v>0</v>
      </c>
      <c r="BL240" s="73">
        <v>0</v>
      </c>
      <c r="BM240" s="73">
        <v>272851.68</v>
      </c>
      <c r="BN240" s="73">
        <v>494635</v>
      </c>
      <c r="BO240" s="73">
        <v>0</v>
      </c>
      <c r="BP240" s="73">
        <v>0</v>
      </c>
      <c r="BQ240" s="73">
        <v>0</v>
      </c>
      <c r="BR240" s="73">
        <v>0</v>
      </c>
      <c r="BS240" s="73">
        <v>0</v>
      </c>
      <c r="BT240" s="73">
        <v>0</v>
      </c>
      <c r="BU240" s="73">
        <v>0</v>
      </c>
      <c r="BV240" s="73">
        <v>0</v>
      </c>
      <c r="BW240" s="73">
        <v>0</v>
      </c>
      <c r="BX240" s="73">
        <v>12332</v>
      </c>
      <c r="BY240" s="74">
        <v>33562378.260000005</v>
      </c>
    </row>
    <row r="241" spans="1:77" x14ac:dyDescent="0.2">
      <c r="A241" s="71" t="s">
        <v>557</v>
      </c>
      <c r="B241" s="72" t="s">
        <v>678</v>
      </c>
      <c r="C241" s="71" t="s">
        <v>679</v>
      </c>
      <c r="D241" s="73">
        <v>57347.48</v>
      </c>
      <c r="E241" s="73">
        <v>0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3">
        <v>0</v>
      </c>
      <c r="V241" s="73">
        <v>376256.9</v>
      </c>
      <c r="W241" s="73">
        <v>0</v>
      </c>
      <c r="X241" s="73">
        <v>0</v>
      </c>
      <c r="Y241" s="73">
        <v>0</v>
      </c>
      <c r="Z241" s="73">
        <v>0</v>
      </c>
      <c r="AA241" s="73">
        <v>0</v>
      </c>
      <c r="AB241" s="73">
        <v>89570</v>
      </c>
      <c r="AC241" s="73">
        <v>289683.18</v>
      </c>
      <c r="AD241" s="73">
        <v>0</v>
      </c>
      <c r="AE241" s="73">
        <v>0</v>
      </c>
      <c r="AF241" s="73">
        <v>0</v>
      </c>
      <c r="AG241" s="73">
        <v>0</v>
      </c>
      <c r="AH241" s="73">
        <v>48525</v>
      </c>
      <c r="AI241" s="73">
        <v>0</v>
      </c>
      <c r="AJ241" s="73">
        <v>0</v>
      </c>
      <c r="AK241" s="73">
        <v>0</v>
      </c>
      <c r="AL241" s="73">
        <v>0</v>
      </c>
      <c r="AM241" s="73">
        <v>0</v>
      </c>
      <c r="AN241" s="73">
        <v>0</v>
      </c>
      <c r="AO241" s="73">
        <v>0</v>
      </c>
      <c r="AP241" s="73">
        <v>0</v>
      </c>
      <c r="AQ241" s="73">
        <v>0</v>
      </c>
      <c r="AR241" s="73">
        <v>0</v>
      </c>
      <c r="AS241" s="73">
        <v>0</v>
      </c>
      <c r="AT241" s="73">
        <v>0</v>
      </c>
      <c r="AU241" s="73">
        <v>0</v>
      </c>
      <c r="AV241" s="73">
        <v>0</v>
      </c>
      <c r="AW241" s="73">
        <v>0</v>
      </c>
      <c r="AX241" s="73">
        <v>0</v>
      </c>
      <c r="AY241" s="73">
        <v>0</v>
      </c>
      <c r="AZ241" s="73">
        <v>21291.21</v>
      </c>
      <c r="BA241" s="73">
        <v>0</v>
      </c>
      <c r="BB241" s="73">
        <v>0</v>
      </c>
      <c r="BC241" s="73">
        <v>0</v>
      </c>
      <c r="BD241" s="73">
        <v>0</v>
      </c>
      <c r="BE241" s="73">
        <v>0</v>
      </c>
      <c r="BF241" s="73">
        <v>1800</v>
      </c>
      <c r="BG241" s="73">
        <v>0</v>
      </c>
      <c r="BH241" s="73">
        <v>0</v>
      </c>
      <c r="BI241" s="73">
        <v>45007.94</v>
      </c>
      <c r="BJ241" s="73">
        <v>3600</v>
      </c>
      <c r="BK241" s="73">
        <v>20770</v>
      </c>
      <c r="BL241" s="73">
        <v>0</v>
      </c>
      <c r="BM241" s="73">
        <v>3600</v>
      </c>
      <c r="BN241" s="73">
        <v>0</v>
      </c>
      <c r="BO241" s="73">
        <v>0</v>
      </c>
      <c r="BP241" s="73">
        <v>0</v>
      </c>
      <c r="BQ241" s="73">
        <v>0</v>
      </c>
      <c r="BR241" s="73">
        <v>0</v>
      </c>
      <c r="BS241" s="73">
        <v>0</v>
      </c>
      <c r="BT241" s="73">
        <v>0</v>
      </c>
      <c r="BU241" s="73">
        <v>0</v>
      </c>
      <c r="BV241" s="73">
        <v>0</v>
      </c>
      <c r="BW241" s="73">
        <v>6200</v>
      </c>
      <c r="BX241" s="73">
        <v>20400</v>
      </c>
      <c r="BY241" s="74">
        <v>2021442.9100000001</v>
      </c>
    </row>
    <row r="242" spans="1:77" x14ac:dyDescent="0.2">
      <c r="A242" s="71" t="s">
        <v>557</v>
      </c>
      <c r="B242" s="72" t="s">
        <v>680</v>
      </c>
      <c r="C242" s="71" t="s">
        <v>681</v>
      </c>
      <c r="D242" s="73">
        <v>850804</v>
      </c>
      <c r="E242" s="73">
        <v>510500</v>
      </c>
      <c r="F242" s="73">
        <v>269545</v>
      </c>
      <c r="G242" s="73">
        <v>2500</v>
      </c>
      <c r="H242" s="73">
        <v>2925</v>
      </c>
      <c r="I242" s="73">
        <v>0</v>
      </c>
      <c r="J242" s="73">
        <v>0</v>
      </c>
      <c r="K242" s="73">
        <v>0</v>
      </c>
      <c r="L242" s="73">
        <v>0</v>
      </c>
      <c r="M242" s="73">
        <v>22800</v>
      </c>
      <c r="N242" s="73">
        <v>1625</v>
      </c>
      <c r="O242" s="73">
        <v>0</v>
      </c>
      <c r="P242" s="73">
        <v>1575</v>
      </c>
      <c r="Q242" s="73">
        <v>0</v>
      </c>
      <c r="R242" s="73">
        <v>5400</v>
      </c>
      <c r="S242" s="73">
        <v>71500</v>
      </c>
      <c r="T242" s="73">
        <v>0</v>
      </c>
      <c r="U242" s="73">
        <v>5200</v>
      </c>
      <c r="V242" s="73">
        <v>849237.91</v>
      </c>
      <c r="W242" s="73">
        <v>44272</v>
      </c>
      <c r="X242" s="73">
        <v>38190</v>
      </c>
      <c r="Y242" s="73">
        <v>0</v>
      </c>
      <c r="Z242" s="73">
        <v>0</v>
      </c>
      <c r="AA242" s="73">
        <v>214713.5</v>
      </c>
      <c r="AB242" s="73">
        <v>266865</v>
      </c>
      <c r="AC242" s="73">
        <v>0</v>
      </c>
      <c r="AD242" s="73">
        <v>0</v>
      </c>
      <c r="AE242" s="73">
        <v>0</v>
      </c>
      <c r="AF242" s="73">
        <v>0</v>
      </c>
      <c r="AG242" s="73">
        <v>17520</v>
      </c>
      <c r="AH242" s="73">
        <v>0</v>
      </c>
      <c r="AI242" s="73">
        <v>0</v>
      </c>
      <c r="AJ242" s="73">
        <v>0</v>
      </c>
      <c r="AK242" s="73">
        <v>0</v>
      </c>
      <c r="AL242" s="73">
        <v>0</v>
      </c>
      <c r="AM242" s="73">
        <v>0</v>
      </c>
      <c r="AN242" s="73">
        <v>0</v>
      </c>
      <c r="AO242" s="73">
        <v>0</v>
      </c>
      <c r="AP242" s="73">
        <v>0</v>
      </c>
      <c r="AQ242" s="73">
        <v>172950</v>
      </c>
      <c r="AR242" s="73">
        <v>0</v>
      </c>
      <c r="AS242" s="73">
        <v>0</v>
      </c>
      <c r="AT242" s="73">
        <v>0</v>
      </c>
      <c r="AU242" s="73">
        <v>4300</v>
      </c>
      <c r="AV242" s="73">
        <v>3500</v>
      </c>
      <c r="AW242" s="73">
        <v>13100</v>
      </c>
      <c r="AX242" s="73">
        <v>224403</v>
      </c>
      <c r="AY242" s="73">
        <v>0</v>
      </c>
      <c r="AZ242" s="73">
        <v>461190</v>
      </c>
      <c r="BA242" s="73">
        <v>204066</v>
      </c>
      <c r="BB242" s="73">
        <v>55000</v>
      </c>
      <c r="BC242" s="73">
        <v>0</v>
      </c>
      <c r="BD242" s="73">
        <v>40740</v>
      </c>
      <c r="BE242" s="73">
        <v>21460</v>
      </c>
      <c r="BF242" s="73">
        <v>18130</v>
      </c>
      <c r="BG242" s="73">
        <v>0</v>
      </c>
      <c r="BH242" s="73">
        <v>21000</v>
      </c>
      <c r="BI242" s="73">
        <v>0</v>
      </c>
      <c r="BJ242" s="73">
        <v>0</v>
      </c>
      <c r="BK242" s="73">
        <v>0</v>
      </c>
      <c r="BL242" s="73">
        <v>0</v>
      </c>
      <c r="BM242" s="73">
        <v>0</v>
      </c>
      <c r="BN242" s="73">
        <v>0</v>
      </c>
      <c r="BO242" s="73">
        <v>0</v>
      </c>
      <c r="BP242" s="73">
        <v>364516</v>
      </c>
      <c r="BQ242" s="73">
        <v>27500</v>
      </c>
      <c r="BR242" s="73">
        <v>0</v>
      </c>
      <c r="BS242" s="73">
        <v>0</v>
      </c>
      <c r="BT242" s="73">
        <v>0</v>
      </c>
      <c r="BU242" s="73">
        <v>253800</v>
      </c>
      <c r="BV242" s="73">
        <v>0</v>
      </c>
      <c r="BW242" s="73">
        <v>1200</v>
      </c>
      <c r="BX242" s="73">
        <v>19200</v>
      </c>
      <c r="BY242" s="74">
        <v>1475118</v>
      </c>
    </row>
    <row r="243" spans="1:77" x14ac:dyDescent="0.2">
      <c r="A243" s="71" t="s">
        <v>557</v>
      </c>
      <c r="B243" s="72" t="s">
        <v>682</v>
      </c>
      <c r="C243" s="71" t="s">
        <v>683</v>
      </c>
      <c r="D243" s="73">
        <v>95000</v>
      </c>
      <c r="E243" s="73">
        <v>0</v>
      </c>
      <c r="F243" s="73">
        <v>17000</v>
      </c>
      <c r="G243" s="73">
        <v>3500</v>
      </c>
      <c r="H243" s="73">
        <v>0</v>
      </c>
      <c r="I243" s="73">
        <v>9000</v>
      </c>
      <c r="J243" s="73">
        <v>116779</v>
      </c>
      <c r="K243" s="73">
        <v>0</v>
      </c>
      <c r="L243" s="73">
        <v>0</v>
      </c>
      <c r="M243" s="73">
        <v>0</v>
      </c>
      <c r="N243" s="73">
        <v>0</v>
      </c>
      <c r="O243" s="73">
        <v>0</v>
      </c>
      <c r="P243" s="73">
        <v>41545</v>
      </c>
      <c r="Q243" s="73">
        <v>0</v>
      </c>
      <c r="R243" s="73">
        <v>0</v>
      </c>
      <c r="S243" s="73">
        <v>3500</v>
      </c>
      <c r="T243" s="73">
        <v>0</v>
      </c>
      <c r="U243" s="73">
        <v>0</v>
      </c>
      <c r="V243" s="73">
        <v>100000</v>
      </c>
      <c r="W243" s="73">
        <v>0</v>
      </c>
      <c r="X243" s="73">
        <v>0</v>
      </c>
      <c r="Y243" s="73">
        <v>0</v>
      </c>
      <c r="Z243" s="73">
        <v>0</v>
      </c>
      <c r="AA243" s="73">
        <v>9435</v>
      </c>
      <c r="AB243" s="73">
        <v>0</v>
      </c>
      <c r="AC243" s="73">
        <v>298</v>
      </c>
      <c r="AD243" s="73">
        <v>1500</v>
      </c>
      <c r="AE243" s="73">
        <v>0</v>
      </c>
      <c r="AF243" s="73">
        <v>6300</v>
      </c>
      <c r="AG243" s="73">
        <v>0</v>
      </c>
      <c r="AH243" s="73">
        <v>0</v>
      </c>
      <c r="AI243" s="73">
        <v>0</v>
      </c>
      <c r="AJ243" s="73">
        <v>0</v>
      </c>
      <c r="AK243" s="73">
        <v>168600</v>
      </c>
      <c r="AL243" s="73">
        <v>5000</v>
      </c>
      <c r="AM243" s="73">
        <v>0</v>
      </c>
      <c r="AN243" s="73">
        <v>1654.62</v>
      </c>
      <c r="AO243" s="73">
        <v>0</v>
      </c>
      <c r="AP243" s="73">
        <v>0</v>
      </c>
      <c r="AQ243" s="73">
        <v>84330</v>
      </c>
      <c r="AR243" s="73">
        <v>122000</v>
      </c>
      <c r="AS243" s="73">
        <v>0</v>
      </c>
      <c r="AT243" s="73">
        <v>3600</v>
      </c>
      <c r="AU243" s="73">
        <v>0</v>
      </c>
      <c r="AV243" s="73">
        <v>0</v>
      </c>
      <c r="AW243" s="73">
        <v>0</v>
      </c>
      <c r="AX243" s="73">
        <v>34650</v>
      </c>
      <c r="AY243" s="73">
        <v>6005.4</v>
      </c>
      <c r="AZ243" s="73">
        <v>0</v>
      </c>
      <c r="BA243" s="73">
        <v>0</v>
      </c>
      <c r="BB243" s="73">
        <v>0</v>
      </c>
      <c r="BC243" s="73">
        <v>30754.37</v>
      </c>
      <c r="BD243" s="73">
        <v>59922.98</v>
      </c>
      <c r="BE243" s="73">
        <v>0</v>
      </c>
      <c r="BF243" s="73">
        <v>0</v>
      </c>
      <c r="BG243" s="73">
        <v>0</v>
      </c>
      <c r="BH243" s="73">
        <v>0</v>
      </c>
      <c r="BI243" s="73">
        <v>531000</v>
      </c>
      <c r="BJ243" s="73">
        <v>0</v>
      </c>
      <c r="BK243" s="73">
        <v>0</v>
      </c>
      <c r="BL243" s="73">
        <v>5400</v>
      </c>
      <c r="BM243" s="73">
        <v>0</v>
      </c>
      <c r="BN243" s="73">
        <v>0</v>
      </c>
      <c r="BO243" s="73">
        <v>0</v>
      </c>
      <c r="BP243" s="73">
        <v>35000</v>
      </c>
      <c r="BQ243" s="73">
        <v>3500</v>
      </c>
      <c r="BR243" s="73">
        <v>0</v>
      </c>
      <c r="BS243" s="73">
        <v>14328.62</v>
      </c>
      <c r="BT243" s="73">
        <v>0</v>
      </c>
      <c r="BU243" s="73">
        <v>17000</v>
      </c>
      <c r="BV243" s="73">
        <v>0</v>
      </c>
      <c r="BW243" s="73">
        <v>0</v>
      </c>
      <c r="BX243" s="73">
        <v>0</v>
      </c>
      <c r="BY243" s="74"/>
    </row>
    <row r="244" spans="1:77" x14ac:dyDescent="0.2">
      <c r="A244" s="80" t="s">
        <v>684</v>
      </c>
      <c r="B244" s="81"/>
      <c r="C244" s="82"/>
      <c r="D244" s="78">
        <f>SUM(D181:D243)</f>
        <v>67665595.400000006</v>
      </c>
      <c r="E244" s="78">
        <f t="shared" ref="E244:BP244" si="8">SUM(E181:E243)</f>
        <v>9606338.8599999994</v>
      </c>
      <c r="F244" s="78">
        <f t="shared" si="8"/>
        <v>23637233.759999994</v>
      </c>
      <c r="G244" s="78">
        <f t="shared" si="8"/>
        <v>4907226.8</v>
      </c>
      <c r="H244" s="78">
        <f t="shared" si="8"/>
        <v>2226568.9200000004</v>
      </c>
      <c r="I244" s="78">
        <f t="shared" si="8"/>
        <v>1267326.4099999999</v>
      </c>
      <c r="J244" s="78">
        <f t="shared" si="8"/>
        <v>121398029.44000003</v>
      </c>
      <c r="K244" s="78">
        <f t="shared" si="8"/>
        <v>7712791.9300000006</v>
      </c>
      <c r="L244" s="78">
        <f t="shared" si="8"/>
        <v>1449037.2000000002</v>
      </c>
      <c r="M244" s="78">
        <f t="shared" si="8"/>
        <v>29125090.349999998</v>
      </c>
      <c r="N244" s="78">
        <f t="shared" si="8"/>
        <v>1398493.81</v>
      </c>
      <c r="O244" s="78">
        <f t="shared" si="8"/>
        <v>5565378.1899999976</v>
      </c>
      <c r="P244" s="78">
        <f t="shared" si="8"/>
        <v>12084221.59</v>
      </c>
      <c r="Q244" s="78">
        <f t="shared" si="8"/>
        <v>10526922.99</v>
      </c>
      <c r="R244" s="78">
        <f t="shared" si="8"/>
        <v>641426.70000000007</v>
      </c>
      <c r="S244" s="78">
        <f t="shared" si="8"/>
        <v>2701577.79</v>
      </c>
      <c r="T244" s="78">
        <f t="shared" si="8"/>
        <v>2740697.1199999996</v>
      </c>
      <c r="U244" s="78">
        <f t="shared" si="8"/>
        <v>2041610.76</v>
      </c>
      <c r="V244" s="78">
        <f t="shared" si="8"/>
        <v>78501766.520000011</v>
      </c>
      <c r="W244" s="78">
        <f t="shared" si="8"/>
        <v>9209565.4600000009</v>
      </c>
      <c r="X244" s="78">
        <f t="shared" si="8"/>
        <v>2974158.9799999995</v>
      </c>
      <c r="Y244" s="78">
        <f t="shared" si="8"/>
        <v>9801037.2199999969</v>
      </c>
      <c r="Z244" s="78">
        <f t="shared" si="8"/>
        <v>3132466.29</v>
      </c>
      <c r="AA244" s="78">
        <f t="shared" si="8"/>
        <v>2837681.61</v>
      </c>
      <c r="AB244" s="78">
        <f t="shared" si="8"/>
        <v>5783390.0300000003</v>
      </c>
      <c r="AC244" s="78">
        <f t="shared" si="8"/>
        <v>1435526.8199999998</v>
      </c>
      <c r="AD244" s="78">
        <f t="shared" si="8"/>
        <v>1484890.1999999997</v>
      </c>
      <c r="AE244" s="78">
        <f t="shared" si="8"/>
        <v>75532886.939999968</v>
      </c>
      <c r="AF244" s="78">
        <f t="shared" si="8"/>
        <v>2677127.0299999998</v>
      </c>
      <c r="AG244" s="78">
        <f t="shared" si="8"/>
        <v>1005806.4799999999</v>
      </c>
      <c r="AH244" s="78">
        <f t="shared" si="8"/>
        <v>1431249.86</v>
      </c>
      <c r="AI244" s="78">
        <f t="shared" si="8"/>
        <v>1682894.85</v>
      </c>
      <c r="AJ244" s="78">
        <f t="shared" si="8"/>
        <v>3171500.1300000004</v>
      </c>
      <c r="AK244" s="78">
        <f t="shared" si="8"/>
        <v>1964982.0800000003</v>
      </c>
      <c r="AL244" s="78">
        <f t="shared" si="8"/>
        <v>1527486.68</v>
      </c>
      <c r="AM244" s="78">
        <f t="shared" si="8"/>
        <v>2738127.4999999995</v>
      </c>
      <c r="AN244" s="78">
        <f t="shared" si="8"/>
        <v>1499521.54</v>
      </c>
      <c r="AO244" s="78">
        <f t="shared" si="8"/>
        <v>1414340.59</v>
      </c>
      <c r="AP244" s="78">
        <f t="shared" si="8"/>
        <v>1353074.6599999997</v>
      </c>
      <c r="AQ244" s="78">
        <f t="shared" si="8"/>
        <v>20014263.420000002</v>
      </c>
      <c r="AR244" s="78">
        <f t="shared" si="8"/>
        <v>2160527.0099999998</v>
      </c>
      <c r="AS244" s="78">
        <f t="shared" si="8"/>
        <v>977895.90999999992</v>
      </c>
      <c r="AT244" s="78">
        <f t="shared" si="8"/>
        <v>1602041.4600000002</v>
      </c>
      <c r="AU244" s="78">
        <f t="shared" si="8"/>
        <v>900483.77</v>
      </c>
      <c r="AV244" s="78">
        <f t="shared" si="8"/>
        <v>237437.2</v>
      </c>
      <c r="AW244" s="78">
        <f t="shared" si="8"/>
        <v>633029.23</v>
      </c>
      <c r="AX244" s="78">
        <f t="shared" si="8"/>
        <v>39897267.460000008</v>
      </c>
      <c r="AY244" s="78">
        <f t="shared" si="8"/>
        <v>2458284.0299999998</v>
      </c>
      <c r="AZ244" s="78">
        <f t="shared" si="8"/>
        <v>2151328.6799999997</v>
      </c>
      <c r="BA244" s="78">
        <f t="shared" si="8"/>
        <v>3619248.5600000005</v>
      </c>
      <c r="BB244" s="78">
        <f t="shared" si="8"/>
        <v>4768940.0999999996</v>
      </c>
      <c r="BC244" s="78">
        <f t="shared" si="8"/>
        <v>5063646.1400000006</v>
      </c>
      <c r="BD244" s="78">
        <f t="shared" si="8"/>
        <v>6781012.2698000018</v>
      </c>
      <c r="BE244" s="78">
        <f t="shared" si="8"/>
        <v>5785889.8799999999</v>
      </c>
      <c r="BF244" s="78">
        <f t="shared" si="8"/>
        <v>3133929.84</v>
      </c>
      <c r="BG244" s="78">
        <f t="shared" si="8"/>
        <v>845307.90999999992</v>
      </c>
      <c r="BH244" s="78">
        <f t="shared" si="8"/>
        <v>689763.51</v>
      </c>
      <c r="BI244" s="78">
        <f t="shared" si="8"/>
        <v>45047116.469999991</v>
      </c>
      <c r="BJ244" s="78">
        <f t="shared" si="8"/>
        <v>11459622.150000002</v>
      </c>
      <c r="BK244" s="78">
        <f t="shared" si="8"/>
        <v>2801550.89</v>
      </c>
      <c r="BL244" s="78">
        <f t="shared" si="8"/>
        <v>1016968.34</v>
      </c>
      <c r="BM244" s="78">
        <f t="shared" si="8"/>
        <v>1732025.3499999999</v>
      </c>
      <c r="BN244" s="78">
        <f t="shared" si="8"/>
        <v>3054048.26</v>
      </c>
      <c r="BO244" s="78">
        <f t="shared" si="8"/>
        <v>894951.9</v>
      </c>
      <c r="BP244" s="78">
        <f t="shared" si="8"/>
        <v>26751198.420000009</v>
      </c>
      <c r="BQ244" s="78">
        <f t="shared" ref="BQ244:BX244" si="9">SUM(BQ181:BQ243)</f>
        <v>1369345.87</v>
      </c>
      <c r="BR244" s="78">
        <f t="shared" si="9"/>
        <v>2086274.0299999998</v>
      </c>
      <c r="BS244" s="78">
        <f t="shared" si="9"/>
        <v>2676318.54</v>
      </c>
      <c r="BT244" s="78">
        <f t="shared" si="9"/>
        <v>2664096.81</v>
      </c>
      <c r="BU244" s="78">
        <f t="shared" si="9"/>
        <v>18355040.560000002</v>
      </c>
      <c r="BV244" s="78">
        <f t="shared" si="9"/>
        <v>2356699.44</v>
      </c>
      <c r="BW244" s="78">
        <f t="shared" si="9"/>
        <v>929387.71</v>
      </c>
      <c r="BX244" s="78">
        <f t="shared" si="9"/>
        <v>1330341.52</v>
      </c>
      <c r="BY244" s="79">
        <f>SUM(BY181:BY243)</f>
        <v>3944892669.6296</v>
      </c>
    </row>
    <row r="245" spans="1:77" x14ac:dyDescent="0.2">
      <c r="A245" s="71" t="s">
        <v>43</v>
      </c>
      <c r="B245" s="72" t="s">
        <v>685</v>
      </c>
      <c r="C245" s="71" t="s">
        <v>686</v>
      </c>
      <c r="D245" s="73">
        <v>19706673.989999998</v>
      </c>
      <c r="E245" s="73">
        <v>9244120.3699999992</v>
      </c>
      <c r="F245" s="73">
        <v>19691869.75</v>
      </c>
      <c r="G245" s="73">
        <v>12159361.050000001</v>
      </c>
      <c r="H245" s="73">
        <v>16145053.18</v>
      </c>
      <c r="I245" s="73">
        <v>13641042.02</v>
      </c>
      <c r="J245" s="73">
        <v>0</v>
      </c>
      <c r="K245" s="73">
        <v>18472177.309999999</v>
      </c>
      <c r="L245" s="73">
        <v>3565228.71</v>
      </c>
      <c r="M245" s="73">
        <v>26839335.98</v>
      </c>
      <c r="N245" s="73">
        <v>3265954.34</v>
      </c>
      <c r="O245" s="73">
        <v>3385108.64</v>
      </c>
      <c r="P245" s="73">
        <v>0</v>
      </c>
      <c r="Q245" s="73">
        <v>6334504.1399999997</v>
      </c>
      <c r="R245" s="73">
        <v>7181104.1500000004</v>
      </c>
      <c r="S245" s="73">
        <v>6532128.5099999998</v>
      </c>
      <c r="T245" s="73">
        <v>5418371.5999999996</v>
      </c>
      <c r="U245" s="73">
        <v>496141.53</v>
      </c>
      <c r="V245" s="73">
        <v>30995445.829999998</v>
      </c>
      <c r="W245" s="73">
        <v>2531627.17</v>
      </c>
      <c r="X245" s="73">
        <v>4183939.46</v>
      </c>
      <c r="Y245" s="73">
        <v>0</v>
      </c>
      <c r="Z245" s="73">
        <v>7708936.3700000001</v>
      </c>
      <c r="AA245" s="73">
        <v>7749785.2999999998</v>
      </c>
      <c r="AB245" s="73">
        <v>0</v>
      </c>
      <c r="AC245" s="73">
        <v>8272225.0899999999</v>
      </c>
      <c r="AD245" s="73">
        <v>190444</v>
      </c>
      <c r="AE245" s="73">
        <v>60745788.100000001</v>
      </c>
      <c r="AF245" s="73">
        <v>314732.17</v>
      </c>
      <c r="AG245" s="73">
        <v>2869914.68</v>
      </c>
      <c r="AH245" s="73">
        <v>7525002.0199999996</v>
      </c>
      <c r="AI245" s="73">
        <v>14878256.189999999</v>
      </c>
      <c r="AJ245" s="73">
        <v>24666680.489999998</v>
      </c>
      <c r="AK245" s="73">
        <v>18823194.48</v>
      </c>
      <c r="AL245" s="73">
        <v>19084373.530000001</v>
      </c>
      <c r="AM245" s="73">
        <v>32088536.699999999</v>
      </c>
      <c r="AN245" s="73">
        <v>20214720.190000001</v>
      </c>
      <c r="AO245" s="73">
        <v>18676190.370000001</v>
      </c>
      <c r="AP245" s="73">
        <v>2024805.19</v>
      </c>
      <c r="AQ245" s="73">
        <v>53099797.890000001</v>
      </c>
      <c r="AR245" s="73">
        <v>0</v>
      </c>
      <c r="AS245" s="73">
        <v>6187121.7000000002</v>
      </c>
      <c r="AT245" s="73">
        <v>6004106.8099999996</v>
      </c>
      <c r="AU245" s="73">
        <v>538988.85</v>
      </c>
      <c r="AV245" s="73">
        <v>4919650.8899999997</v>
      </c>
      <c r="AW245" s="73">
        <v>2500495.42</v>
      </c>
      <c r="AX245" s="73">
        <v>6237723.1799999997</v>
      </c>
      <c r="AY245" s="73">
        <v>10267639.789999999</v>
      </c>
      <c r="AZ245" s="73">
        <v>4464477.6399999997</v>
      </c>
      <c r="BA245" s="73">
        <v>15190509.4</v>
      </c>
      <c r="BB245" s="73">
        <v>10322262.859999999</v>
      </c>
      <c r="BC245" s="73">
        <v>5270619.32</v>
      </c>
      <c r="BD245" s="73">
        <v>6947743.3499999996</v>
      </c>
      <c r="BE245" s="73">
        <v>9110497.5</v>
      </c>
      <c r="BF245" s="73">
        <v>25408158.059999999</v>
      </c>
      <c r="BG245" s="73">
        <v>2663875.71</v>
      </c>
      <c r="BH245" s="73">
        <v>2379875.96</v>
      </c>
      <c r="BI245" s="73">
        <v>0</v>
      </c>
      <c r="BJ245" s="73">
        <v>514708.75</v>
      </c>
      <c r="BK245" s="73">
        <v>8322034.4299999997</v>
      </c>
      <c r="BL245" s="73">
        <v>4344645.8899999997</v>
      </c>
      <c r="BM245" s="73">
        <v>30253044.059999999</v>
      </c>
      <c r="BN245" s="73">
        <v>7058934.0599999996</v>
      </c>
      <c r="BO245" s="73">
        <v>2893281.02</v>
      </c>
      <c r="BP245" s="73">
        <v>40814619.5</v>
      </c>
      <c r="BQ245" s="73">
        <v>18220003.440000001</v>
      </c>
      <c r="BR245" s="73">
        <v>20817227.800000001</v>
      </c>
      <c r="BS245" s="73">
        <v>24755050.899999999</v>
      </c>
      <c r="BT245" s="73">
        <v>27937194.640000001</v>
      </c>
      <c r="BU245" s="73">
        <v>35333885.049999997</v>
      </c>
      <c r="BV245" s="73">
        <v>24471919.609999999</v>
      </c>
      <c r="BW245" s="73">
        <v>15056353.16</v>
      </c>
      <c r="BX245" s="73">
        <v>8109472.8700000001</v>
      </c>
      <c r="BY245" s="74">
        <v>5046055.71</v>
      </c>
    </row>
    <row r="246" spans="1:77" x14ac:dyDescent="0.2">
      <c r="A246" s="71" t="s">
        <v>43</v>
      </c>
      <c r="B246" s="72" t="s">
        <v>687</v>
      </c>
      <c r="C246" s="71" t="s">
        <v>688</v>
      </c>
      <c r="D246" s="73">
        <v>0</v>
      </c>
      <c r="E246" s="73">
        <v>502496.24</v>
      </c>
      <c r="F246" s="73">
        <v>76932.97</v>
      </c>
      <c r="G246" s="73">
        <v>0</v>
      </c>
      <c r="H246" s="73">
        <v>52263.85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v>0</v>
      </c>
      <c r="P246" s="73">
        <v>0</v>
      </c>
      <c r="Q246" s="73">
        <v>0</v>
      </c>
      <c r="R246" s="73">
        <v>0</v>
      </c>
      <c r="S246" s="73">
        <v>0</v>
      </c>
      <c r="T246" s="73">
        <v>0</v>
      </c>
      <c r="U246" s="73">
        <v>0</v>
      </c>
      <c r="V246" s="73">
        <v>179253.68</v>
      </c>
      <c r="W246" s="73">
        <v>0</v>
      </c>
      <c r="X246" s="73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73">
        <v>0</v>
      </c>
      <c r="AF246" s="73">
        <v>278848.83</v>
      </c>
      <c r="AG246" s="73">
        <v>425902</v>
      </c>
      <c r="AH246" s="73">
        <v>0</v>
      </c>
      <c r="AI246" s="73">
        <v>0</v>
      </c>
      <c r="AJ246" s="73">
        <v>0</v>
      </c>
      <c r="AK246" s="73">
        <v>0</v>
      </c>
      <c r="AL246" s="73">
        <v>0</v>
      </c>
      <c r="AM246" s="73">
        <v>0</v>
      </c>
      <c r="AN246" s="73">
        <v>0</v>
      </c>
      <c r="AO246" s="73">
        <v>0</v>
      </c>
      <c r="AP246" s="73">
        <v>0</v>
      </c>
      <c r="AQ246" s="73">
        <v>0</v>
      </c>
      <c r="AR246" s="73">
        <v>0</v>
      </c>
      <c r="AS246" s="73">
        <v>0</v>
      </c>
      <c r="AT246" s="73">
        <v>0</v>
      </c>
      <c r="AU246" s="73">
        <v>0</v>
      </c>
      <c r="AV246" s="73">
        <v>0</v>
      </c>
      <c r="AW246" s="73">
        <v>0</v>
      </c>
      <c r="AX246" s="73">
        <v>0</v>
      </c>
      <c r="AY246" s="73">
        <v>0</v>
      </c>
      <c r="AZ246" s="73">
        <v>0</v>
      </c>
      <c r="BA246" s="73">
        <v>0</v>
      </c>
      <c r="BB246" s="73">
        <v>4937008.6100000003</v>
      </c>
      <c r="BC246" s="73">
        <v>0</v>
      </c>
      <c r="BD246" s="73">
        <v>0</v>
      </c>
      <c r="BE246" s="73">
        <v>0</v>
      </c>
      <c r="BF246" s="73">
        <v>0</v>
      </c>
      <c r="BG246" s="73">
        <v>0</v>
      </c>
      <c r="BH246" s="73">
        <v>0</v>
      </c>
      <c r="BI246" s="73">
        <v>0</v>
      </c>
      <c r="BJ246" s="73">
        <v>1051951.08</v>
      </c>
      <c r="BK246" s="73">
        <v>0</v>
      </c>
      <c r="BL246" s="73">
        <v>0</v>
      </c>
      <c r="BM246" s="73">
        <v>0</v>
      </c>
      <c r="BN246" s="73">
        <v>0</v>
      </c>
      <c r="BO246" s="73">
        <v>0</v>
      </c>
      <c r="BP246" s="73">
        <v>0</v>
      </c>
      <c r="BQ246" s="73">
        <v>104810.71</v>
      </c>
      <c r="BR246" s="73">
        <v>0</v>
      </c>
      <c r="BS246" s="73">
        <v>0</v>
      </c>
      <c r="BT246" s="73">
        <v>136179.04999999999</v>
      </c>
      <c r="BU246" s="73">
        <v>0</v>
      </c>
      <c r="BV246" s="73">
        <v>0</v>
      </c>
      <c r="BW246" s="73">
        <v>0</v>
      </c>
      <c r="BX246" s="73">
        <v>517222.61</v>
      </c>
      <c r="BY246" s="74">
        <v>2242041.1</v>
      </c>
    </row>
    <row r="247" spans="1:77" x14ac:dyDescent="0.2">
      <c r="A247" s="71" t="s">
        <v>43</v>
      </c>
      <c r="B247" s="72" t="s">
        <v>689</v>
      </c>
      <c r="C247" s="71" t="s">
        <v>690</v>
      </c>
      <c r="D247" s="73">
        <v>49773422.829999998</v>
      </c>
      <c r="E247" s="73">
        <v>6752822.1299999999</v>
      </c>
      <c r="F247" s="73">
        <v>9613597.4499999993</v>
      </c>
      <c r="G247" s="73">
        <v>17412569.640000001</v>
      </c>
      <c r="H247" s="73">
        <v>20444157.57</v>
      </c>
      <c r="I247" s="73">
        <v>0</v>
      </c>
      <c r="J247" s="73">
        <v>0</v>
      </c>
      <c r="K247" s="73">
        <v>3301981.89</v>
      </c>
      <c r="L247" s="73">
        <v>1301865</v>
      </c>
      <c r="M247" s="73">
        <v>30254185.300000001</v>
      </c>
      <c r="N247" s="73">
        <v>3200738.12</v>
      </c>
      <c r="O247" s="73">
        <v>14496029.67</v>
      </c>
      <c r="P247" s="73">
        <v>20689445.5</v>
      </c>
      <c r="Q247" s="73">
        <v>24659059.550000001</v>
      </c>
      <c r="R247" s="73">
        <v>1491603.61</v>
      </c>
      <c r="S247" s="73">
        <v>22583248.73</v>
      </c>
      <c r="T247" s="73">
        <v>7970466.9500000002</v>
      </c>
      <c r="U247" s="73">
        <v>3000000</v>
      </c>
      <c r="V247" s="73">
        <v>17161205.98</v>
      </c>
      <c r="W247" s="73">
        <v>1302429.46</v>
      </c>
      <c r="X247" s="73">
        <v>5626862.6900000004</v>
      </c>
      <c r="Y247" s="73">
        <v>-313266.8</v>
      </c>
      <c r="Z247" s="73">
        <v>2931834.81</v>
      </c>
      <c r="AA247" s="73">
        <v>4437056.5999999996</v>
      </c>
      <c r="AB247" s="73">
        <v>994170.82</v>
      </c>
      <c r="AC247" s="73">
        <v>2435666.52</v>
      </c>
      <c r="AD247" s="73">
        <v>0</v>
      </c>
      <c r="AE247" s="73">
        <v>18587333.41</v>
      </c>
      <c r="AF247" s="73">
        <v>5541413.5300000003</v>
      </c>
      <c r="AG247" s="73">
        <v>3779007.08</v>
      </c>
      <c r="AH247" s="73">
        <v>4853824.8899999997</v>
      </c>
      <c r="AI247" s="73">
        <v>4745720.54</v>
      </c>
      <c r="AJ247" s="73">
        <v>7851129.7400000002</v>
      </c>
      <c r="AK247" s="73">
        <v>6534154.9500000002</v>
      </c>
      <c r="AL247" s="73">
        <v>5637092.2699999996</v>
      </c>
      <c r="AM247" s="73">
        <v>8522728.4800000004</v>
      </c>
      <c r="AN247" s="73">
        <v>5732199.2699999996</v>
      </c>
      <c r="AO247" s="73">
        <v>4981424.92</v>
      </c>
      <c r="AP247" s="73">
        <v>2162114.54</v>
      </c>
      <c r="AQ247" s="73">
        <v>15247165.93</v>
      </c>
      <c r="AR247" s="73">
        <v>0</v>
      </c>
      <c r="AS247" s="73">
        <v>3777257.05</v>
      </c>
      <c r="AT247" s="73">
        <v>3399218.48</v>
      </c>
      <c r="AU247" s="73">
        <v>1318317.44</v>
      </c>
      <c r="AV247" s="73">
        <v>61559.97</v>
      </c>
      <c r="AW247" s="73">
        <v>1181245.1399999999</v>
      </c>
      <c r="AX247" s="73">
        <v>12952676.199999999</v>
      </c>
      <c r="AY247" s="73">
        <v>2510939.73</v>
      </c>
      <c r="AZ247" s="73">
        <v>2689237.92</v>
      </c>
      <c r="BA247" s="73">
        <v>4280465.0999999996</v>
      </c>
      <c r="BB247" s="73">
        <v>3121294.94</v>
      </c>
      <c r="BC247" s="73">
        <v>5284684.0599999996</v>
      </c>
      <c r="BD247" s="73">
        <v>3427478.52</v>
      </c>
      <c r="BE247" s="73">
        <v>6468052.6100000003</v>
      </c>
      <c r="BF247" s="73">
        <v>5069881.37</v>
      </c>
      <c r="BG247" s="73">
        <v>1828377.87</v>
      </c>
      <c r="BH247" s="73">
        <v>1692860.37</v>
      </c>
      <c r="BI247" s="73">
        <v>10109056.949999999</v>
      </c>
      <c r="BJ247" s="73">
        <v>0</v>
      </c>
      <c r="BK247" s="73">
        <v>3934206.4</v>
      </c>
      <c r="BL247" s="73">
        <v>1479705.24</v>
      </c>
      <c r="BM247" s="73">
        <v>8222836.5700000003</v>
      </c>
      <c r="BN247" s="73">
        <v>2238278.5499999998</v>
      </c>
      <c r="BO247" s="73">
        <v>1438770.19</v>
      </c>
      <c r="BP247" s="73">
        <v>14691857.49</v>
      </c>
      <c r="BQ247" s="73">
        <v>6035982.04</v>
      </c>
      <c r="BR247" s="73">
        <v>7461497.9800000004</v>
      </c>
      <c r="BS247" s="73">
        <v>9231461.3499999996</v>
      </c>
      <c r="BT247" s="73">
        <v>10483511.51</v>
      </c>
      <c r="BU247" s="73">
        <v>10617019.119999999</v>
      </c>
      <c r="BV247" s="73">
        <v>7666960.4199999999</v>
      </c>
      <c r="BW247" s="73">
        <v>3917567.3</v>
      </c>
      <c r="BX247" s="73">
        <v>2797850.12</v>
      </c>
      <c r="BY247" s="74">
        <v>417353</v>
      </c>
    </row>
    <row r="248" spans="1:77" x14ac:dyDescent="0.2">
      <c r="A248" s="71" t="s">
        <v>43</v>
      </c>
      <c r="B248" s="72" t="s">
        <v>691</v>
      </c>
      <c r="C248" s="71" t="s">
        <v>692</v>
      </c>
      <c r="D248" s="73">
        <v>0</v>
      </c>
      <c r="E248" s="73">
        <v>953418.3</v>
      </c>
      <c r="F248" s="73">
        <v>1077478</v>
      </c>
      <c r="G248" s="73">
        <v>7192</v>
      </c>
      <c r="H248" s="73">
        <v>40639.160000000003</v>
      </c>
      <c r="I248" s="73">
        <v>0</v>
      </c>
      <c r="J248" s="73">
        <v>0</v>
      </c>
      <c r="K248" s="73">
        <v>17500</v>
      </c>
      <c r="L248" s="73">
        <v>0</v>
      </c>
      <c r="M248" s="73">
        <v>3178223.71</v>
      </c>
      <c r="N248" s="73">
        <v>0</v>
      </c>
      <c r="O248" s="73">
        <v>0</v>
      </c>
      <c r="P248" s="73">
        <v>283606.03000000003</v>
      </c>
      <c r="Q248" s="73">
        <v>0</v>
      </c>
      <c r="R248" s="73">
        <v>0</v>
      </c>
      <c r="S248" s="73">
        <v>0</v>
      </c>
      <c r="T248" s="73">
        <v>96851.36</v>
      </c>
      <c r="U248" s="73">
        <v>0</v>
      </c>
      <c r="V248" s="73">
        <v>1243084.29</v>
      </c>
      <c r="W248" s="73">
        <v>0</v>
      </c>
      <c r="X248" s="73">
        <v>0</v>
      </c>
      <c r="Y248" s="73">
        <v>0</v>
      </c>
      <c r="Z248" s="73">
        <v>0</v>
      </c>
      <c r="AA248" s="73">
        <v>11217</v>
      </c>
      <c r="AB248" s="73">
        <v>17903</v>
      </c>
      <c r="AC248" s="73">
        <v>123580</v>
      </c>
      <c r="AD248" s="73">
        <v>4107</v>
      </c>
      <c r="AE248" s="73">
        <v>278145</v>
      </c>
      <c r="AF248" s="73">
        <v>536952.35</v>
      </c>
      <c r="AG248" s="73">
        <v>174012.3</v>
      </c>
      <c r="AH248" s="73">
        <v>0</v>
      </c>
      <c r="AI248" s="73">
        <v>0</v>
      </c>
      <c r="AJ248" s="73">
        <v>320</v>
      </c>
      <c r="AK248" s="73">
        <v>0</v>
      </c>
      <c r="AL248" s="73">
        <v>0</v>
      </c>
      <c r="AM248" s="73">
        <v>0</v>
      </c>
      <c r="AN248" s="73">
        <v>0</v>
      </c>
      <c r="AO248" s="73">
        <v>322764.75</v>
      </c>
      <c r="AP248" s="73">
        <v>0</v>
      </c>
      <c r="AQ248" s="73">
        <v>0</v>
      </c>
      <c r="AR248" s="73">
        <v>2500</v>
      </c>
      <c r="AS248" s="73">
        <v>0</v>
      </c>
      <c r="AT248" s="73">
        <v>2500</v>
      </c>
      <c r="AU248" s="73">
        <v>0</v>
      </c>
      <c r="AV248" s="73">
        <v>0</v>
      </c>
      <c r="AW248" s="73">
        <v>0</v>
      </c>
      <c r="AX248" s="73">
        <v>1099819</v>
      </c>
      <c r="AY248" s="73">
        <v>0</v>
      </c>
      <c r="AZ248" s="73">
        <v>0</v>
      </c>
      <c r="BA248" s="73">
        <v>0</v>
      </c>
      <c r="BB248" s="73">
        <v>0</v>
      </c>
      <c r="BC248" s="73">
        <v>0</v>
      </c>
      <c r="BD248" s="73">
        <v>0</v>
      </c>
      <c r="BE248" s="73">
        <v>0</v>
      </c>
      <c r="BF248" s="73">
        <v>0</v>
      </c>
      <c r="BG248" s="73">
        <v>36485.06</v>
      </c>
      <c r="BH248" s="73">
        <v>5069</v>
      </c>
      <c r="BI248" s="73">
        <v>0</v>
      </c>
      <c r="BJ248" s="73">
        <v>897642.15</v>
      </c>
      <c r="BK248" s="73">
        <v>0</v>
      </c>
      <c r="BL248" s="73">
        <v>0</v>
      </c>
      <c r="BM248" s="73">
        <v>20000</v>
      </c>
      <c r="BN248" s="73">
        <v>0</v>
      </c>
      <c r="BO248" s="73">
        <v>0</v>
      </c>
      <c r="BP248" s="73">
        <v>240437</v>
      </c>
      <c r="BQ248" s="73">
        <v>35559.269999999997</v>
      </c>
      <c r="BR248" s="73">
        <v>5023</v>
      </c>
      <c r="BS248" s="73">
        <v>0</v>
      </c>
      <c r="BT248" s="73">
        <v>880984.06</v>
      </c>
      <c r="BU248" s="73">
        <v>129630.38</v>
      </c>
      <c r="BV248" s="73">
        <v>0</v>
      </c>
      <c r="BW248" s="73">
        <v>0</v>
      </c>
      <c r="BX248" s="73">
        <v>512185.52</v>
      </c>
      <c r="BY248" s="74">
        <v>26400</v>
      </c>
    </row>
    <row r="249" spans="1:77" x14ac:dyDescent="0.2">
      <c r="A249" s="71" t="s">
        <v>43</v>
      </c>
      <c r="B249" s="72" t="s">
        <v>693</v>
      </c>
      <c r="C249" s="71" t="s">
        <v>694</v>
      </c>
      <c r="D249" s="73">
        <v>2400</v>
      </c>
      <c r="E249" s="73">
        <v>224650</v>
      </c>
      <c r="F249" s="73">
        <v>28540235.77</v>
      </c>
      <c r="G249" s="73">
        <v>338739</v>
      </c>
      <c r="H249" s="73">
        <v>291364.86</v>
      </c>
      <c r="I249" s="73">
        <v>239136.31</v>
      </c>
      <c r="J249" s="73">
        <v>0</v>
      </c>
      <c r="K249" s="73">
        <v>0</v>
      </c>
      <c r="L249" s="73">
        <v>0</v>
      </c>
      <c r="M249" s="73">
        <v>658478.66</v>
      </c>
      <c r="N249" s="73">
        <v>0</v>
      </c>
      <c r="O249" s="73">
        <v>292052.51</v>
      </c>
      <c r="P249" s="73">
        <v>380299.92</v>
      </c>
      <c r="Q249" s="73">
        <v>994530.6</v>
      </c>
      <c r="R249" s="73">
        <v>5000</v>
      </c>
      <c r="S249" s="73">
        <v>0</v>
      </c>
      <c r="T249" s="73">
        <v>123870.39999999999</v>
      </c>
      <c r="U249" s="73">
        <v>0</v>
      </c>
      <c r="V249" s="73">
        <v>13822331.970000001</v>
      </c>
      <c r="W249" s="73">
        <v>3639714.86</v>
      </c>
      <c r="X249" s="73">
        <v>0</v>
      </c>
      <c r="Y249" s="73">
        <v>0</v>
      </c>
      <c r="Z249" s="73">
        <v>7500</v>
      </c>
      <c r="AA249" s="73">
        <v>242275.85</v>
      </c>
      <c r="AB249" s="73">
        <v>470143.24</v>
      </c>
      <c r="AC249" s="73">
        <v>0</v>
      </c>
      <c r="AD249" s="73">
        <v>26650</v>
      </c>
      <c r="AE249" s="73">
        <v>5000000</v>
      </c>
      <c r="AF249" s="73">
        <v>259800.99</v>
      </c>
      <c r="AG249" s="73">
        <v>24800</v>
      </c>
      <c r="AH249" s="73">
        <v>0</v>
      </c>
      <c r="AI249" s="73">
        <v>371278.85</v>
      </c>
      <c r="AJ249" s="73">
        <v>431202.73</v>
      </c>
      <c r="AK249" s="73">
        <v>18014.41</v>
      </c>
      <c r="AL249" s="73">
        <v>53588.06</v>
      </c>
      <c r="AM249" s="73">
        <v>550719.86</v>
      </c>
      <c r="AN249" s="73">
        <v>262772.8</v>
      </c>
      <c r="AO249" s="73">
        <v>1611748.15</v>
      </c>
      <c r="AP249" s="73">
        <v>52121.1</v>
      </c>
      <c r="AQ249" s="73">
        <v>2327129.09</v>
      </c>
      <c r="AR249" s="73">
        <v>0</v>
      </c>
      <c r="AS249" s="73">
        <v>15235.3</v>
      </c>
      <c r="AT249" s="73">
        <v>328865.73</v>
      </c>
      <c r="AU249" s="73">
        <v>382571.37</v>
      </c>
      <c r="AV249" s="73">
        <v>0</v>
      </c>
      <c r="AW249" s="73">
        <v>75395.460000000006</v>
      </c>
      <c r="AX249" s="73">
        <v>465827</v>
      </c>
      <c r="AY249" s="73">
        <v>0</v>
      </c>
      <c r="AZ249" s="73">
        <v>131449</v>
      </c>
      <c r="BA249" s="73">
        <v>0</v>
      </c>
      <c r="BB249" s="73">
        <v>0</v>
      </c>
      <c r="BC249" s="73">
        <v>271188.2</v>
      </c>
      <c r="BD249" s="73">
        <v>1111973.3999999999</v>
      </c>
      <c r="BE249" s="73">
        <v>134822.38</v>
      </c>
      <c r="BF249" s="73">
        <v>555163.79</v>
      </c>
      <c r="BG249" s="73">
        <v>24472.26</v>
      </c>
      <c r="BH249" s="73">
        <v>0</v>
      </c>
      <c r="BI249" s="73">
        <v>0</v>
      </c>
      <c r="BJ249" s="73">
        <v>39320</v>
      </c>
      <c r="BK249" s="73">
        <v>0</v>
      </c>
      <c r="BL249" s="73">
        <v>0</v>
      </c>
      <c r="BM249" s="73">
        <v>7500</v>
      </c>
      <c r="BN249" s="73">
        <v>0</v>
      </c>
      <c r="BO249" s="73">
        <v>313957.90999999997</v>
      </c>
      <c r="BP249" s="73">
        <v>3305858.43</v>
      </c>
      <c r="BQ249" s="73">
        <v>163989.76000000001</v>
      </c>
      <c r="BR249" s="73">
        <v>633535.1</v>
      </c>
      <c r="BS249" s="73">
        <v>479243.53</v>
      </c>
      <c r="BT249" s="73">
        <v>1453902.32</v>
      </c>
      <c r="BU249" s="73">
        <v>708620.65</v>
      </c>
      <c r="BV249" s="73">
        <v>1178440.05</v>
      </c>
      <c r="BW249" s="73">
        <v>0</v>
      </c>
      <c r="BX249" s="73">
        <v>2283718.5499999998</v>
      </c>
      <c r="BY249" s="74">
        <v>62077.5</v>
      </c>
    </row>
    <row r="250" spans="1:77" x14ac:dyDescent="0.2">
      <c r="A250" s="71" t="s">
        <v>43</v>
      </c>
      <c r="B250" s="72" t="s">
        <v>695</v>
      </c>
      <c r="C250" s="71" t="s">
        <v>696</v>
      </c>
      <c r="D250" s="73">
        <v>0</v>
      </c>
      <c r="E250" s="73">
        <v>399886.59</v>
      </c>
      <c r="F250" s="73">
        <v>931.54</v>
      </c>
      <c r="G250" s="73">
        <v>0</v>
      </c>
      <c r="H250" s="73">
        <v>757522.2</v>
      </c>
      <c r="I250" s="73">
        <v>168900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v>0</v>
      </c>
      <c r="P250" s="73">
        <v>0</v>
      </c>
      <c r="Q250" s="73">
        <v>0</v>
      </c>
      <c r="R250" s="73">
        <v>0</v>
      </c>
      <c r="S250" s="73">
        <v>0</v>
      </c>
      <c r="T250" s="73">
        <v>0</v>
      </c>
      <c r="U250" s="73">
        <v>0</v>
      </c>
      <c r="V250" s="73">
        <v>67247.81</v>
      </c>
      <c r="W250" s="73">
        <v>0</v>
      </c>
      <c r="X250" s="73">
        <v>857934.88</v>
      </c>
      <c r="Y250" s="73">
        <v>0</v>
      </c>
      <c r="Z250" s="73">
        <v>149900</v>
      </c>
      <c r="AA250" s="73">
        <v>32.200000000000003</v>
      </c>
      <c r="AB250" s="73">
        <v>0</v>
      </c>
      <c r="AC250" s="73">
        <v>0</v>
      </c>
      <c r="AD250" s="73">
        <v>0</v>
      </c>
      <c r="AE250" s="73">
        <v>0</v>
      </c>
      <c r="AF250" s="73">
        <v>0</v>
      </c>
      <c r="AG250" s="73">
        <v>0</v>
      </c>
      <c r="AH250" s="73">
        <v>0</v>
      </c>
      <c r="AI250" s="73">
        <v>0</v>
      </c>
      <c r="AJ250" s="73">
        <v>0</v>
      </c>
      <c r="AK250" s="73">
        <v>0</v>
      </c>
      <c r="AL250" s="73">
        <v>0</v>
      </c>
      <c r="AM250" s="73">
        <v>0</v>
      </c>
      <c r="AN250" s="73">
        <v>0</v>
      </c>
      <c r="AO250" s="73">
        <v>0</v>
      </c>
      <c r="AP250" s="73">
        <v>0</v>
      </c>
      <c r="AQ250" s="73">
        <v>0</v>
      </c>
      <c r="AR250" s="73">
        <v>192663</v>
      </c>
      <c r="AS250" s="73">
        <v>0</v>
      </c>
      <c r="AT250" s="73">
        <v>32400</v>
      </c>
      <c r="AU250" s="73">
        <v>0</v>
      </c>
      <c r="AV250" s="73">
        <v>23553.119999999999</v>
      </c>
      <c r="AW250" s="73">
        <v>0</v>
      </c>
      <c r="AX250" s="73">
        <v>26276</v>
      </c>
      <c r="AY250" s="73">
        <v>0</v>
      </c>
      <c r="AZ250" s="73">
        <v>47979.21</v>
      </c>
      <c r="BA250" s="73">
        <v>0</v>
      </c>
      <c r="BB250" s="73">
        <v>0</v>
      </c>
      <c r="BC250" s="73">
        <v>0</v>
      </c>
      <c r="BD250" s="73">
        <v>0</v>
      </c>
      <c r="BE250" s="73">
        <v>0</v>
      </c>
      <c r="BF250" s="73">
        <v>0</v>
      </c>
      <c r="BG250" s="73">
        <v>0</v>
      </c>
      <c r="BH250" s="73">
        <v>0</v>
      </c>
      <c r="BI250" s="73">
        <v>0</v>
      </c>
      <c r="BJ250" s="73">
        <v>59622.77</v>
      </c>
      <c r="BK250" s="73">
        <v>0</v>
      </c>
      <c r="BL250" s="73">
        <v>0</v>
      </c>
      <c r="BM250" s="73">
        <v>100000</v>
      </c>
      <c r="BN250" s="73">
        <v>0</v>
      </c>
      <c r="BO250" s="73">
        <v>17605.349999999999</v>
      </c>
      <c r="BP250" s="73">
        <v>0</v>
      </c>
      <c r="BQ250" s="73">
        <v>320.33999999999997</v>
      </c>
      <c r="BR250" s="73">
        <v>0</v>
      </c>
      <c r="BS250" s="73">
        <v>743649.9</v>
      </c>
      <c r="BT250" s="73">
        <v>150</v>
      </c>
      <c r="BU250" s="73">
        <v>0</v>
      </c>
      <c r="BV250" s="73">
        <v>248850</v>
      </c>
      <c r="BW250" s="73">
        <v>418850</v>
      </c>
      <c r="BX250" s="73">
        <v>299653.65000000002</v>
      </c>
      <c r="BY250" s="74">
        <v>424063.71</v>
      </c>
    </row>
    <row r="251" spans="1:77" x14ac:dyDescent="0.2">
      <c r="A251" s="71" t="s">
        <v>43</v>
      </c>
      <c r="B251" s="72" t="s">
        <v>697</v>
      </c>
      <c r="C251" s="71" t="s">
        <v>698</v>
      </c>
      <c r="D251" s="73">
        <v>0</v>
      </c>
      <c r="E251" s="73">
        <v>0</v>
      </c>
      <c r="F251" s="73">
        <v>-23809</v>
      </c>
      <c r="G251" s="73">
        <v>0</v>
      </c>
      <c r="H251" s="73">
        <v>0</v>
      </c>
      <c r="I251" s="73">
        <v>0</v>
      </c>
      <c r="J251" s="73">
        <v>-22158770.25</v>
      </c>
      <c r="K251" s="73">
        <v>0</v>
      </c>
      <c r="L251" s="73">
        <v>0</v>
      </c>
      <c r="M251" s="73">
        <v>0</v>
      </c>
      <c r="N251" s="73">
        <v>0</v>
      </c>
      <c r="O251" s="73">
        <v>0</v>
      </c>
      <c r="P251" s="73">
        <v>-1478124.34</v>
      </c>
      <c r="Q251" s="73">
        <v>0</v>
      </c>
      <c r="R251" s="73">
        <v>0</v>
      </c>
      <c r="S251" s="73">
        <v>0</v>
      </c>
      <c r="T251" s="73">
        <v>0</v>
      </c>
      <c r="U251" s="73">
        <v>0</v>
      </c>
      <c r="V251" s="73">
        <v>0</v>
      </c>
      <c r="W251" s="73">
        <v>0</v>
      </c>
      <c r="X251" s="73">
        <v>0</v>
      </c>
      <c r="Y251" s="73">
        <v>-9489949.6199999992</v>
      </c>
      <c r="Z251" s="73">
        <v>0</v>
      </c>
      <c r="AA251" s="73">
        <v>0</v>
      </c>
      <c r="AB251" s="73">
        <v>0</v>
      </c>
      <c r="AC251" s="73">
        <v>0</v>
      </c>
      <c r="AD251" s="73">
        <v>-2458787</v>
      </c>
      <c r="AE251" s="73">
        <v>0</v>
      </c>
      <c r="AF251" s="73">
        <v>0</v>
      </c>
      <c r="AG251" s="73">
        <v>0</v>
      </c>
      <c r="AH251" s="73">
        <v>0</v>
      </c>
      <c r="AI251" s="73">
        <v>0</v>
      </c>
      <c r="AJ251" s="73">
        <v>0</v>
      </c>
      <c r="AK251" s="73">
        <v>0</v>
      </c>
      <c r="AL251" s="73">
        <v>0</v>
      </c>
      <c r="AM251" s="73">
        <v>0</v>
      </c>
      <c r="AN251" s="73">
        <v>0</v>
      </c>
      <c r="AO251" s="73">
        <v>0</v>
      </c>
      <c r="AP251" s="73">
        <v>0</v>
      </c>
      <c r="AQ251" s="73">
        <v>0</v>
      </c>
      <c r="AR251" s="73">
        <v>-1887748</v>
      </c>
      <c r="AS251" s="73">
        <v>0</v>
      </c>
      <c r="AT251" s="73">
        <v>0</v>
      </c>
      <c r="AU251" s="73">
        <v>0</v>
      </c>
      <c r="AV251" s="73">
        <v>0</v>
      </c>
      <c r="AW251" s="73">
        <v>0</v>
      </c>
      <c r="AX251" s="73">
        <v>0</v>
      </c>
      <c r="AY251" s="73">
        <v>0</v>
      </c>
      <c r="AZ251" s="73">
        <v>0</v>
      </c>
      <c r="BA251" s="73">
        <v>0</v>
      </c>
      <c r="BB251" s="73">
        <v>-30579.200000000001</v>
      </c>
      <c r="BC251" s="73">
        <v>0</v>
      </c>
      <c r="BD251" s="73">
        <v>0</v>
      </c>
      <c r="BE251" s="73">
        <v>0</v>
      </c>
      <c r="BF251" s="73">
        <v>0</v>
      </c>
      <c r="BG251" s="73">
        <v>0</v>
      </c>
      <c r="BH251" s="73">
        <v>0</v>
      </c>
      <c r="BI251" s="73">
        <v>-3044249.52</v>
      </c>
      <c r="BJ251" s="73">
        <v>-9497823.0199999996</v>
      </c>
      <c r="BK251" s="73">
        <v>0</v>
      </c>
      <c r="BL251" s="73">
        <v>0</v>
      </c>
      <c r="BM251" s="73">
        <v>0</v>
      </c>
      <c r="BN251" s="73">
        <v>0</v>
      </c>
      <c r="BO251" s="73">
        <v>0</v>
      </c>
      <c r="BP251" s="73">
        <v>0</v>
      </c>
      <c r="BQ251" s="73">
        <v>0</v>
      </c>
      <c r="BR251" s="73">
        <v>0</v>
      </c>
      <c r="BS251" s="73">
        <v>0</v>
      </c>
      <c r="BT251" s="73">
        <v>0</v>
      </c>
      <c r="BU251" s="73">
        <v>0</v>
      </c>
      <c r="BV251" s="73">
        <v>0</v>
      </c>
      <c r="BW251" s="73">
        <v>0</v>
      </c>
      <c r="BX251" s="73">
        <v>0</v>
      </c>
      <c r="BY251" s="74">
        <v>81000</v>
      </c>
    </row>
    <row r="252" spans="1:77" x14ac:dyDescent="0.2">
      <c r="A252" s="71" t="s">
        <v>43</v>
      </c>
      <c r="B252" s="72" t="s">
        <v>699</v>
      </c>
      <c r="C252" s="71" t="s">
        <v>700</v>
      </c>
      <c r="D252" s="73">
        <v>-15334023.6</v>
      </c>
      <c r="E252" s="73">
        <v>0</v>
      </c>
      <c r="F252" s="73">
        <v>-2702679.59</v>
      </c>
      <c r="G252" s="73">
        <v>-945593.36</v>
      </c>
      <c r="H252" s="73">
        <v>-543944.19999999995</v>
      </c>
      <c r="I252" s="73">
        <v>0</v>
      </c>
      <c r="J252" s="73">
        <v>0</v>
      </c>
      <c r="K252" s="73">
        <v>0</v>
      </c>
      <c r="L252" s="73">
        <v>0</v>
      </c>
      <c r="M252" s="73">
        <v>-96250.08</v>
      </c>
      <c r="N252" s="73">
        <v>0</v>
      </c>
      <c r="O252" s="73">
        <v>0</v>
      </c>
      <c r="P252" s="73">
        <v>0</v>
      </c>
      <c r="Q252" s="73">
        <v>0</v>
      </c>
      <c r="R252" s="73">
        <v>0</v>
      </c>
      <c r="S252" s="73">
        <v>0</v>
      </c>
      <c r="T252" s="73">
        <v>0</v>
      </c>
      <c r="U252" s="73">
        <v>0</v>
      </c>
      <c r="V252" s="73">
        <v>0</v>
      </c>
      <c r="W252" s="73">
        <v>0</v>
      </c>
      <c r="X252" s="73">
        <v>0</v>
      </c>
      <c r="Y252" s="73">
        <v>0</v>
      </c>
      <c r="Z252" s="73">
        <v>0</v>
      </c>
      <c r="AA252" s="73">
        <v>0</v>
      </c>
      <c r="AB252" s="73">
        <v>0</v>
      </c>
      <c r="AC252" s="73">
        <v>0</v>
      </c>
      <c r="AD252" s="73">
        <v>-545292.43999999994</v>
      </c>
      <c r="AE252" s="73">
        <v>-9337752.6500000004</v>
      </c>
      <c r="AF252" s="73">
        <v>-259398.67</v>
      </c>
      <c r="AG252" s="73">
        <v>-118361.05</v>
      </c>
      <c r="AH252" s="73">
        <v>-203732.11</v>
      </c>
      <c r="AI252" s="73">
        <v>0</v>
      </c>
      <c r="AJ252" s="73">
        <v>0</v>
      </c>
      <c r="AK252" s="73">
        <v>0</v>
      </c>
      <c r="AL252" s="73">
        <v>0</v>
      </c>
      <c r="AM252" s="73">
        <v>0</v>
      </c>
      <c r="AN252" s="73">
        <v>0</v>
      </c>
      <c r="AO252" s="73">
        <v>0</v>
      </c>
      <c r="AP252" s="73">
        <v>0</v>
      </c>
      <c r="AQ252" s="73">
        <v>0</v>
      </c>
      <c r="AR252" s="73">
        <v>0</v>
      </c>
      <c r="AS252" s="73">
        <v>0</v>
      </c>
      <c r="AT252" s="73">
        <v>0</v>
      </c>
      <c r="AU252" s="73">
        <v>0</v>
      </c>
      <c r="AV252" s="73">
        <v>0</v>
      </c>
      <c r="AW252" s="73">
        <v>0</v>
      </c>
      <c r="AX252" s="73">
        <v>0</v>
      </c>
      <c r="AY252" s="73">
        <v>0</v>
      </c>
      <c r="AZ252" s="73">
        <v>0</v>
      </c>
      <c r="BA252" s="73">
        <v>0</v>
      </c>
      <c r="BB252" s="73">
        <v>-3190948.2</v>
      </c>
      <c r="BC252" s="73">
        <v>0</v>
      </c>
      <c r="BD252" s="73">
        <v>0</v>
      </c>
      <c r="BE252" s="73">
        <v>0</v>
      </c>
      <c r="BF252" s="73">
        <v>0</v>
      </c>
      <c r="BG252" s="73">
        <v>0</v>
      </c>
      <c r="BH252" s="73">
        <v>0</v>
      </c>
      <c r="BI252" s="73">
        <v>0</v>
      </c>
      <c r="BJ252" s="73">
        <v>0</v>
      </c>
      <c r="BK252" s="73">
        <v>0</v>
      </c>
      <c r="BL252" s="73">
        <v>0</v>
      </c>
      <c r="BM252" s="73">
        <v>0</v>
      </c>
      <c r="BN252" s="73">
        <v>0</v>
      </c>
      <c r="BO252" s="73">
        <v>0</v>
      </c>
      <c r="BP252" s="73">
        <v>-2122443.29</v>
      </c>
      <c r="BQ252" s="73">
        <v>0</v>
      </c>
      <c r="BR252" s="73">
        <v>0</v>
      </c>
      <c r="BS252" s="73">
        <v>0</v>
      </c>
      <c r="BT252" s="73">
        <v>0</v>
      </c>
      <c r="BU252" s="73">
        <v>0</v>
      </c>
      <c r="BV252" s="73">
        <v>-266214.58</v>
      </c>
      <c r="BW252" s="73">
        <v>0</v>
      </c>
      <c r="BX252" s="73">
        <v>0</v>
      </c>
      <c r="BY252" s="74">
        <v>164363.08000000002</v>
      </c>
    </row>
    <row r="253" spans="1:77" x14ac:dyDescent="0.2">
      <c r="A253" s="71" t="s">
        <v>43</v>
      </c>
      <c r="B253" s="72" t="s">
        <v>701</v>
      </c>
      <c r="C253" s="71" t="s">
        <v>702</v>
      </c>
      <c r="D253" s="73">
        <v>0</v>
      </c>
      <c r="E253" s="73">
        <v>0</v>
      </c>
      <c r="F253" s="73">
        <v>322502.84000000003</v>
      </c>
      <c r="G253" s="73">
        <v>575061.78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73">
        <v>0</v>
      </c>
      <c r="R253" s="73">
        <v>0</v>
      </c>
      <c r="S253" s="73">
        <v>0</v>
      </c>
      <c r="T253" s="73">
        <v>0</v>
      </c>
      <c r="U253" s="73">
        <v>0</v>
      </c>
      <c r="V253" s="73">
        <v>0</v>
      </c>
      <c r="W253" s="73">
        <v>0</v>
      </c>
      <c r="X253" s="73">
        <v>0</v>
      </c>
      <c r="Y253" s="73">
        <v>0</v>
      </c>
      <c r="Z253" s="73">
        <v>0</v>
      </c>
      <c r="AA253" s="73">
        <v>0</v>
      </c>
      <c r="AB253" s="73">
        <v>0</v>
      </c>
      <c r="AC253" s="73">
        <v>0</v>
      </c>
      <c r="AD253" s="73">
        <v>0</v>
      </c>
      <c r="AE253" s="73">
        <v>134170.96</v>
      </c>
      <c r="AF253" s="73">
        <v>266850.02</v>
      </c>
      <c r="AG253" s="73">
        <v>193581.77</v>
      </c>
      <c r="AH253" s="73">
        <v>461436.4</v>
      </c>
      <c r="AI253" s="73">
        <v>0</v>
      </c>
      <c r="AJ253" s="73">
        <v>0</v>
      </c>
      <c r="AK253" s="73">
        <v>641634.94999999995</v>
      </c>
      <c r="AL253" s="73">
        <v>0</v>
      </c>
      <c r="AM253" s="73">
        <v>0</v>
      </c>
      <c r="AN253" s="73">
        <v>0</v>
      </c>
      <c r="AO253" s="73">
        <v>0</v>
      </c>
      <c r="AP253" s="73">
        <v>0</v>
      </c>
      <c r="AQ253" s="73">
        <v>0</v>
      </c>
      <c r="AR253" s="73">
        <v>0</v>
      </c>
      <c r="AS253" s="73">
        <v>0</v>
      </c>
      <c r="AT253" s="73">
        <v>0</v>
      </c>
      <c r="AU253" s="73">
        <v>0</v>
      </c>
      <c r="AV253" s="73">
        <v>0</v>
      </c>
      <c r="AW253" s="73">
        <v>0</v>
      </c>
      <c r="AX253" s="73">
        <v>0</v>
      </c>
      <c r="AY253" s="73">
        <v>0</v>
      </c>
      <c r="AZ253" s="73">
        <v>0</v>
      </c>
      <c r="BA253" s="73">
        <v>0</v>
      </c>
      <c r="BB253" s="73">
        <v>0</v>
      </c>
      <c r="BC253" s="73">
        <v>0</v>
      </c>
      <c r="BD253" s="73">
        <v>0</v>
      </c>
      <c r="BE253" s="73">
        <v>0</v>
      </c>
      <c r="BF253" s="73">
        <v>0</v>
      </c>
      <c r="BG253" s="73">
        <v>0</v>
      </c>
      <c r="BH253" s="73">
        <v>0</v>
      </c>
      <c r="BI253" s="73">
        <v>0</v>
      </c>
      <c r="BJ253" s="73">
        <v>0</v>
      </c>
      <c r="BK253" s="73">
        <v>0</v>
      </c>
      <c r="BL253" s="73">
        <v>0</v>
      </c>
      <c r="BM253" s="73">
        <v>0</v>
      </c>
      <c r="BN253" s="73">
        <v>0</v>
      </c>
      <c r="BO253" s="73">
        <v>0</v>
      </c>
      <c r="BP253" s="73">
        <v>0</v>
      </c>
      <c r="BQ253" s="73">
        <v>0</v>
      </c>
      <c r="BR253" s="73">
        <v>0</v>
      </c>
      <c r="BS253" s="73">
        <v>0</v>
      </c>
      <c r="BT253" s="73">
        <v>0</v>
      </c>
      <c r="BU253" s="73">
        <v>1099362.33</v>
      </c>
      <c r="BV253" s="73">
        <v>0</v>
      </c>
      <c r="BW253" s="73">
        <v>0</v>
      </c>
      <c r="BX253" s="73">
        <v>0</v>
      </c>
      <c r="BY253" s="74">
        <v>20010652.43</v>
      </c>
    </row>
    <row r="254" spans="1:77" x14ac:dyDescent="0.2">
      <c r="A254" s="71" t="s">
        <v>43</v>
      </c>
      <c r="B254" s="72" t="s">
        <v>703</v>
      </c>
      <c r="C254" s="71" t="s">
        <v>704</v>
      </c>
      <c r="D254" s="73">
        <v>0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-58895.75</v>
      </c>
      <c r="L254" s="73">
        <v>0</v>
      </c>
      <c r="M254" s="73">
        <v>-373732.75</v>
      </c>
      <c r="N254" s="73">
        <v>-55056</v>
      </c>
      <c r="O254" s="73">
        <v>-42657</v>
      </c>
      <c r="P254" s="73">
        <v>-1723.5</v>
      </c>
      <c r="Q254" s="73">
        <v>-30421</v>
      </c>
      <c r="R254" s="73">
        <v>0</v>
      </c>
      <c r="S254" s="73">
        <v>0</v>
      </c>
      <c r="T254" s="73">
        <v>0</v>
      </c>
      <c r="U254" s="73">
        <v>-50281.75</v>
      </c>
      <c r="V254" s="73">
        <v>0</v>
      </c>
      <c r="W254" s="73">
        <v>-126048</v>
      </c>
      <c r="X254" s="73">
        <v>0</v>
      </c>
      <c r="Y254" s="73">
        <v>0</v>
      </c>
      <c r="Z254" s="73">
        <v>-104664.5</v>
      </c>
      <c r="AA254" s="73">
        <v>-1853</v>
      </c>
      <c r="AB254" s="73">
        <v>0</v>
      </c>
      <c r="AC254" s="73">
        <v>0</v>
      </c>
      <c r="AD254" s="73">
        <v>0</v>
      </c>
      <c r="AE254" s="73">
        <v>-7583583.4800000004</v>
      </c>
      <c r="AF254" s="73">
        <v>0</v>
      </c>
      <c r="AG254" s="73">
        <v>-17153</v>
      </c>
      <c r="AH254" s="73">
        <v>-951</v>
      </c>
      <c r="AI254" s="73">
        <v>-13291</v>
      </c>
      <c r="AJ254" s="73">
        <v>-3709</v>
      </c>
      <c r="AK254" s="73">
        <v>-18466</v>
      </c>
      <c r="AL254" s="73">
        <v>-10485</v>
      </c>
      <c r="AM254" s="73">
        <v>-5469</v>
      </c>
      <c r="AN254" s="73">
        <v>-7504</v>
      </c>
      <c r="AO254" s="73">
        <v>-12722</v>
      </c>
      <c r="AP254" s="73">
        <v>-22543</v>
      </c>
      <c r="AQ254" s="73">
        <v>-977402.5</v>
      </c>
      <c r="AR254" s="73">
        <v>-6231</v>
      </c>
      <c r="AS254" s="73">
        <v>-13739</v>
      </c>
      <c r="AT254" s="73">
        <v>0</v>
      </c>
      <c r="AU254" s="73">
        <v>0</v>
      </c>
      <c r="AV254" s="73">
        <v>4838</v>
      </c>
      <c r="AW254" s="73">
        <v>0</v>
      </c>
      <c r="AX254" s="73">
        <v>-4146575</v>
      </c>
      <c r="AY254" s="73">
        <v>0</v>
      </c>
      <c r="AZ254" s="73">
        <v>0</v>
      </c>
      <c r="BA254" s="73">
        <v>-11449</v>
      </c>
      <c r="BB254" s="73">
        <v>-5639</v>
      </c>
      <c r="BC254" s="73">
        <v>0</v>
      </c>
      <c r="BD254" s="73">
        <v>0</v>
      </c>
      <c r="BE254" s="73">
        <v>-66918.25</v>
      </c>
      <c r="BF254" s="73">
        <v>-7508</v>
      </c>
      <c r="BG254" s="73">
        <v>196904</v>
      </c>
      <c r="BH254" s="73">
        <v>-480</v>
      </c>
      <c r="BI254" s="73">
        <v>-6285</v>
      </c>
      <c r="BJ254" s="73">
        <v>-383012</v>
      </c>
      <c r="BK254" s="73">
        <v>0</v>
      </c>
      <c r="BL254" s="73">
        <v>0</v>
      </c>
      <c r="BM254" s="73">
        <v>0</v>
      </c>
      <c r="BN254" s="73">
        <v>0</v>
      </c>
      <c r="BO254" s="73">
        <v>0</v>
      </c>
      <c r="BP254" s="73">
        <v>-6784924.7999999998</v>
      </c>
      <c r="BQ254" s="73">
        <v>-81226</v>
      </c>
      <c r="BR254" s="73">
        <v>0</v>
      </c>
      <c r="BS254" s="73">
        <v>-176</v>
      </c>
      <c r="BT254" s="73">
        <v>-1300</v>
      </c>
      <c r="BU254" s="73">
        <v>0</v>
      </c>
      <c r="BV254" s="73">
        <v>0</v>
      </c>
      <c r="BW254" s="73">
        <v>0</v>
      </c>
      <c r="BX254" s="73">
        <v>0</v>
      </c>
      <c r="BY254" s="74"/>
    </row>
    <row r="255" spans="1:77" x14ac:dyDescent="0.2">
      <c r="A255" s="71" t="s">
        <v>43</v>
      </c>
      <c r="B255" s="72" t="s">
        <v>705</v>
      </c>
      <c r="C255" s="71" t="s">
        <v>706</v>
      </c>
      <c r="D255" s="73">
        <v>0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192851.75</v>
      </c>
      <c r="L255" s="73">
        <v>0</v>
      </c>
      <c r="M255" s="73">
        <v>1124231.3500000001</v>
      </c>
      <c r="N255" s="73">
        <v>6477</v>
      </c>
      <c r="O255" s="73">
        <v>0</v>
      </c>
      <c r="P255" s="73">
        <v>1281576</v>
      </c>
      <c r="Q255" s="73">
        <v>0</v>
      </c>
      <c r="R255" s="73">
        <v>0</v>
      </c>
      <c r="S255" s="73">
        <v>0</v>
      </c>
      <c r="T255" s="73">
        <v>0</v>
      </c>
      <c r="U255" s="73">
        <v>0</v>
      </c>
      <c r="V255" s="73">
        <v>0</v>
      </c>
      <c r="W255" s="73">
        <v>0</v>
      </c>
      <c r="X255" s="73">
        <v>0</v>
      </c>
      <c r="Y255" s="73">
        <v>0</v>
      </c>
      <c r="Z255" s="73">
        <v>0</v>
      </c>
      <c r="AA255" s="73">
        <v>2583.5</v>
      </c>
      <c r="AB255" s="73">
        <v>762137.75</v>
      </c>
      <c r="AC255" s="73">
        <v>0</v>
      </c>
      <c r="AD255" s="73">
        <v>0</v>
      </c>
      <c r="AE255" s="73">
        <v>42015.5</v>
      </c>
      <c r="AF255" s="73">
        <v>1123424.83</v>
      </c>
      <c r="AG255" s="73">
        <v>724479</v>
      </c>
      <c r="AH255" s="73">
        <v>357745</v>
      </c>
      <c r="AI255" s="73">
        <v>467593</v>
      </c>
      <c r="AJ255" s="73">
        <v>504829</v>
      </c>
      <c r="AK255" s="73">
        <v>615454</v>
      </c>
      <c r="AL255" s="73">
        <v>510721</v>
      </c>
      <c r="AM255" s="73">
        <v>469516.5</v>
      </c>
      <c r="AN255" s="73">
        <v>596954</v>
      </c>
      <c r="AO255" s="73">
        <v>498615</v>
      </c>
      <c r="AP255" s="73">
        <v>439933</v>
      </c>
      <c r="AQ255" s="73">
        <v>0</v>
      </c>
      <c r="AR255" s="73">
        <v>181663.75</v>
      </c>
      <c r="AS255" s="73">
        <v>541751.5</v>
      </c>
      <c r="AT255" s="73">
        <v>376885.5</v>
      </c>
      <c r="AU255" s="73">
        <v>296004.25</v>
      </c>
      <c r="AV255" s="73">
        <v>13404</v>
      </c>
      <c r="AW255" s="73">
        <v>0</v>
      </c>
      <c r="AX255" s="73">
        <v>7987</v>
      </c>
      <c r="AY255" s="73">
        <v>0</v>
      </c>
      <c r="AZ255" s="73">
        <v>133193</v>
      </c>
      <c r="BA255" s="73">
        <v>16411</v>
      </c>
      <c r="BB255" s="73">
        <v>449471</v>
      </c>
      <c r="BC255" s="73">
        <v>0</v>
      </c>
      <c r="BD255" s="73">
        <v>620193.25</v>
      </c>
      <c r="BE255" s="73">
        <v>486052</v>
      </c>
      <c r="BF255" s="73">
        <v>0</v>
      </c>
      <c r="BG255" s="73">
        <v>0</v>
      </c>
      <c r="BH255" s="73">
        <v>226526</v>
      </c>
      <c r="BI255" s="73">
        <v>0</v>
      </c>
      <c r="BJ255" s="73">
        <v>587068.19999999995</v>
      </c>
      <c r="BK255" s="73">
        <v>380000</v>
      </c>
      <c r="BL255" s="73">
        <v>464992.95</v>
      </c>
      <c r="BM255" s="73">
        <v>548753.75</v>
      </c>
      <c r="BN255" s="73">
        <v>942160.9</v>
      </c>
      <c r="BO255" s="73">
        <v>200000</v>
      </c>
      <c r="BP255" s="73">
        <v>0</v>
      </c>
      <c r="BQ255" s="73">
        <v>850161</v>
      </c>
      <c r="BR255" s="73">
        <v>399908</v>
      </c>
      <c r="BS255" s="73">
        <v>230731</v>
      </c>
      <c r="BT255" s="73">
        <v>2032385.6</v>
      </c>
      <c r="BU255" s="73">
        <v>437755</v>
      </c>
      <c r="BV255" s="73">
        <v>734733.1</v>
      </c>
      <c r="BW255" s="73">
        <v>361930.4</v>
      </c>
      <c r="BX255" s="73">
        <v>0</v>
      </c>
      <c r="BY255" s="74">
        <v>113842</v>
      </c>
    </row>
    <row r="256" spans="1:77" x14ac:dyDescent="0.2">
      <c r="A256" s="71" t="s">
        <v>43</v>
      </c>
      <c r="B256" s="72" t="s">
        <v>707</v>
      </c>
      <c r="C256" s="71" t="s">
        <v>708</v>
      </c>
      <c r="D256" s="73">
        <v>0</v>
      </c>
      <c r="E256" s="73">
        <v>0</v>
      </c>
      <c r="F256" s="73">
        <v>4559772.8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73">
        <v>0</v>
      </c>
      <c r="Q256" s="73">
        <v>0</v>
      </c>
      <c r="R256" s="73">
        <v>0</v>
      </c>
      <c r="S256" s="73">
        <v>0</v>
      </c>
      <c r="T256" s="73">
        <v>0</v>
      </c>
      <c r="U256" s="73">
        <v>0</v>
      </c>
      <c r="V256" s="73">
        <v>0</v>
      </c>
      <c r="W256" s="73">
        <v>3543342.7</v>
      </c>
      <c r="X256" s="73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73">
        <v>0</v>
      </c>
      <c r="AF256" s="73">
        <v>0</v>
      </c>
      <c r="AG256" s="73">
        <v>0</v>
      </c>
      <c r="AH256" s="73">
        <v>0</v>
      </c>
      <c r="AI256" s="73">
        <v>0</v>
      </c>
      <c r="AJ256" s="73">
        <v>0</v>
      </c>
      <c r="AK256" s="73">
        <v>0</v>
      </c>
      <c r="AL256" s="73">
        <v>0</v>
      </c>
      <c r="AM256" s="73">
        <v>0</v>
      </c>
      <c r="AN256" s="73">
        <v>0</v>
      </c>
      <c r="AO256" s="73">
        <v>0</v>
      </c>
      <c r="AP256" s="73">
        <v>0</v>
      </c>
      <c r="AQ256" s="73">
        <v>0</v>
      </c>
      <c r="AR256" s="73">
        <v>0</v>
      </c>
      <c r="AS256" s="73">
        <v>0</v>
      </c>
      <c r="AT256" s="73">
        <v>0</v>
      </c>
      <c r="AU256" s="73">
        <v>0</v>
      </c>
      <c r="AV256" s="73">
        <v>4771205.0999999996</v>
      </c>
      <c r="AW256" s="73">
        <v>4178012.8</v>
      </c>
      <c r="AX256" s="73">
        <v>0</v>
      </c>
      <c r="AY256" s="73">
        <v>4801784.5</v>
      </c>
      <c r="AZ256" s="73">
        <v>0</v>
      </c>
      <c r="BA256" s="73">
        <v>0</v>
      </c>
      <c r="BB256" s="73">
        <v>0</v>
      </c>
      <c r="BC256" s="73">
        <v>0</v>
      </c>
      <c r="BD256" s="73">
        <v>0</v>
      </c>
      <c r="BE256" s="73">
        <v>0</v>
      </c>
      <c r="BF256" s="73">
        <v>0</v>
      </c>
      <c r="BG256" s="73">
        <v>0</v>
      </c>
      <c r="BH256" s="73">
        <v>0</v>
      </c>
      <c r="BI256" s="73">
        <v>0</v>
      </c>
      <c r="BJ256" s="73">
        <v>0</v>
      </c>
      <c r="BK256" s="73">
        <v>0</v>
      </c>
      <c r="BL256" s="73">
        <v>0</v>
      </c>
      <c r="BM256" s="73">
        <v>0</v>
      </c>
      <c r="BN256" s="73">
        <v>0</v>
      </c>
      <c r="BO256" s="73">
        <v>0</v>
      </c>
      <c r="BP256" s="73">
        <v>0</v>
      </c>
      <c r="BQ256" s="73">
        <v>0</v>
      </c>
      <c r="BR256" s="73">
        <v>5574719.0999999996</v>
      </c>
      <c r="BS256" s="73">
        <v>0</v>
      </c>
      <c r="BT256" s="73">
        <v>0</v>
      </c>
      <c r="BU256" s="73">
        <v>5589234.0999999996</v>
      </c>
      <c r="BV256" s="73">
        <v>0</v>
      </c>
      <c r="BW256" s="73">
        <v>0</v>
      </c>
      <c r="BX256" s="73">
        <v>0</v>
      </c>
      <c r="BY256" s="74">
        <v>530303.55000000005</v>
      </c>
    </row>
    <row r="257" spans="1:77" x14ac:dyDescent="0.2">
      <c r="A257" s="71" t="s">
        <v>43</v>
      </c>
      <c r="B257" s="72" t="s">
        <v>709</v>
      </c>
      <c r="C257" s="71" t="s">
        <v>710</v>
      </c>
      <c r="D257" s="73">
        <v>28911185.649999999</v>
      </c>
      <c r="E257" s="73">
        <v>1823072.07</v>
      </c>
      <c r="F257" s="73">
        <v>17687888.460000001</v>
      </c>
      <c r="G257" s="73">
        <v>1514746.21</v>
      </c>
      <c r="H257" s="73">
        <v>1653716.65</v>
      </c>
      <c r="I257" s="73">
        <v>3382620.31</v>
      </c>
      <c r="J257" s="73">
        <v>0</v>
      </c>
      <c r="K257" s="73">
        <v>0</v>
      </c>
      <c r="L257" s="73">
        <v>0</v>
      </c>
      <c r="M257" s="73">
        <v>17122170</v>
      </c>
      <c r="N257" s="73">
        <v>0</v>
      </c>
      <c r="O257" s="73">
        <v>5840371.0099999998</v>
      </c>
      <c r="P257" s="73">
        <v>9013959.7799999993</v>
      </c>
      <c r="Q257" s="73">
        <v>0</v>
      </c>
      <c r="R257" s="73">
        <v>0</v>
      </c>
      <c r="S257" s="73">
        <v>0</v>
      </c>
      <c r="T257" s="73">
        <v>13267577.48</v>
      </c>
      <c r="U257" s="73">
        <v>5667002.4199999999</v>
      </c>
      <c r="V257" s="73">
        <v>16267092.43</v>
      </c>
      <c r="W257" s="73">
        <v>16259414.140000001</v>
      </c>
      <c r="X257" s="73">
        <v>2386397.3199999998</v>
      </c>
      <c r="Y257" s="73">
        <v>0</v>
      </c>
      <c r="Z257" s="73">
        <v>658226.99</v>
      </c>
      <c r="AA257" s="73">
        <v>1463191.81</v>
      </c>
      <c r="AB257" s="73">
        <v>1197257.47</v>
      </c>
      <c r="AC257" s="73">
        <v>480393.27</v>
      </c>
      <c r="AD257" s="73">
        <v>0</v>
      </c>
      <c r="AE257" s="73">
        <v>1900000</v>
      </c>
      <c r="AF257" s="73">
        <v>950000</v>
      </c>
      <c r="AG257" s="73">
        <v>870000</v>
      </c>
      <c r="AH257" s="73">
        <v>730000</v>
      </c>
      <c r="AI257" s="73">
        <v>870000</v>
      </c>
      <c r="AJ257" s="73">
        <v>850000</v>
      </c>
      <c r="AK257" s="73">
        <v>860000</v>
      </c>
      <c r="AL257" s="73">
        <v>860000</v>
      </c>
      <c r="AM257" s="73">
        <v>1313697.6599999999</v>
      </c>
      <c r="AN257" s="73">
        <v>780000</v>
      </c>
      <c r="AO257" s="73">
        <v>1506026.3</v>
      </c>
      <c r="AP257" s="73">
        <v>760000</v>
      </c>
      <c r="AQ257" s="73">
        <v>18756343</v>
      </c>
      <c r="AR257" s="73">
        <v>0</v>
      </c>
      <c r="AS257" s="73">
        <v>105454.34</v>
      </c>
      <c r="AT257" s="73">
        <v>300000</v>
      </c>
      <c r="AU257" s="73">
        <v>2906409</v>
      </c>
      <c r="AV257" s="73">
        <v>0</v>
      </c>
      <c r="AW257" s="73">
        <v>2611650</v>
      </c>
      <c r="AX257" s="73">
        <v>10335097</v>
      </c>
      <c r="AY257" s="73">
        <v>4882147</v>
      </c>
      <c r="AZ257" s="73">
        <v>0</v>
      </c>
      <c r="BA257" s="73">
        <v>3500000</v>
      </c>
      <c r="BB257" s="73">
        <v>0</v>
      </c>
      <c r="BC257" s="73">
        <v>1500000</v>
      </c>
      <c r="BD257" s="73">
        <v>0</v>
      </c>
      <c r="BE257" s="73">
        <v>3500000</v>
      </c>
      <c r="BF257" s="73">
        <v>2000000</v>
      </c>
      <c r="BG257" s="73">
        <v>2000000</v>
      </c>
      <c r="BH257" s="73">
        <v>9300809.8100000005</v>
      </c>
      <c r="BI257" s="73">
        <v>4445909.4800000004</v>
      </c>
      <c r="BJ257" s="73">
        <v>0</v>
      </c>
      <c r="BK257" s="73">
        <v>1255484.6599999999</v>
      </c>
      <c r="BL257" s="73">
        <v>1000000</v>
      </c>
      <c r="BM257" s="73">
        <v>4266492</v>
      </c>
      <c r="BN257" s="73">
        <v>2117150</v>
      </c>
      <c r="BO257" s="73">
        <v>4249225</v>
      </c>
      <c r="BP257" s="73">
        <v>1617984.69</v>
      </c>
      <c r="BQ257" s="73">
        <v>868858.33</v>
      </c>
      <c r="BR257" s="73">
        <v>5132412.47</v>
      </c>
      <c r="BS257" s="73">
        <v>6000535.2000000002</v>
      </c>
      <c r="BT257" s="73">
        <v>1826643.23</v>
      </c>
      <c r="BU257" s="73">
        <v>19372854.32</v>
      </c>
      <c r="BV257" s="73">
        <v>1732258.74</v>
      </c>
      <c r="BW257" s="73">
        <v>862879.33</v>
      </c>
      <c r="BX257" s="73">
        <v>7268385.79</v>
      </c>
      <c r="BY257" s="74">
        <v>886406</v>
      </c>
    </row>
    <row r="258" spans="1:77" x14ac:dyDescent="0.2">
      <c r="A258" s="71" t="s">
        <v>43</v>
      </c>
      <c r="B258" s="72" t="s">
        <v>711</v>
      </c>
      <c r="C258" s="71" t="s">
        <v>712</v>
      </c>
      <c r="D258" s="73">
        <v>0</v>
      </c>
      <c r="E258" s="73">
        <v>0</v>
      </c>
      <c r="F258" s="73">
        <v>0</v>
      </c>
      <c r="G258" s="73">
        <v>0</v>
      </c>
      <c r="H258" s="73">
        <v>-128506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-327</v>
      </c>
      <c r="O258" s="73">
        <v>0</v>
      </c>
      <c r="P258" s="73">
        <v>0</v>
      </c>
      <c r="Q258" s="73">
        <v>0</v>
      </c>
      <c r="R258" s="73">
        <v>0</v>
      </c>
      <c r="S258" s="73">
        <v>0</v>
      </c>
      <c r="T258" s="73">
        <v>0</v>
      </c>
      <c r="U258" s="73">
        <v>0</v>
      </c>
      <c r="V258" s="73">
        <v>0</v>
      </c>
      <c r="W258" s="73">
        <v>0</v>
      </c>
      <c r="X258" s="73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73">
        <v>0</v>
      </c>
      <c r="AF258" s="73">
        <v>0</v>
      </c>
      <c r="AG258" s="73">
        <v>0</v>
      </c>
      <c r="AH258" s="73">
        <v>-1530.1</v>
      </c>
      <c r="AI258" s="73">
        <v>0</v>
      </c>
      <c r="AJ258" s="73">
        <v>0</v>
      </c>
      <c r="AK258" s="73">
        <v>-211222</v>
      </c>
      <c r="AL258" s="73">
        <v>0</v>
      </c>
      <c r="AM258" s="73">
        <v>0</v>
      </c>
      <c r="AN258" s="73">
        <v>0</v>
      </c>
      <c r="AO258" s="73">
        <v>0</v>
      </c>
      <c r="AP258" s="73">
        <v>0</v>
      </c>
      <c r="AQ258" s="73">
        <v>0</v>
      </c>
      <c r="AR258" s="73">
        <v>0</v>
      </c>
      <c r="AS258" s="73">
        <v>0</v>
      </c>
      <c r="AT258" s="73">
        <v>0</v>
      </c>
      <c r="AU258" s="73">
        <v>0</v>
      </c>
      <c r="AV258" s="73">
        <v>0</v>
      </c>
      <c r="AW258" s="73">
        <v>0</v>
      </c>
      <c r="AX258" s="73">
        <v>0</v>
      </c>
      <c r="AY258" s="73">
        <v>0</v>
      </c>
      <c r="AZ258" s="73">
        <v>0</v>
      </c>
      <c r="BA258" s="73">
        <v>0</v>
      </c>
      <c r="BB258" s="73">
        <v>0</v>
      </c>
      <c r="BC258" s="73">
        <v>0</v>
      </c>
      <c r="BD258" s="73">
        <v>0</v>
      </c>
      <c r="BE258" s="73">
        <v>0</v>
      </c>
      <c r="BF258" s="73">
        <v>0</v>
      </c>
      <c r="BG258" s="73">
        <v>0</v>
      </c>
      <c r="BH258" s="73">
        <v>0</v>
      </c>
      <c r="BI258" s="73">
        <v>0</v>
      </c>
      <c r="BJ258" s="73">
        <v>0</v>
      </c>
      <c r="BK258" s="73">
        <v>0</v>
      </c>
      <c r="BL258" s="73">
        <v>0</v>
      </c>
      <c r="BM258" s="73">
        <v>0</v>
      </c>
      <c r="BN258" s="73">
        <v>0</v>
      </c>
      <c r="BO258" s="73">
        <v>0</v>
      </c>
      <c r="BP258" s="73">
        <v>0</v>
      </c>
      <c r="BQ258" s="73">
        <v>0</v>
      </c>
      <c r="BR258" s="73">
        <v>0</v>
      </c>
      <c r="BS258" s="73">
        <v>0</v>
      </c>
      <c r="BT258" s="73">
        <v>0</v>
      </c>
      <c r="BU258" s="73">
        <v>0</v>
      </c>
      <c r="BV258" s="73">
        <v>-6153</v>
      </c>
      <c r="BW258" s="73">
        <v>0</v>
      </c>
      <c r="BX258" s="73">
        <v>0</v>
      </c>
      <c r="BY258" s="74">
        <v>140</v>
      </c>
    </row>
    <row r="259" spans="1:77" x14ac:dyDescent="0.2">
      <c r="A259" s="71" t="s">
        <v>43</v>
      </c>
      <c r="B259" s="72" t="s">
        <v>713</v>
      </c>
      <c r="C259" s="71" t="s">
        <v>714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0</v>
      </c>
      <c r="R259" s="73">
        <v>0</v>
      </c>
      <c r="S259" s="73">
        <v>0</v>
      </c>
      <c r="T259" s="73">
        <v>0</v>
      </c>
      <c r="U259" s="73">
        <v>0</v>
      </c>
      <c r="V259" s="73">
        <v>0</v>
      </c>
      <c r="W259" s="73">
        <v>0</v>
      </c>
      <c r="X259" s="73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73">
        <v>0</v>
      </c>
      <c r="AF259" s="73">
        <v>0</v>
      </c>
      <c r="AG259" s="73">
        <v>0</v>
      </c>
      <c r="AH259" s="73">
        <v>0</v>
      </c>
      <c r="AI259" s="73">
        <v>0</v>
      </c>
      <c r="AJ259" s="73">
        <v>0</v>
      </c>
      <c r="AK259" s="73">
        <v>0</v>
      </c>
      <c r="AL259" s="73">
        <v>0</v>
      </c>
      <c r="AM259" s="73">
        <v>0</v>
      </c>
      <c r="AN259" s="73">
        <v>0</v>
      </c>
      <c r="AO259" s="73">
        <v>0</v>
      </c>
      <c r="AP259" s="73">
        <v>0</v>
      </c>
      <c r="AQ259" s="73">
        <v>0</v>
      </c>
      <c r="AR259" s="73">
        <v>0</v>
      </c>
      <c r="AS259" s="73">
        <v>0</v>
      </c>
      <c r="AT259" s="73">
        <v>0</v>
      </c>
      <c r="AU259" s="73">
        <v>0</v>
      </c>
      <c r="AV259" s="73">
        <v>0</v>
      </c>
      <c r="AW259" s="73">
        <v>0</v>
      </c>
      <c r="AX259" s="73">
        <v>0</v>
      </c>
      <c r="AY259" s="73">
        <v>0</v>
      </c>
      <c r="AZ259" s="73">
        <v>0</v>
      </c>
      <c r="BA259" s="73">
        <v>0</v>
      </c>
      <c r="BB259" s="73">
        <v>0</v>
      </c>
      <c r="BC259" s="73">
        <v>0</v>
      </c>
      <c r="BD259" s="73">
        <v>0</v>
      </c>
      <c r="BE259" s="73">
        <v>0</v>
      </c>
      <c r="BF259" s="73">
        <v>0</v>
      </c>
      <c r="BG259" s="73">
        <v>0</v>
      </c>
      <c r="BH259" s="73">
        <v>0</v>
      </c>
      <c r="BI259" s="73">
        <v>0</v>
      </c>
      <c r="BJ259" s="73">
        <v>0</v>
      </c>
      <c r="BK259" s="73">
        <v>0</v>
      </c>
      <c r="BL259" s="73">
        <v>0</v>
      </c>
      <c r="BM259" s="73">
        <v>0</v>
      </c>
      <c r="BN259" s="73">
        <v>0</v>
      </c>
      <c r="BO259" s="73">
        <v>0</v>
      </c>
      <c r="BP259" s="73">
        <v>0</v>
      </c>
      <c r="BQ259" s="73">
        <v>0</v>
      </c>
      <c r="BR259" s="73">
        <v>0</v>
      </c>
      <c r="BS259" s="73">
        <v>0</v>
      </c>
      <c r="BT259" s="73">
        <v>0</v>
      </c>
      <c r="BU259" s="73">
        <v>172616.4</v>
      </c>
      <c r="BV259" s="73">
        <v>0</v>
      </c>
      <c r="BW259" s="73">
        <v>0</v>
      </c>
      <c r="BX259" s="73">
        <v>0</v>
      </c>
      <c r="BY259" s="74">
        <v>1776686.73</v>
      </c>
    </row>
    <row r="260" spans="1:77" x14ac:dyDescent="0.2">
      <c r="A260" s="71" t="s">
        <v>43</v>
      </c>
      <c r="B260" s="72" t="s">
        <v>715</v>
      </c>
      <c r="C260" s="71" t="s">
        <v>716</v>
      </c>
      <c r="D260" s="73">
        <v>0</v>
      </c>
      <c r="E260" s="73">
        <v>0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73">
        <v>0</v>
      </c>
      <c r="T260" s="73">
        <v>0</v>
      </c>
      <c r="U260" s="73">
        <v>0</v>
      </c>
      <c r="V260" s="73">
        <v>0</v>
      </c>
      <c r="W260" s="73">
        <v>0</v>
      </c>
      <c r="X260" s="73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89600</v>
      </c>
      <c r="AE260" s="73">
        <v>0</v>
      </c>
      <c r="AF260" s="73">
        <v>0</v>
      </c>
      <c r="AG260" s="73">
        <v>0</v>
      </c>
      <c r="AH260" s="73">
        <v>0</v>
      </c>
      <c r="AI260" s="73">
        <v>0</v>
      </c>
      <c r="AJ260" s="73">
        <v>0</v>
      </c>
      <c r="AK260" s="73">
        <v>0</v>
      </c>
      <c r="AL260" s="73">
        <v>0</v>
      </c>
      <c r="AM260" s="73">
        <v>0</v>
      </c>
      <c r="AN260" s="73">
        <v>0</v>
      </c>
      <c r="AO260" s="73">
        <v>0</v>
      </c>
      <c r="AP260" s="73">
        <v>0</v>
      </c>
      <c r="AQ260" s="73">
        <v>0</v>
      </c>
      <c r="AR260" s="73">
        <v>0</v>
      </c>
      <c r="AS260" s="73">
        <v>0</v>
      </c>
      <c r="AT260" s="73">
        <v>0</v>
      </c>
      <c r="AU260" s="73">
        <v>0</v>
      </c>
      <c r="AV260" s="73">
        <v>0</v>
      </c>
      <c r="AW260" s="73">
        <v>0</v>
      </c>
      <c r="AX260" s="73">
        <v>0</v>
      </c>
      <c r="AY260" s="73">
        <v>0</v>
      </c>
      <c r="AZ260" s="73">
        <v>0</v>
      </c>
      <c r="BA260" s="73">
        <v>0</v>
      </c>
      <c r="BB260" s="73">
        <v>0</v>
      </c>
      <c r="BC260" s="73">
        <v>0</v>
      </c>
      <c r="BD260" s="73">
        <v>0</v>
      </c>
      <c r="BE260" s="73">
        <v>92731.5</v>
      </c>
      <c r="BF260" s="73">
        <v>0</v>
      </c>
      <c r="BG260" s="73">
        <v>0</v>
      </c>
      <c r="BH260" s="73">
        <v>0</v>
      </c>
      <c r="BI260" s="73">
        <v>0</v>
      </c>
      <c r="BJ260" s="73">
        <v>70750</v>
      </c>
      <c r="BK260" s="73">
        <v>0</v>
      </c>
      <c r="BL260" s="73">
        <v>0</v>
      </c>
      <c r="BM260" s="73">
        <v>0</v>
      </c>
      <c r="BN260" s="73">
        <v>0</v>
      </c>
      <c r="BO260" s="73">
        <v>0</v>
      </c>
      <c r="BP260" s="73">
        <v>0</v>
      </c>
      <c r="BQ260" s="73">
        <v>0</v>
      </c>
      <c r="BR260" s="73">
        <v>0</v>
      </c>
      <c r="BS260" s="73">
        <v>0</v>
      </c>
      <c r="BT260" s="73">
        <v>0</v>
      </c>
      <c r="BU260" s="73">
        <v>0</v>
      </c>
      <c r="BV260" s="73">
        <v>0</v>
      </c>
      <c r="BW260" s="73">
        <v>0</v>
      </c>
      <c r="BX260" s="73">
        <v>0</v>
      </c>
      <c r="BY260" s="74">
        <v>239352</v>
      </c>
    </row>
    <row r="261" spans="1:77" x14ac:dyDescent="0.2">
      <c r="A261" s="71" t="s">
        <v>43</v>
      </c>
      <c r="B261" s="72" t="s">
        <v>717</v>
      </c>
      <c r="C261" s="71" t="s">
        <v>718</v>
      </c>
      <c r="D261" s="73">
        <v>0</v>
      </c>
      <c r="E261" s="73">
        <v>0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3">
        <v>0</v>
      </c>
      <c r="V261" s="73">
        <v>0</v>
      </c>
      <c r="W261" s="73">
        <v>52526.6</v>
      </c>
      <c r="X261" s="73">
        <v>0</v>
      </c>
      <c r="Y261" s="73">
        <v>0</v>
      </c>
      <c r="Z261" s="73">
        <v>0</v>
      </c>
      <c r="AA261" s="73">
        <v>120446.33</v>
      </c>
      <c r="AB261" s="73">
        <v>0</v>
      </c>
      <c r="AC261" s="73">
        <v>0</v>
      </c>
      <c r="AD261" s="73">
        <v>54246.3</v>
      </c>
      <c r="AE261" s="73">
        <v>0</v>
      </c>
      <c r="AF261" s="73">
        <v>0</v>
      </c>
      <c r="AG261" s="73">
        <v>0</v>
      </c>
      <c r="AH261" s="73">
        <v>0</v>
      </c>
      <c r="AI261" s="73">
        <v>0</v>
      </c>
      <c r="AJ261" s="73">
        <v>0</v>
      </c>
      <c r="AK261" s="73">
        <v>0</v>
      </c>
      <c r="AL261" s="73">
        <v>0</v>
      </c>
      <c r="AM261" s="73">
        <v>0</v>
      </c>
      <c r="AN261" s="73">
        <v>0</v>
      </c>
      <c r="AO261" s="73">
        <v>0</v>
      </c>
      <c r="AP261" s="73">
        <v>0</v>
      </c>
      <c r="AQ261" s="73">
        <v>0</v>
      </c>
      <c r="AR261" s="73">
        <v>0</v>
      </c>
      <c r="AS261" s="73">
        <v>0</v>
      </c>
      <c r="AT261" s="73">
        <v>0</v>
      </c>
      <c r="AU261" s="73">
        <v>0</v>
      </c>
      <c r="AV261" s="73">
        <v>0</v>
      </c>
      <c r="AW261" s="73">
        <v>0</v>
      </c>
      <c r="AX261" s="73">
        <v>0</v>
      </c>
      <c r="AY261" s="73">
        <v>0</v>
      </c>
      <c r="AZ261" s="73">
        <v>0</v>
      </c>
      <c r="BA261" s="73">
        <v>0</v>
      </c>
      <c r="BB261" s="73">
        <v>0</v>
      </c>
      <c r="BC261" s="73">
        <v>0</v>
      </c>
      <c r="BD261" s="73">
        <v>0</v>
      </c>
      <c r="BE261" s="73">
        <v>0</v>
      </c>
      <c r="BF261" s="73">
        <v>0</v>
      </c>
      <c r="BG261" s="73">
        <v>0</v>
      </c>
      <c r="BH261" s="73">
        <v>0</v>
      </c>
      <c r="BI261" s="73">
        <v>0</v>
      </c>
      <c r="BJ261" s="73">
        <v>0</v>
      </c>
      <c r="BK261" s="73">
        <v>0</v>
      </c>
      <c r="BL261" s="73">
        <v>0</v>
      </c>
      <c r="BM261" s="73">
        <v>0</v>
      </c>
      <c r="BN261" s="73">
        <v>0</v>
      </c>
      <c r="BO261" s="73">
        <v>0</v>
      </c>
      <c r="BP261" s="73">
        <v>0</v>
      </c>
      <c r="BQ261" s="73">
        <v>0</v>
      </c>
      <c r="BR261" s="73">
        <v>222174.6</v>
      </c>
      <c r="BS261" s="73">
        <v>1907859.4</v>
      </c>
      <c r="BT261" s="73">
        <v>1061666.9099999999</v>
      </c>
      <c r="BU261" s="73">
        <v>614957.4</v>
      </c>
      <c r="BV261" s="73">
        <v>0</v>
      </c>
      <c r="BW261" s="73">
        <v>0</v>
      </c>
      <c r="BX261" s="73">
        <v>0</v>
      </c>
      <c r="BY261" s="74">
        <v>20660449.600000001</v>
      </c>
    </row>
    <row r="262" spans="1:77" x14ac:dyDescent="0.2">
      <c r="A262" s="71" t="s">
        <v>43</v>
      </c>
      <c r="B262" s="72" t="s">
        <v>719</v>
      </c>
      <c r="C262" s="71" t="s">
        <v>720</v>
      </c>
      <c r="D262" s="73">
        <v>0</v>
      </c>
      <c r="E262" s="73">
        <v>0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-182357</v>
      </c>
      <c r="O262" s="73">
        <v>0</v>
      </c>
      <c r="P262" s="73">
        <v>0</v>
      </c>
      <c r="Q262" s="73">
        <v>0</v>
      </c>
      <c r="R262" s="73">
        <v>0</v>
      </c>
      <c r="S262" s="73">
        <v>0</v>
      </c>
      <c r="T262" s="73">
        <v>0</v>
      </c>
      <c r="U262" s="73">
        <v>0</v>
      </c>
      <c r="V262" s="73">
        <v>0</v>
      </c>
      <c r="W262" s="73">
        <v>0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73">
        <v>-1974467</v>
      </c>
      <c r="AD262" s="73">
        <v>0</v>
      </c>
      <c r="AE262" s="73">
        <v>0</v>
      </c>
      <c r="AF262" s="73">
        <v>0</v>
      </c>
      <c r="AG262" s="73">
        <v>0</v>
      </c>
      <c r="AH262" s="73">
        <v>0</v>
      </c>
      <c r="AI262" s="73">
        <v>0</v>
      </c>
      <c r="AJ262" s="73">
        <v>0</v>
      </c>
      <c r="AK262" s="73">
        <v>0</v>
      </c>
      <c r="AL262" s="73">
        <v>0</v>
      </c>
      <c r="AM262" s="73">
        <v>0</v>
      </c>
      <c r="AN262" s="73">
        <v>0</v>
      </c>
      <c r="AO262" s="73">
        <v>0</v>
      </c>
      <c r="AP262" s="73">
        <v>0</v>
      </c>
      <c r="AQ262" s="73">
        <v>0</v>
      </c>
      <c r="AR262" s="73">
        <v>0</v>
      </c>
      <c r="AS262" s="73">
        <v>0</v>
      </c>
      <c r="AT262" s="73">
        <v>0</v>
      </c>
      <c r="AU262" s="73">
        <v>0</v>
      </c>
      <c r="AV262" s="73">
        <v>0</v>
      </c>
      <c r="AW262" s="73">
        <v>0</v>
      </c>
      <c r="AX262" s="73">
        <v>0</v>
      </c>
      <c r="AY262" s="73">
        <v>0</v>
      </c>
      <c r="AZ262" s="73">
        <v>0</v>
      </c>
      <c r="BA262" s="73">
        <v>0</v>
      </c>
      <c r="BB262" s="73">
        <v>0</v>
      </c>
      <c r="BC262" s="73">
        <v>0</v>
      </c>
      <c r="BD262" s="73">
        <v>0</v>
      </c>
      <c r="BE262" s="73">
        <v>0</v>
      </c>
      <c r="BF262" s="73">
        <v>0</v>
      </c>
      <c r="BG262" s="73">
        <v>0</v>
      </c>
      <c r="BH262" s="73">
        <v>0</v>
      </c>
      <c r="BI262" s="73">
        <v>0</v>
      </c>
      <c r="BJ262" s="73">
        <v>0</v>
      </c>
      <c r="BK262" s="73">
        <v>0</v>
      </c>
      <c r="BL262" s="73">
        <v>0</v>
      </c>
      <c r="BM262" s="73">
        <v>0</v>
      </c>
      <c r="BN262" s="73">
        <v>0</v>
      </c>
      <c r="BO262" s="73">
        <v>0</v>
      </c>
      <c r="BP262" s="73">
        <v>0</v>
      </c>
      <c r="BQ262" s="73">
        <v>0</v>
      </c>
      <c r="BR262" s="73">
        <v>0</v>
      </c>
      <c r="BS262" s="73">
        <v>0</v>
      </c>
      <c r="BT262" s="73">
        <v>0</v>
      </c>
      <c r="BU262" s="73">
        <v>0</v>
      </c>
      <c r="BV262" s="73">
        <v>0</v>
      </c>
      <c r="BW262" s="73">
        <v>0</v>
      </c>
      <c r="BX262" s="73">
        <v>0</v>
      </c>
      <c r="BY262" s="74">
        <v>12781401</v>
      </c>
    </row>
    <row r="263" spans="1:77" x14ac:dyDescent="0.2">
      <c r="A263" s="71" t="s">
        <v>43</v>
      </c>
      <c r="B263" s="72" t="s">
        <v>721</v>
      </c>
      <c r="C263" s="71" t="s">
        <v>722</v>
      </c>
      <c r="D263" s="73">
        <v>0</v>
      </c>
      <c r="E263" s="73">
        <v>0</v>
      </c>
      <c r="F263" s="73">
        <v>0</v>
      </c>
      <c r="G263" s="73">
        <v>-2317.6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73">
        <v>0</v>
      </c>
      <c r="Q263" s="73">
        <v>0</v>
      </c>
      <c r="R263" s="73">
        <v>0</v>
      </c>
      <c r="S263" s="73">
        <v>0</v>
      </c>
      <c r="T263" s="73">
        <v>0</v>
      </c>
      <c r="U263" s="73">
        <v>0</v>
      </c>
      <c r="V263" s="73">
        <v>0</v>
      </c>
      <c r="W263" s="73">
        <v>0</v>
      </c>
      <c r="X263" s="73">
        <v>0</v>
      </c>
      <c r="Y263" s="73">
        <v>0</v>
      </c>
      <c r="Z263" s="73">
        <v>0</v>
      </c>
      <c r="AA263" s="73">
        <v>0</v>
      </c>
      <c r="AB263" s="73">
        <v>0</v>
      </c>
      <c r="AC263" s="73">
        <v>0</v>
      </c>
      <c r="AD263" s="73">
        <v>0</v>
      </c>
      <c r="AE263" s="73">
        <v>0</v>
      </c>
      <c r="AF263" s="73">
        <v>-58790.2</v>
      </c>
      <c r="AG263" s="73">
        <v>0</v>
      </c>
      <c r="AH263" s="73">
        <v>0</v>
      </c>
      <c r="AI263" s="73">
        <v>0</v>
      </c>
      <c r="AJ263" s="73">
        <v>0</v>
      </c>
      <c r="AK263" s="73">
        <v>0</v>
      </c>
      <c r="AL263" s="73">
        <v>0</v>
      </c>
      <c r="AM263" s="73">
        <v>0</v>
      </c>
      <c r="AN263" s="73">
        <v>0</v>
      </c>
      <c r="AO263" s="73">
        <v>0</v>
      </c>
      <c r="AP263" s="73">
        <v>0</v>
      </c>
      <c r="AQ263" s="73">
        <v>0</v>
      </c>
      <c r="AR263" s="73">
        <v>0</v>
      </c>
      <c r="AS263" s="73">
        <v>-3936.11</v>
      </c>
      <c r="AT263" s="73">
        <v>0</v>
      </c>
      <c r="AU263" s="73">
        <v>0</v>
      </c>
      <c r="AV263" s="73">
        <v>-2919.84</v>
      </c>
      <c r="AW263" s="73">
        <v>0</v>
      </c>
      <c r="AX263" s="73">
        <v>0</v>
      </c>
      <c r="AY263" s="73">
        <v>0</v>
      </c>
      <c r="AZ263" s="73">
        <v>0</v>
      </c>
      <c r="BA263" s="73">
        <v>0</v>
      </c>
      <c r="BB263" s="73">
        <v>0</v>
      </c>
      <c r="BC263" s="73">
        <v>0</v>
      </c>
      <c r="BD263" s="73">
        <v>0</v>
      </c>
      <c r="BE263" s="73">
        <v>0</v>
      </c>
      <c r="BF263" s="73">
        <v>0</v>
      </c>
      <c r="BG263" s="73">
        <v>0</v>
      </c>
      <c r="BH263" s="73">
        <v>0</v>
      </c>
      <c r="BI263" s="73">
        <v>0</v>
      </c>
      <c r="BJ263" s="73">
        <v>0</v>
      </c>
      <c r="BK263" s="73">
        <v>0</v>
      </c>
      <c r="BL263" s="73">
        <v>0</v>
      </c>
      <c r="BM263" s="73">
        <v>0</v>
      </c>
      <c r="BN263" s="73">
        <v>0</v>
      </c>
      <c r="BO263" s="73">
        <v>0</v>
      </c>
      <c r="BP263" s="73">
        <v>0</v>
      </c>
      <c r="BQ263" s="73">
        <v>0</v>
      </c>
      <c r="BR263" s="73">
        <v>0</v>
      </c>
      <c r="BS263" s="73">
        <v>0</v>
      </c>
      <c r="BT263" s="73">
        <v>0</v>
      </c>
      <c r="BU263" s="73">
        <v>-30071.13</v>
      </c>
      <c r="BV263" s="73">
        <v>0</v>
      </c>
      <c r="BW263" s="73">
        <v>0</v>
      </c>
      <c r="BX263" s="73">
        <v>0</v>
      </c>
      <c r="BY263" s="74">
        <v>188933060.41</v>
      </c>
    </row>
    <row r="264" spans="1:77" x14ac:dyDescent="0.2">
      <c r="A264" s="71" t="s">
        <v>43</v>
      </c>
      <c r="B264" s="72" t="s">
        <v>723</v>
      </c>
      <c r="C264" s="71" t="s">
        <v>724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73">
        <v>0</v>
      </c>
      <c r="Q264" s="73">
        <v>0</v>
      </c>
      <c r="R264" s="73">
        <v>0</v>
      </c>
      <c r="S264" s="73">
        <v>0</v>
      </c>
      <c r="T264" s="73">
        <v>0</v>
      </c>
      <c r="U264" s="73">
        <v>0</v>
      </c>
      <c r="V264" s="73">
        <v>0</v>
      </c>
      <c r="W264" s="73">
        <v>0</v>
      </c>
      <c r="X264" s="73">
        <v>0</v>
      </c>
      <c r="Y264" s="73">
        <v>0</v>
      </c>
      <c r="Z264" s="73">
        <v>0</v>
      </c>
      <c r="AA264" s="73">
        <v>0</v>
      </c>
      <c r="AB264" s="73">
        <v>0</v>
      </c>
      <c r="AC264" s="73">
        <v>0</v>
      </c>
      <c r="AD264" s="73">
        <v>0</v>
      </c>
      <c r="AE264" s="73">
        <v>0</v>
      </c>
      <c r="AF264" s="73">
        <v>0</v>
      </c>
      <c r="AG264" s="73">
        <v>0</v>
      </c>
      <c r="AH264" s="73">
        <v>0</v>
      </c>
      <c r="AI264" s="73">
        <v>0</v>
      </c>
      <c r="AJ264" s="73">
        <v>0</v>
      </c>
      <c r="AK264" s="73">
        <v>0</v>
      </c>
      <c r="AL264" s="73">
        <v>0</v>
      </c>
      <c r="AM264" s="73">
        <v>0</v>
      </c>
      <c r="AN264" s="73">
        <v>0</v>
      </c>
      <c r="AO264" s="73">
        <v>0</v>
      </c>
      <c r="AP264" s="73">
        <v>0</v>
      </c>
      <c r="AQ264" s="73">
        <v>0</v>
      </c>
      <c r="AR264" s="73">
        <v>0</v>
      </c>
      <c r="AS264" s="73">
        <v>0</v>
      </c>
      <c r="AT264" s="73">
        <v>0</v>
      </c>
      <c r="AU264" s="73">
        <v>0</v>
      </c>
      <c r="AV264" s="73">
        <v>0</v>
      </c>
      <c r="AW264" s="73">
        <v>0</v>
      </c>
      <c r="AX264" s="73">
        <v>0</v>
      </c>
      <c r="AY264" s="73">
        <v>0</v>
      </c>
      <c r="AZ264" s="73">
        <v>0</v>
      </c>
      <c r="BA264" s="73">
        <v>0</v>
      </c>
      <c r="BB264" s="73">
        <v>0</v>
      </c>
      <c r="BC264" s="73">
        <v>0</v>
      </c>
      <c r="BD264" s="73">
        <v>0</v>
      </c>
      <c r="BE264" s="73">
        <v>0</v>
      </c>
      <c r="BF264" s="73">
        <v>0</v>
      </c>
      <c r="BG264" s="73">
        <v>0</v>
      </c>
      <c r="BH264" s="73">
        <v>0</v>
      </c>
      <c r="BI264" s="73">
        <v>0</v>
      </c>
      <c r="BJ264" s="73">
        <v>0</v>
      </c>
      <c r="BK264" s="73">
        <v>0</v>
      </c>
      <c r="BL264" s="73">
        <v>0</v>
      </c>
      <c r="BM264" s="73">
        <v>0</v>
      </c>
      <c r="BN264" s="73">
        <v>0</v>
      </c>
      <c r="BO264" s="73">
        <v>0</v>
      </c>
      <c r="BP264" s="73">
        <v>0</v>
      </c>
      <c r="BQ264" s="73">
        <v>0</v>
      </c>
      <c r="BR264" s="73">
        <v>0</v>
      </c>
      <c r="BS264" s="73">
        <v>0</v>
      </c>
      <c r="BT264" s="73">
        <v>0</v>
      </c>
      <c r="BU264" s="73">
        <v>3379.5</v>
      </c>
      <c r="BV264" s="73">
        <v>0</v>
      </c>
      <c r="BW264" s="73">
        <v>0</v>
      </c>
      <c r="BX264" s="73">
        <v>0</v>
      </c>
      <c r="BY264" s="74">
        <v>-74778874.349999994</v>
      </c>
    </row>
    <row r="265" spans="1:77" x14ac:dyDescent="0.2">
      <c r="A265" s="71" t="s">
        <v>43</v>
      </c>
      <c r="B265" s="72" t="s">
        <v>725</v>
      </c>
      <c r="C265" s="71" t="s">
        <v>726</v>
      </c>
      <c r="D265" s="73">
        <v>0</v>
      </c>
      <c r="E265" s="73">
        <v>-1601196.68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73">
        <v>0</v>
      </c>
      <c r="Q265" s="73">
        <v>0</v>
      </c>
      <c r="R265" s="73">
        <v>0</v>
      </c>
      <c r="S265" s="73">
        <v>0</v>
      </c>
      <c r="T265" s="73">
        <v>0</v>
      </c>
      <c r="U265" s="73">
        <v>0</v>
      </c>
      <c r="V265" s="73">
        <v>-31681933.379999999</v>
      </c>
      <c r="W265" s="73">
        <v>0</v>
      </c>
      <c r="X265" s="73">
        <v>0</v>
      </c>
      <c r="Y265" s="73">
        <v>0</v>
      </c>
      <c r="Z265" s="73">
        <v>0</v>
      </c>
      <c r="AA265" s="73">
        <v>0</v>
      </c>
      <c r="AB265" s="73">
        <v>0</v>
      </c>
      <c r="AC265" s="73">
        <v>0</v>
      </c>
      <c r="AD265" s="73">
        <v>0</v>
      </c>
      <c r="AE265" s="73">
        <v>-61206867.009999998</v>
      </c>
      <c r="AF265" s="73">
        <v>0</v>
      </c>
      <c r="AG265" s="73">
        <v>0</v>
      </c>
      <c r="AH265" s="73">
        <v>-3054271.87</v>
      </c>
      <c r="AI265" s="73">
        <v>-11630131.890000001</v>
      </c>
      <c r="AJ265" s="73">
        <v>-19527332.239999998</v>
      </c>
      <c r="AK265" s="73">
        <v>-18020407.780000001</v>
      </c>
      <c r="AL265" s="73">
        <v>-16106972.25</v>
      </c>
      <c r="AM265" s="73">
        <v>-23342880.359999999</v>
      </c>
      <c r="AN265" s="73">
        <v>-13261331.640000001</v>
      </c>
      <c r="AO265" s="73">
        <v>-15466029.99</v>
      </c>
      <c r="AP265" s="73">
        <v>0</v>
      </c>
      <c r="AQ265" s="73">
        <v>-59446218.93</v>
      </c>
      <c r="AR265" s="73">
        <v>0</v>
      </c>
      <c r="AS265" s="73">
        <v>0</v>
      </c>
      <c r="AT265" s="73">
        <v>0</v>
      </c>
      <c r="AU265" s="73">
        <v>0</v>
      </c>
      <c r="AV265" s="73">
        <v>0</v>
      </c>
      <c r="AW265" s="73">
        <v>0</v>
      </c>
      <c r="AX265" s="73">
        <v>0</v>
      </c>
      <c r="AY265" s="73">
        <v>0</v>
      </c>
      <c r="AZ265" s="73">
        <v>0</v>
      </c>
      <c r="BA265" s="73">
        <v>0</v>
      </c>
      <c r="BB265" s="73">
        <v>0</v>
      </c>
      <c r="BC265" s="73">
        <v>0</v>
      </c>
      <c r="BD265" s="73">
        <v>0</v>
      </c>
      <c r="BE265" s="73">
        <v>0</v>
      </c>
      <c r="BF265" s="73">
        <v>-17643571.710000001</v>
      </c>
      <c r="BG265" s="73">
        <v>0</v>
      </c>
      <c r="BH265" s="73">
        <v>0</v>
      </c>
      <c r="BI265" s="73">
        <v>0</v>
      </c>
      <c r="BJ265" s="73">
        <v>0</v>
      </c>
      <c r="BK265" s="73">
        <v>0</v>
      </c>
      <c r="BL265" s="73">
        <v>0</v>
      </c>
      <c r="BM265" s="73">
        <v>-23216903.219999999</v>
      </c>
      <c r="BN265" s="73">
        <v>0</v>
      </c>
      <c r="BO265" s="73">
        <v>0</v>
      </c>
      <c r="BP265" s="73">
        <v>-36320698.759999998</v>
      </c>
      <c r="BQ265" s="73">
        <v>-15632707.6</v>
      </c>
      <c r="BR265" s="73">
        <v>-17624299.800000001</v>
      </c>
      <c r="BS265" s="73">
        <v>-20573299.16</v>
      </c>
      <c r="BT265" s="73">
        <v>-27126530.66</v>
      </c>
      <c r="BU265" s="73">
        <v>-33324467.949999999</v>
      </c>
      <c r="BV265" s="73">
        <v>-15466291.9</v>
      </c>
      <c r="BW265" s="73">
        <v>-8528656.3100000005</v>
      </c>
      <c r="BX265" s="73">
        <v>-8109472.8700000001</v>
      </c>
      <c r="BY265" s="74">
        <v>40728365.159999996</v>
      </c>
    </row>
    <row r="266" spans="1:77" x14ac:dyDescent="0.2">
      <c r="A266" s="71" t="s">
        <v>43</v>
      </c>
      <c r="B266" s="72" t="s">
        <v>727</v>
      </c>
      <c r="C266" s="71" t="s">
        <v>728</v>
      </c>
      <c r="D266" s="73">
        <v>-9716117.75</v>
      </c>
      <c r="E266" s="73">
        <v>0</v>
      </c>
      <c r="F266" s="73">
        <v>-2418537.56</v>
      </c>
      <c r="G266" s="73">
        <v>-733659.34</v>
      </c>
      <c r="H266" s="73">
        <v>-389536.57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73">
        <v>0</v>
      </c>
      <c r="Q266" s="73">
        <v>0</v>
      </c>
      <c r="R266" s="73">
        <v>0</v>
      </c>
      <c r="S266" s="73">
        <v>0</v>
      </c>
      <c r="T266" s="73">
        <v>0</v>
      </c>
      <c r="U266" s="73">
        <v>0</v>
      </c>
      <c r="V266" s="73">
        <v>-12134823.779999999</v>
      </c>
      <c r="W266" s="73">
        <v>0</v>
      </c>
      <c r="X266" s="73">
        <v>0</v>
      </c>
      <c r="Y266" s="73">
        <v>0</v>
      </c>
      <c r="Z266" s="73">
        <v>0</v>
      </c>
      <c r="AA266" s="73">
        <v>0</v>
      </c>
      <c r="AB266" s="73">
        <v>0</v>
      </c>
      <c r="AC266" s="73">
        <v>0</v>
      </c>
      <c r="AD266" s="73">
        <v>0</v>
      </c>
      <c r="AE266" s="73">
        <v>-20744033.27</v>
      </c>
      <c r="AF266" s="73">
        <v>0</v>
      </c>
      <c r="AG266" s="73">
        <v>0</v>
      </c>
      <c r="AH266" s="73">
        <v>-371098.13</v>
      </c>
      <c r="AI266" s="73">
        <v>0</v>
      </c>
      <c r="AJ266" s="73">
        <v>0</v>
      </c>
      <c r="AK266" s="73">
        <v>0</v>
      </c>
      <c r="AL266" s="73">
        <v>0</v>
      </c>
      <c r="AM266" s="73">
        <v>0</v>
      </c>
      <c r="AN266" s="73">
        <v>0</v>
      </c>
      <c r="AO266" s="73">
        <v>0</v>
      </c>
      <c r="AP266" s="73">
        <v>0</v>
      </c>
      <c r="AQ266" s="73">
        <v>-8467963.1799999997</v>
      </c>
      <c r="AR266" s="73">
        <v>-264738.34999999998</v>
      </c>
      <c r="AS266" s="73">
        <v>0</v>
      </c>
      <c r="AT266" s="73">
        <v>0</v>
      </c>
      <c r="AU266" s="73">
        <v>0</v>
      </c>
      <c r="AV266" s="73">
        <v>0</v>
      </c>
      <c r="AW266" s="73">
        <v>0</v>
      </c>
      <c r="AX266" s="73">
        <v>0</v>
      </c>
      <c r="AY266" s="73">
        <v>0</v>
      </c>
      <c r="AZ266" s="73">
        <v>0</v>
      </c>
      <c r="BA266" s="73">
        <v>0</v>
      </c>
      <c r="BB266" s="73">
        <v>0</v>
      </c>
      <c r="BC266" s="73">
        <v>0</v>
      </c>
      <c r="BD266" s="73">
        <v>0</v>
      </c>
      <c r="BE266" s="73">
        <v>0</v>
      </c>
      <c r="BF266" s="73">
        <v>-547087.49</v>
      </c>
      <c r="BG266" s="73">
        <v>0</v>
      </c>
      <c r="BH266" s="73">
        <v>0</v>
      </c>
      <c r="BI266" s="73">
        <v>0</v>
      </c>
      <c r="BJ266" s="73">
        <v>0</v>
      </c>
      <c r="BK266" s="73">
        <v>-466209</v>
      </c>
      <c r="BL266" s="73">
        <v>0</v>
      </c>
      <c r="BM266" s="73">
        <v>0</v>
      </c>
      <c r="BN266" s="73">
        <v>0</v>
      </c>
      <c r="BO266" s="73">
        <v>0</v>
      </c>
      <c r="BP266" s="73">
        <v>-7685043.6799999997</v>
      </c>
      <c r="BQ266" s="73">
        <v>0</v>
      </c>
      <c r="BR266" s="73">
        <v>0</v>
      </c>
      <c r="BS266" s="73">
        <v>0</v>
      </c>
      <c r="BT266" s="73">
        <v>0</v>
      </c>
      <c r="BU266" s="73">
        <v>0</v>
      </c>
      <c r="BV266" s="73">
        <v>0</v>
      </c>
      <c r="BW266" s="73">
        <v>0</v>
      </c>
      <c r="BX266" s="73">
        <v>0</v>
      </c>
      <c r="BY266" s="74">
        <v>-6823891.1599999983</v>
      </c>
    </row>
    <row r="267" spans="1:77" x14ac:dyDescent="0.2">
      <c r="A267" s="71" t="s">
        <v>43</v>
      </c>
      <c r="B267" s="72" t="s">
        <v>729</v>
      </c>
      <c r="C267" s="71" t="s">
        <v>730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  <c r="O267" s="73">
        <v>0</v>
      </c>
      <c r="P267" s="73">
        <v>0</v>
      </c>
      <c r="Q267" s="73">
        <v>0</v>
      </c>
      <c r="R267" s="73">
        <v>0</v>
      </c>
      <c r="S267" s="73">
        <v>0</v>
      </c>
      <c r="T267" s="73">
        <v>0</v>
      </c>
      <c r="U267" s="73">
        <v>0</v>
      </c>
      <c r="V267" s="73">
        <v>-6025315.2000000002</v>
      </c>
      <c r="W267" s="73">
        <v>0</v>
      </c>
      <c r="X267" s="73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73">
        <v>-11221258.949999999</v>
      </c>
      <c r="AF267" s="73">
        <v>0</v>
      </c>
      <c r="AG267" s="73">
        <v>0</v>
      </c>
      <c r="AH267" s="73">
        <v>-2236075.85</v>
      </c>
      <c r="AI267" s="73">
        <v>-2130129.0699999998</v>
      </c>
      <c r="AJ267" s="73">
        <v>-3577460.39</v>
      </c>
      <c r="AK267" s="73">
        <v>-3299915.44</v>
      </c>
      <c r="AL267" s="73">
        <v>-2947158.82</v>
      </c>
      <c r="AM267" s="73">
        <v>-4273573.82</v>
      </c>
      <c r="AN267" s="73">
        <v>-2428293.75</v>
      </c>
      <c r="AO267" s="73">
        <v>-2831743.93</v>
      </c>
      <c r="AP267" s="73">
        <v>0</v>
      </c>
      <c r="AQ267" s="73">
        <v>-10847473.73</v>
      </c>
      <c r="AR267" s="73">
        <v>0</v>
      </c>
      <c r="AS267" s="73">
        <v>0</v>
      </c>
      <c r="AT267" s="73">
        <v>0</v>
      </c>
      <c r="AU267" s="73">
        <v>0</v>
      </c>
      <c r="AV267" s="73">
        <v>0</v>
      </c>
      <c r="AW267" s="73">
        <v>0</v>
      </c>
      <c r="AX267" s="73">
        <v>0</v>
      </c>
      <c r="AY267" s="73">
        <v>0</v>
      </c>
      <c r="AZ267" s="73">
        <v>0</v>
      </c>
      <c r="BA267" s="73">
        <v>0</v>
      </c>
      <c r="BB267" s="73">
        <v>0</v>
      </c>
      <c r="BC267" s="73">
        <v>0</v>
      </c>
      <c r="BD267" s="73">
        <v>0</v>
      </c>
      <c r="BE267" s="73">
        <v>0</v>
      </c>
      <c r="BF267" s="73">
        <v>-3145753.1</v>
      </c>
      <c r="BG267" s="73">
        <v>0</v>
      </c>
      <c r="BH267" s="73">
        <v>0</v>
      </c>
      <c r="BI267" s="73">
        <v>0</v>
      </c>
      <c r="BJ267" s="73">
        <v>0</v>
      </c>
      <c r="BK267" s="73">
        <v>0</v>
      </c>
      <c r="BL267" s="73">
        <v>0</v>
      </c>
      <c r="BM267" s="73">
        <v>-4133536.33</v>
      </c>
      <c r="BN267" s="73">
        <v>0</v>
      </c>
      <c r="BO267" s="73">
        <v>0</v>
      </c>
      <c r="BP267" s="73">
        <v>-6580424.2199999997</v>
      </c>
      <c r="BQ267" s="73">
        <v>-2833812.97</v>
      </c>
      <c r="BR267" s="73">
        <v>-3195382.71</v>
      </c>
      <c r="BS267" s="73">
        <v>-3729355</v>
      </c>
      <c r="BT267" s="73">
        <v>-4918764.54</v>
      </c>
      <c r="BU267" s="73">
        <v>-6040019.0499999998</v>
      </c>
      <c r="BV267" s="73">
        <v>-2802966.64</v>
      </c>
      <c r="BW267" s="73">
        <v>-1546216.52</v>
      </c>
      <c r="BX267" s="73">
        <v>-1469995.08</v>
      </c>
      <c r="BY267" s="74">
        <v>4953117.3199999984</v>
      </c>
    </row>
    <row r="268" spans="1:77" x14ac:dyDescent="0.2">
      <c r="A268" s="71" t="s">
        <v>43</v>
      </c>
      <c r="B268" s="72" t="s">
        <v>731</v>
      </c>
      <c r="C268" s="71" t="s">
        <v>732</v>
      </c>
      <c r="D268" s="73">
        <v>0</v>
      </c>
      <c r="E268" s="73">
        <v>0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73">
        <v>0</v>
      </c>
      <c r="Q268" s="73">
        <v>0</v>
      </c>
      <c r="R268" s="73">
        <v>0</v>
      </c>
      <c r="S268" s="73">
        <v>0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3">
        <v>0</v>
      </c>
      <c r="AF268" s="73">
        <v>0</v>
      </c>
      <c r="AG268" s="73">
        <v>0</v>
      </c>
      <c r="AH268" s="73">
        <v>0</v>
      </c>
      <c r="AI268" s="73">
        <v>0</v>
      </c>
      <c r="AJ268" s="73">
        <v>0</v>
      </c>
      <c r="AK268" s="73">
        <v>0</v>
      </c>
      <c r="AL268" s="73">
        <v>0</v>
      </c>
      <c r="AM268" s="73">
        <v>0</v>
      </c>
      <c r="AN268" s="73">
        <v>0</v>
      </c>
      <c r="AO268" s="73">
        <v>0</v>
      </c>
      <c r="AP268" s="73">
        <v>0</v>
      </c>
      <c r="AQ268" s="73">
        <v>0</v>
      </c>
      <c r="AR268" s="73">
        <v>0</v>
      </c>
      <c r="AS268" s="73">
        <v>0</v>
      </c>
      <c r="AT268" s="73">
        <v>0</v>
      </c>
      <c r="AU268" s="73">
        <v>0</v>
      </c>
      <c r="AV268" s="73">
        <v>0</v>
      </c>
      <c r="AW268" s="73">
        <v>0</v>
      </c>
      <c r="AX268" s="73">
        <v>0</v>
      </c>
      <c r="AY268" s="73">
        <v>0</v>
      </c>
      <c r="AZ268" s="73">
        <v>0</v>
      </c>
      <c r="BA268" s="73">
        <v>0</v>
      </c>
      <c r="BB268" s="73">
        <v>69250</v>
      </c>
      <c r="BC268" s="73">
        <v>0</v>
      </c>
      <c r="BD268" s="73">
        <v>12250</v>
      </c>
      <c r="BE268" s="73">
        <v>21500</v>
      </c>
      <c r="BF268" s="73">
        <v>0</v>
      </c>
      <c r="BG268" s="73">
        <v>0</v>
      </c>
      <c r="BH268" s="73">
        <v>0</v>
      </c>
      <c r="BI268" s="73">
        <v>127350</v>
      </c>
      <c r="BJ268" s="73">
        <v>0</v>
      </c>
      <c r="BK268" s="73">
        <v>30750</v>
      </c>
      <c r="BL268" s="73">
        <v>8250</v>
      </c>
      <c r="BM268" s="73">
        <v>0</v>
      </c>
      <c r="BN268" s="73">
        <v>33400</v>
      </c>
      <c r="BO268" s="73">
        <v>0</v>
      </c>
      <c r="BP268" s="73">
        <v>0</v>
      </c>
      <c r="BQ268" s="73">
        <v>0</v>
      </c>
      <c r="BR268" s="73">
        <v>0</v>
      </c>
      <c r="BS268" s="73">
        <v>0</v>
      </c>
      <c r="BT268" s="73">
        <v>0</v>
      </c>
      <c r="BU268" s="73">
        <v>31300</v>
      </c>
      <c r="BV268" s="73">
        <v>0</v>
      </c>
      <c r="BW268" s="73">
        <v>0</v>
      </c>
      <c r="BX268" s="73">
        <v>0</v>
      </c>
      <c r="BY268" s="74">
        <v>-511476.97</v>
      </c>
    </row>
    <row r="269" spans="1:77" x14ac:dyDescent="0.2">
      <c r="A269" s="71" t="s">
        <v>43</v>
      </c>
      <c r="B269" s="72" t="s">
        <v>733</v>
      </c>
      <c r="C269" s="71" t="s">
        <v>734</v>
      </c>
      <c r="D269" s="73">
        <v>0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73">
        <v>0</v>
      </c>
      <c r="T269" s="73">
        <v>0</v>
      </c>
      <c r="U269" s="73">
        <v>0</v>
      </c>
      <c r="V269" s="73">
        <v>0</v>
      </c>
      <c r="W269" s="73">
        <v>-50</v>
      </c>
      <c r="X269" s="73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73">
        <v>0</v>
      </c>
      <c r="AF269" s="73">
        <v>0</v>
      </c>
      <c r="AG269" s="73">
        <v>0</v>
      </c>
      <c r="AH269" s="73">
        <v>0</v>
      </c>
      <c r="AI269" s="73">
        <v>0</v>
      </c>
      <c r="AJ269" s="73">
        <v>0</v>
      </c>
      <c r="AK269" s="73">
        <v>0</v>
      </c>
      <c r="AL269" s="73">
        <v>0</v>
      </c>
      <c r="AM269" s="73">
        <v>0</v>
      </c>
      <c r="AN269" s="73">
        <v>0</v>
      </c>
      <c r="AO269" s="73">
        <v>0</v>
      </c>
      <c r="AP269" s="73">
        <v>0</v>
      </c>
      <c r="AQ269" s="73">
        <v>0</v>
      </c>
      <c r="AR269" s="73">
        <v>0</v>
      </c>
      <c r="AS269" s="73">
        <v>0</v>
      </c>
      <c r="AT269" s="73">
        <v>0</v>
      </c>
      <c r="AU269" s="73">
        <v>0</v>
      </c>
      <c r="AV269" s="73">
        <v>0</v>
      </c>
      <c r="AW269" s="73">
        <v>0</v>
      </c>
      <c r="AX269" s="73">
        <v>0</v>
      </c>
      <c r="AY269" s="73">
        <v>0</v>
      </c>
      <c r="AZ269" s="73">
        <v>0</v>
      </c>
      <c r="BA269" s="73">
        <v>0</v>
      </c>
      <c r="BB269" s="73">
        <v>0</v>
      </c>
      <c r="BC269" s="73">
        <v>0</v>
      </c>
      <c r="BD269" s="73">
        <v>0</v>
      </c>
      <c r="BE269" s="73">
        <v>0</v>
      </c>
      <c r="BF269" s="73">
        <v>0</v>
      </c>
      <c r="BG269" s="73">
        <v>0</v>
      </c>
      <c r="BH269" s="73">
        <v>0</v>
      </c>
      <c r="BI269" s="73">
        <v>0</v>
      </c>
      <c r="BJ269" s="73">
        <v>0</v>
      </c>
      <c r="BK269" s="73">
        <v>0</v>
      </c>
      <c r="BL269" s="73">
        <v>0</v>
      </c>
      <c r="BM269" s="73">
        <v>0</v>
      </c>
      <c r="BN269" s="73">
        <v>0</v>
      </c>
      <c r="BO269" s="73">
        <v>0</v>
      </c>
      <c r="BP269" s="73">
        <v>0</v>
      </c>
      <c r="BQ269" s="73">
        <v>0</v>
      </c>
      <c r="BR269" s="73">
        <v>0</v>
      </c>
      <c r="BS269" s="73">
        <v>0</v>
      </c>
      <c r="BT269" s="73">
        <v>0</v>
      </c>
      <c r="BU269" s="73">
        <v>0</v>
      </c>
      <c r="BV269" s="73">
        <v>0</v>
      </c>
      <c r="BW269" s="73">
        <v>0</v>
      </c>
      <c r="BX269" s="73">
        <v>0</v>
      </c>
      <c r="BY269" s="74">
        <v>450929.84</v>
      </c>
    </row>
    <row r="270" spans="1:77" x14ac:dyDescent="0.2">
      <c r="A270" s="71" t="s">
        <v>43</v>
      </c>
      <c r="B270" s="72" t="s">
        <v>735</v>
      </c>
      <c r="C270" s="71" t="s">
        <v>736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73">
        <v>0</v>
      </c>
      <c r="Q270" s="73">
        <v>0</v>
      </c>
      <c r="R270" s="73">
        <v>0</v>
      </c>
      <c r="S270" s="73">
        <v>0</v>
      </c>
      <c r="T270" s="73">
        <v>0</v>
      </c>
      <c r="U270" s="73">
        <v>0</v>
      </c>
      <c r="V270" s="73">
        <v>0</v>
      </c>
      <c r="W270" s="73">
        <v>0</v>
      </c>
      <c r="X270" s="73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73">
        <v>0</v>
      </c>
      <c r="AF270" s="73">
        <v>0</v>
      </c>
      <c r="AG270" s="73">
        <v>0</v>
      </c>
      <c r="AH270" s="73">
        <v>0</v>
      </c>
      <c r="AI270" s="73">
        <v>0</v>
      </c>
      <c r="AJ270" s="73">
        <v>0</v>
      </c>
      <c r="AK270" s="73">
        <v>0</v>
      </c>
      <c r="AL270" s="73">
        <v>0</v>
      </c>
      <c r="AM270" s="73">
        <v>0</v>
      </c>
      <c r="AN270" s="73">
        <v>0</v>
      </c>
      <c r="AO270" s="73">
        <v>0</v>
      </c>
      <c r="AP270" s="73">
        <v>0</v>
      </c>
      <c r="AQ270" s="73">
        <v>0</v>
      </c>
      <c r="AR270" s="73">
        <v>0</v>
      </c>
      <c r="AS270" s="73">
        <v>0</v>
      </c>
      <c r="AT270" s="73">
        <v>0</v>
      </c>
      <c r="AU270" s="73">
        <v>0</v>
      </c>
      <c r="AV270" s="73">
        <v>0</v>
      </c>
      <c r="AW270" s="73">
        <v>0</v>
      </c>
      <c r="AX270" s="73">
        <v>0</v>
      </c>
      <c r="AY270" s="73">
        <v>0</v>
      </c>
      <c r="AZ270" s="73">
        <v>0</v>
      </c>
      <c r="BA270" s="73">
        <v>0</v>
      </c>
      <c r="BB270" s="73">
        <v>0</v>
      </c>
      <c r="BC270" s="73">
        <v>0</v>
      </c>
      <c r="BD270" s="73">
        <v>0</v>
      </c>
      <c r="BE270" s="73">
        <v>0</v>
      </c>
      <c r="BF270" s="73">
        <v>0</v>
      </c>
      <c r="BG270" s="73">
        <v>0</v>
      </c>
      <c r="BH270" s="73">
        <v>0</v>
      </c>
      <c r="BI270" s="73">
        <v>0</v>
      </c>
      <c r="BJ270" s="73">
        <v>0</v>
      </c>
      <c r="BK270" s="73">
        <v>0</v>
      </c>
      <c r="BL270" s="73">
        <v>0</v>
      </c>
      <c r="BM270" s="73">
        <v>0</v>
      </c>
      <c r="BN270" s="73">
        <v>0</v>
      </c>
      <c r="BO270" s="73">
        <v>0</v>
      </c>
      <c r="BP270" s="73">
        <v>0</v>
      </c>
      <c r="BQ270" s="73">
        <v>0</v>
      </c>
      <c r="BR270" s="73">
        <v>0</v>
      </c>
      <c r="BS270" s="73">
        <v>0</v>
      </c>
      <c r="BT270" s="73">
        <v>0</v>
      </c>
      <c r="BU270" s="73">
        <v>0</v>
      </c>
      <c r="BV270" s="73">
        <v>0</v>
      </c>
      <c r="BW270" s="73">
        <v>0</v>
      </c>
      <c r="BX270" s="73">
        <v>0</v>
      </c>
      <c r="BY270" s="74"/>
    </row>
    <row r="271" spans="1:77" x14ac:dyDescent="0.2">
      <c r="A271" s="71" t="s">
        <v>43</v>
      </c>
      <c r="B271" s="72" t="s">
        <v>737</v>
      </c>
      <c r="C271" s="71" t="s">
        <v>738</v>
      </c>
      <c r="D271" s="73">
        <v>0</v>
      </c>
      <c r="E271" s="73">
        <v>0</v>
      </c>
      <c r="F271" s="73">
        <v>-83612.08</v>
      </c>
      <c r="G271" s="73">
        <v>0</v>
      </c>
      <c r="H271" s="73">
        <v>0</v>
      </c>
      <c r="I271" s="73">
        <v>0</v>
      </c>
      <c r="J271" s="73">
        <v>0</v>
      </c>
      <c r="K271" s="73">
        <v>-1320.24</v>
      </c>
      <c r="L271" s="73">
        <v>0</v>
      </c>
      <c r="M271" s="73">
        <v>-31806.5</v>
      </c>
      <c r="N271" s="73">
        <v>-50</v>
      </c>
      <c r="O271" s="73">
        <v>0</v>
      </c>
      <c r="P271" s="73">
        <v>0</v>
      </c>
      <c r="Q271" s="73">
        <v>0</v>
      </c>
      <c r="R271" s="73">
        <v>0</v>
      </c>
      <c r="S271" s="73">
        <v>0</v>
      </c>
      <c r="T271" s="73">
        <v>0</v>
      </c>
      <c r="U271" s="73">
        <v>-1297</v>
      </c>
      <c r="V271" s="73">
        <v>0</v>
      </c>
      <c r="W271" s="73">
        <v>-6180.4</v>
      </c>
      <c r="X271" s="73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73">
        <v>-294840.84000000003</v>
      </c>
      <c r="AF271" s="73">
        <v>0</v>
      </c>
      <c r="AG271" s="73">
        <v>0</v>
      </c>
      <c r="AH271" s="73">
        <v>0</v>
      </c>
      <c r="AI271" s="73">
        <v>0</v>
      </c>
      <c r="AJ271" s="73">
        <v>-7252</v>
      </c>
      <c r="AK271" s="73">
        <v>0</v>
      </c>
      <c r="AL271" s="73">
        <v>0</v>
      </c>
      <c r="AM271" s="73">
        <v>0</v>
      </c>
      <c r="AN271" s="73">
        <v>0</v>
      </c>
      <c r="AO271" s="73">
        <v>0</v>
      </c>
      <c r="AP271" s="73">
        <v>-97.67</v>
      </c>
      <c r="AQ271" s="73">
        <v>-11746.47</v>
      </c>
      <c r="AR271" s="73">
        <v>0</v>
      </c>
      <c r="AS271" s="73">
        <v>0</v>
      </c>
      <c r="AT271" s="73">
        <v>0</v>
      </c>
      <c r="AU271" s="73">
        <v>0</v>
      </c>
      <c r="AV271" s="73">
        <v>-264.5</v>
      </c>
      <c r="AW271" s="73">
        <v>0</v>
      </c>
      <c r="AX271" s="73">
        <v>0</v>
      </c>
      <c r="AY271" s="73">
        <v>0</v>
      </c>
      <c r="AZ271" s="73">
        <v>-920</v>
      </c>
      <c r="BA271" s="73">
        <v>0</v>
      </c>
      <c r="BB271" s="73">
        <v>-4559.6000000000004</v>
      </c>
      <c r="BC271" s="73">
        <v>0</v>
      </c>
      <c r="BD271" s="73">
        <v>0</v>
      </c>
      <c r="BE271" s="73">
        <v>0</v>
      </c>
      <c r="BF271" s="73">
        <v>0</v>
      </c>
      <c r="BG271" s="73">
        <v>0</v>
      </c>
      <c r="BH271" s="73">
        <v>0</v>
      </c>
      <c r="BI271" s="73">
        <v>0</v>
      </c>
      <c r="BJ271" s="73">
        <v>0</v>
      </c>
      <c r="BK271" s="73">
        <v>0</v>
      </c>
      <c r="BL271" s="73">
        <v>0</v>
      </c>
      <c r="BM271" s="73">
        <v>0</v>
      </c>
      <c r="BN271" s="73">
        <v>0</v>
      </c>
      <c r="BO271" s="73">
        <v>0</v>
      </c>
      <c r="BP271" s="73">
        <v>0</v>
      </c>
      <c r="BQ271" s="73">
        <v>0</v>
      </c>
      <c r="BR271" s="73">
        <v>0</v>
      </c>
      <c r="BS271" s="73">
        <v>0</v>
      </c>
      <c r="BT271" s="73">
        <v>0</v>
      </c>
      <c r="BU271" s="73">
        <v>0</v>
      </c>
      <c r="BV271" s="73">
        <v>-2097.15</v>
      </c>
      <c r="BW271" s="73">
        <v>0</v>
      </c>
      <c r="BX271" s="73">
        <v>0</v>
      </c>
      <c r="BY271" s="74">
        <v>1112.1400000000001</v>
      </c>
    </row>
    <row r="272" spans="1:77" x14ac:dyDescent="0.2">
      <c r="A272" s="71" t="s">
        <v>43</v>
      </c>
      <c r="B272" s="72" t="s">
        <v>739</v>
      </c>
      <c r="C272" s="71" t="s">
        <v>740</v>
      </c>
      <c r="D272" s="73">
        <v>0</v>
      </c>
      <c r="E272" s="73">
        <v>0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9322.7800000000007</v>
      </c>
      <c r="N272" s="73">
        <v>0</v>
      </c>
      <c r="O272" s="73">
        <v>0</v>
      </c>
      <c r="P272" s="73">
        <v>0</v>
      </c>
      <c r="Q272" s="73">
        <v>0</v>
      </c>
      <c r="R272" s="73">
        <v>0</v>
      </c>
      <c r="S272" s="73">
        <v>0</v>
      </c>
      <c r="T272" s="73">
        <v>0</v>
      </c>
      <c r="U272" s="73">
        <v>0</v>
      </c>
      <c r="V272" s="73">
        <v>0</v>
      </c>
      <c r="W272" s="73">
        <v>0</v>
      </c>
      <c r="X272" s="73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73">
        <v>268802.24</v>
      </c>
      <c r="AF272" s="73">
        <v>5005.74</v>
      </c>
      <c r="AG272" s="73">
        <v>0</v>
      </c>
      <c r="AH272" s="73">
        <v>807.41</v>
      </c>
      <c r="AI272" s="73">
        <v>0</v>
      </c>
      <c r="AJ272" s="73">
        <v>5392.09</v>
      </c>
      <c r="AK272" s="73">
        <v>0</v>
      </c>
      <c r="AL272" s="73">
        <v>0</v>
      </c>
      <c r="AM272" s="73">
        <v>0</v>
      </c>
      <c r="AN272" s="73">
        <v>0</v>
      </c>
      <c r="AO272" s="73">
        <v>0</v>
      </c>
      <c r="AP272" s="73">
        <v>0</v>
      </c>
      <c r="AQ272" s="73">
        <v>30901</v>
      </c>
      <c r="AR272" s="73">
        <v>0</v>
      </c>
      <c r="AS272" s="73">
        <v>0</v>
      </c>
      <c r="AT272" s="73">
        <v>0</v>
      </c>
      <c r="AU272" s="73">
        <v>0</v>
      </c>
      <c r="AV272" s="73">
        <v>0</v>
      </c>
      <c r="AW272" s="73">
        <v>0</v>
      </c>
      <c r="AX272" s="73">
        <v>0</v>
      </c>
      <c r="AY272" s="73">
        <v>0</v>
      </c>
      <c r="AZ272" s="73">
        <v>0</v>
      </c>
      <c r="BA272" s="73">
        <v>0</v>
      </c>
      <c r="BB272" s="73">
        <v>0</v>
      </c>
      <c r="BC272" s="73">
        <v>0</v>
      </c>
      <c r="BD272" s="73">
        <v>0</v>
      </c>
      <c r="BE272" s="73">
        <v>0</v>
      </c>
      <c r="BF272" s="73">
        <v>0</v>
      </c>
      <c r="BG272" s="73">
        <v>0</v>
      </c>
      <c r="BH272" s="73">
        <v>0</v>
      </c>
      <c r="BI272" s="73">
        <v>0</v>
      </c>
      <c r="BJ272" s="73">
        <v>0</v>
      </c>
      <c r="BK272" s="73">
        <v>0</v>
      </c>
      <c r="BL272" s="73">
        <v>0</v>
      </c>
      <c r="BM272" s="73">
        <v>0</v>
      </c>
      <c r="BN272" s="73">
        <v>0</v>
      </c>
      <c r="BO272" s="73">
        <v>0</v>
      </c>
      <c r="BP272" s="73">
        <v>0</v>
      </c>
      <c r="BQ272" s="73">
        <v>0</v>
      </c>
      <c r="BR272" s="73">
        <v>0</v>
      </c>
      <c r="BS272" s="73">
        <v>0</v>
      </c>
      <c r="BT272" s="73">
        <v>0</v>
      </c>
      <c r="BU272" s="73">
        <v>0</v>
      </c>
      <c r="BV272" s="73">
        <v>331.68</v>
      </c>
      <c r="BW272" s="73">
        <v>0</v>
      </c>
      <c r="BX272" s="73">
        <v>0</v>
      </c>
      <c r="BY272" s="74">
        <v>342994242.12000006</v>
      </c>
    </row>
    <row r="273" spans="1:77" x14ac:dyDescent="0.2">
      <c r="A273" s="71" t="s">
        <v>43</v>
      </c>
      <c r="B273" s="72" t="s">
        <v>741</v>
      </c>
      <c r="C273" s="71" t="s">
        <v>742</v>
      </c>
      <c r="D273" s="73">
        <v>0</v>
      </c>
      <c r="E273" s="73">
        <v>0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73">
        <v>-3466.01</v>
      </c>
      <c r="N273" s="73">
        <v>0</v>
      </c>
      <c r="O273" s="73">
        <v>0</v>
      </c>
      <c r="P273" s="73">
        <v>0</v>
      </c>
      <c r="Q273" s="73">
        <v>0</v>
      </c>
      <c r="R273" s="73">
        <v>0</v>
      </c>
      <c r="S273" s="73">
        <v>0</v>
      </c>
      <c r="T273" s="73">
        <v>0</v>
      </c>
      <c r="U273" s="73">
        <v>0</v>
      </c>
      <c r="V273" s="73">
        <v>0</v>
      </c>
      <c r="W273" s="73">
        <v>0</v>
      </c>
      <c r="X273" s="73">
        <v>0</v>
      </c>
      <c r="Y273" s="73">
        <v>0</v>
      </c>
      <c r="Z273" s="73">
        <v>0</v>
      </c>
      <c r="AA273" s="73">
        <v>0</v>
      </c>
      <c r="AB273" s="73">
        <v>0</v>
      </c>
      <c r="AC273" s="73">
        <v>0</v>
      </c>
      <c r="AD273" s="73">
        <v>0</v>
      </c>
      <c r="AE273" s="73">
        <v>0</v>
      </c>
      <c r="AF273" s="73">
        <v>0</v>
      </c>
      <c r="AG273" s="73">
        <v>0</v>
      </c>
      <c r="AH273" s="73">
        <v>0</v>
      </c>
      <c r="AI273" s="73">
        <v>0</v>
      </c>
      <c r="AJ273" s="73">
        <v>-661</v>
      </c>
      <c r="AK273" s="73">
        <v>0</v>
      </c>
      <c r="AL273" s="73">
        <v>0</v>
      </c>
      <c r="AM273" s="73">
        <v>0</v>
      </c>
      <c r="AN273" s="73">
        <v>0</v>
      </c>
      <c r="AO273" s="73">
        <v>0</v>
      </c>
      <c r="AP273" s="73">
        <v>0</v>
      </c>
      <c r="AQ273" s="73">
        <v>0</v>
      </c>
      <c r="AR273" s="73">
        <v>0</v>
      </c>
      <c r="AS273" s="73">
        <v>0</v>
      </c>
      <c r="AT273" s="73">
        <v>0</v>
      </c>
      <c r="AU273" s="73">
        <v>0</v>
      </c>
      <c r="AV273" s="73">
        <v>0</v>
      </c>
      <c r="AW273" s="73">
        <v>0</v>
      </c>
      <c r="AX273" s="73">
        <v>0</v>
      </c>
      <c r="AY273" s="73">
        <v>0</v>
      </c>
      <c r="AZ273" s="73">
        <v>0</v>
      </c>
      <c r="BA273" s="73">
        <v>0</v>
      </c>
      <c r="BB273" s="73">
        <v>0</v>
      </c>
      <c r="BC273" s="73">
        <v>0</v>
      </c>
      <c r="BD273" s="73">
        <v>0</v>
      </c>
      <c r="BE273" s="73">
        <v>0</v>
      </c>
      <c r="BF273" s="73">
        <v>0</v>
      </c>
      <c r="BG273" s="73">
        <v>0</v>
      </c>
      <c r="BH273" s="73">
        <v>0</v>
      </c>
      <c r="BI273" s="73">
        <v>0</v>
      </c>
      <c r="BJ273" s="73">
        <v>0</v>
      </c>
      <c r="BK273" s="73">
        <v>0</v>
      </c>
      <c r="BL273" s="73">
        <v>0</v>
      </c>
      <c r="BM273" s="73">
        <v>0</v>
      </c>
      <c r="BN273" s="73">
        <v>0</v>
      </c>
      <c r="BO273" s="73">
        <v>0</v>
      </c>
      <c r="BP273" s="73">
        <v>0</v>
      </c>
      <c r="BQ273" s="73">
        <v>0</v>
      </c>
      <c r="BR273" s="73">
        <v>0</v>
      </c>
      <c r="BS273" s="73">
        <v>0</v>
      </c>
      <c r="BT273" s="73">
        <v>0</v>
      </c>
      <c r="BU273" s="73">
        <v>0</v>
      </c>
      <c r="BV273" s="73">
        <v>0</v>
      </c>
      <c r="BW273" s="73">
        <v>0</v>
      </c>
      <c r="BX273" s="73">
        <v>0</v>
      </c>
      <c r="BY273" s="74">
        <v>1976098894.6699009</v>
      </c>
    </row>
    <row r="274" spans="1:77" x14ac:dyDescent="0.2">
      <c r="A274" s="71" t="s">
        <v>43</v>
      </c>
      <c r="B274" s="72" t="s">
        <v>743</v>
      </c>
      <c r="C274" s="71" t="s">
        <v>744</v>
      </c>
      <c r="D274" s="73">
        <v>0</v>
      </c>
      <c r="E274" s="73">
        <v>0</v>
      </c>
      <c r="F274" s="73">
        <v>0</v>
      </c>
      <c r="G274" s="73">
        <v>2325.65</v>
      </c>
      <c r="H274" s="73">
        <v>0</v>
      </c>
      <c r="I274" s="73">
        <v>0</v>
      </c>
      <c r="J274" s="73">
        <v>0</v>
      </c>
      <c r="K274" s="73">
        <v>0</v>
      </c>
      <c r="L274" s="73">
        <v>0</v>
      </c>
      <c r="M274" s="73">
        <v>0</v>
      </c>
      <c r="N274" s="73">
        <v>0</v>
      </c>
      <c r="O274" s="73">
        <v>0</v>
      </c>
      <c r="P274" s="73">
        <v>0</v>
      </c>
      <c r="Q274" s="73">
        <v>0</v>
      </c>
      <c r="R274" s="73">
        <v>0</v>
      </c>
      <c r="S274" s="73">
        <v>0</v>
      </c>
      <c r="T274" s="73">
        <v>0</v>
      </c>
      <c r="U274" s="73">
        <v>0</v>
      </c>
      <c r="V274" s="73">
        <v>0</v>
      </c>
      <c r="W274" s="73">
        <v>0</v>
      </c>
      <c r="X274" s="73">
        <v>0</v>
      </c>
      <c r="Y274" s="73">
        <v>0</v>
      </c>
      <c r="Z274" s="73">
        <v>0</v>
      </c>
      <c r="AA274" s="73">
        <v>0</v>
      </c>
      <c r="AB274" s="73">
        <v>0</v>
      </c>
      <c r="AC274" s="73">
        <v>0</v>
      </c>
      <c r="AD274" s="73">
        <v>0</v>
      </c>
      <c r="AE274" s="73">
        <v>0</v>
      </c>
      <c r="AF274" s="73">
        <v>0</v>
      </c>
      <c r="AG274" s="73">
        <v>0</v>
      </c>
      <c r="AH274" s="73">
        <v>0</v>
      </c>
      <c r="AI274" s="73">
        <v>0</v>
      </c>
      <c r="AJ274" s="73">
        <v>0</v>
      </c>
      <c r="AK274" s="73">
        <v>0</v>
      </c>
      <c r="AL274" s="73">
        <v>0</v>
      </c>
      <c r="AM274" s="73">
        <v>0</v>
      </c>
      <c r="AN274" s="73">
        <v>0</v>
      </c>
      <c r="AO274" s="73">
        <v>0</v>
      </c>
      <c r="AP274" s="73">
        <v>0</v>
      </c>
      <c r="AQ274" s="73">
        <v>3527.34</v>
      </c>
      <c r="AR274" s="73">
        <v>0</v>
      </c>
      <c r="AS274" s="73">
        <v>0</v>
      </c>
      <c r="AT274" s="73">
        <v>0</v>
      </c>
      <c r="AU274" s="73">
        <v>0</v>
      </c>
      <c r="AV274" s="73">
        <v>0</v>
      </c>
      <c r="AW274" s="73">
        <v>0</v>
      </c>
      <c r="AX274" s="73">
        <v>0</v>
      </c>
      <c r="AY274" s="73">
        <v>0</v>
      </c>
      <c r="AZ274" s="73">
        <v>0</v>
      </c>
      <c r="BA274" s="73">
        <v>0</v>
      </c>
      <c r="BB274" s="73">
        <v>0</v>
      </c>
      <c r="BC274" s="73">
        <v>0</v>
      </c>
      <c r="BD274" s="73">
        <v>0</v>
      </c>
      <c r="BE274" s="73">
        <v>0</v>
      </c>
      <c r="BF274" s="73">
        <v>0</v>
      </c>
      <c r="BG274" s="73">
        <v>0</v>
      </c>
      <c r="BH274" s="73">
        <v>0</v>
      </c>
      <c r="BI274" s="73">
        <v>0</v>
      </c>
      <c r="BJ274" s="73">
        <v>0</v>
      </c>
      <c r="BK274" s="73">
        <v>0</v>
      </c>
      <c r="BL274" s="73">
        <v>0</v>
      </c>
      <c r="BM274" s="73">
        <v>0</v>
      </c>
      <c r="BN274" s="73">
        <v>0</v>
      </c>
      <c r="BO274" s="73">
        <v>0</v>
      </c>
      <c r="BP274" s="73">
        <v>0</v>
      </c>
      <c r="BQ274" s="73">
        <v>0</v>
      </c>
      <c r="BR274" s="73">
        <v>0</v>
      </c>
      <c r="BS274" s="73">
        <v>0</v>
      </c>
      <c r="BT274" s="73">
        <v>0</v>
      </c>
      <c r="BU274" s="73">
        <v>0</v>
      </c>
      <c r="BV274" s="73">
        <v>0</v>
      </c>
      <c r="BW274" s="73">
        <v>0</v>
      </c>
      <c r="BX274" s="73">
        <v>0</v>
      </c>
      <c r="BY274" s="74">
        <v>12390420.600000001</v>
      </c>
    </row>
    <row r="275" spans="1:77" x14ac:dyDescent="0.2">
      <c r="A275" s="71" t="s">
        <v>43</v>
      </c>
      <c r="B275" s="72" t="s">
        <v>745</v>
      </c>
      <c r="C275" s="71" t="s">
        <v>746</v>
      </c>
      <c r="D275" s="73">
        <v>0</v>
      </c>
      <c r="E275" s="73">
        <v>0</v>
      </c>
      <c r="F275" s="73">
        <v>-5450.75</v>
      </c>
      <c r="G275" s="73">
        <v>0</v>
      </c>
      <c r="H275" s="73">
        <v>0</v>
      </c>
      <c r="I275" s="73">
        <v>0</v>
      </c>
      <c r="J275" s="73">
        <v>0</v>
      </c>
      <c r="K275" s="73">
        <v>0</v>
      </c>
      <c r="L275" s="73">
        <v>0</v>
      </c>
      <c r="M275" s="73">
        <v>-772.58</v>
      </c>
      <c r="N275" s="73">
        <v>0</v>
      </c>
      <c r="O275" s="73">
        <v>0</v>
      </c>
      <c r="P275" s="73">
        <v>0</v>
      </c>
      <c r="Q275" s="73">
        <v>0</v>
      </c>
      <c r="R275" s="73">
        <v>0</v>
      </c>
      <c r="S275" s="73">
        <v>0</v>
      </c>
      <c r="T275" s="73">
        <v>0</v>
      </c>
      <c r="U275" s="73">
        <v>0</v>
      </c>
      <c r="V275" s="73">
        <v>0</v>
      </c>
      <c r="W275" s="73">
        <v>-43665.760000000002</v>
      </c>
      <c r="X275" s="73">
        <v>-1807.09</v>
      </c>
      <c r="Y275" s="73">
        <v>0</v>
      </c>
      <c r="Z275" s="73">
        <v>0</v>
      </c>
      <c r="AA275" s="73">
        <v>-210527.72</v>
      </c>
      <c r="AB275" s="73">
        <v>0</v>
      </c>
      <c r="AC275" s="73">
        <v>0</v>
      </c>
      <c r="AD275" s="73">
        <v>0</v>
      </c>
      <c r="AE275" s="73">
        <v>-2956307.57</v>
      </c>
      <c r="AF275" s="73">
        <v>0</v>
      </c>
      <c r="AG275" s="73">
        <v>-11012.66</v>
      </c>
      <c r="AH275" s="73">
        <v>0</v>
      </c>
      <c r="AI275" s="73">
        <v>0</v>
      </c>
      <c r="AJ275" s="73">
        <v>0</v>
      </c>
      <c r="AK275" s="73">
        <v>-264074.2</v>
      </c>
      <c r="AL275" s="73">
        <v>-916.12</v>
      </c>
      <c r="AM275" s="73">
        <v>-1842.89</v>
      </c>
      <c r="AN275" s="73">
        <v>0</v>
      </c>
      <c r="AO275" s="73">
        <v>0</v>
      </c>
      <c r="AP275" s="73">
        <v>0</v>
      </c>
      <c r="AQ275" s="73">
        <v>0</v>
      </c>
      <c r="AR275" s="73">
        <v>0</v>
      </c>
      <c r="AS275" s="73">
        <v>0</v>
      </c>
      <c r="AT275" s="73">
        <v>0</v>
      </c>
      <c r="AU275" s="73">
        <v>0</v>
      </c>
      <c r="AV275" s="73">
        <v>-420.75</v>
      </c>
      <c r="AW275" s="73">
        <v>0</v>
      </c>
      <c r="AX275" s="73">
        <v>0</v>
      </c>
      <c r="AY275" s="73">
        <v>0</v>
      </c>
      <c r="AZ275" s="73">
        <v>-4461.25</v>
      </c>
      <c r="BA275" s="73">
        <v>0</v>
      </c>
      <c r="BB275" s="73">
        <v>-129164.25</v>
      </c>
      <c r="BC275" s="73">
        <v>-65482.5</v>
      </c>
      <c r="BD275" s="73">
        <v>0</v>
      </c>
      <c r="BE275" s="73">
        <v>0</v>
      </c>
      <c r="BF275" s="73">
        <v>0</v>
      </c>
      <c r="BG275" s="73">
        <v>0</v>
      </c>
      <c r="BH275" s="73">
        <v>0</v>
      </c>
      <c r="BI275" s="73">
        <v>-10218</v>
      </c>
      <c r="BJ275" s="73">
        <v>0</v>
      </c>
      <c r="BK275" s="73">
        <v>0</v>
      </c>
      <c r="BL275" s="73">
        <v>0</v>
      </c>
      <c r="BM275" s="73">
        <v>0</v>
      </c>
      <c r="BN275" s="73">
        <v>0</v>
      </c>
      <c r="BO275" s="73">
        <v>0</v>
      </c>
      <c r="BP275" s="73">
        <v>0</v>
      </c>
      <c r="BQ275" s="73">
        <v>0</v>
      </c>
      <c r="BR275" s="73">
        <v>0</v>
      </c>
      <c r="BS275" s="73">
        <v>0</v>
      </c>
      <c r="BT275" s="73">
        <v>0</v>
      </c>
      <c r="BU275" s="73">
        <v>0</v>
      </c>
      <c r="BV275" s="73">
        <v>0</v>
      </c>
      <c r="BW275" s="73">
        <v>0</v>
      </c>
      <c r="BX275" s="73">
        <v>0</v>
      </c>
      <c r="BY275" s="74">
        <v>958876225.63999987</v>
      </c>
    </row>
    <row r="276" spans="1:77" x14ac:dyDescent="0.2">
      <c r="A276" s="71" t="s">
        <v>43</v>
      </c>
      <c r="B276" s="72" t="s">
        <v>747</v>
      </c>
      <c r="C276" s="71" t="s">
        <v>748</v>
      </c>
      <c r="D276" s="73">
        <v>0</v>
      </c>
      <c r="E276" s="73">
        <v>0</v>
      </c>
      <c r="F276" s="73">
        <v>2467.77</v>
      </c>
      <c r="G276" s="73">
        <v>0</v>
      </c>
      <c r="H276" s="73">
        <v>0</v>
      </c>
      <c r="I276" s="73">
        <v>0</v>
      </c>
      <c r="J276" s="73">
        <v>0</v>
      </c>
      <c r="K276" s="73">
        <v>0</v>
      </c>
      <c r="L276" s="73">
        <v>0</v>
      </c>
      <c r="M276" s="73">
        <v>1347220.35</v>
      </c>
      <c r="N276" s="73">
        <v>0</v>
      </c>
      <c r="O276" s="73">
        <v>0</v>
      </c>
      <c r="P276" s="73">
        <v>704</v>
      </c>
      <c r="Q276" s="73">
        <v>0</v>
      </c>
      <c r="R276" s="73">
        <v>0</v>
      </c>
      <c r="S276" s="73">
        <v>0</v>
      </c>
      <c r="T276" s="73">
        <v>0</v>
      </c>
      <c r="U276" s="73">
        <v>0</v>
      </c>
      <c r="V276" s="73">
        <v>0</v>
      </c>
      <c r="W276" s="73">
        <v>6734.35</v>
      </c>
      <c r="X276" s="73">
        <v>15215.72</v>
      </c>
      <c r="Y276" s="73">
        <v>0</v>
      </c>
      <c r="Z276" s="73">
        <v>0</v>
      </c>
      <c r="AA276" s="73">
        <v>0</v>
      </c>
      <c r="AB276" s="73">
        <v>0</v>
      </c>
      <c r="AC276" s="73">
        <v>0</v>
      </c>
      <c r="AD276" s="73">
        <v>0</v>
      </c>
      <c r="AE276" s="73">
        <v>1419225.96</v>
      </c>
      <c r="AF276" s="73">
        <v>16767.439999999999</v>
      </c>
      <c r="AG276" s="73">
        <v>12918.26</v>
      </c>
      <c r="AH276" s="73">
        <v>0</v>
      </c>
      <c r="AI276" s="73">
        <v>0</v>
      </c>
      <c r="AJ276" s="73">
        <v>0</v>
      </c>
      <c r="AK276" s="73">
        <v>0</v>
      </c>
      <c r="AL276" s="73">
        <v>1981.79</v>
      </c>
      <c r="AM276" s="73">
        <v>8217.6299999999992</v>
      </c>
      <c r="AN276" s="73">
        <v>0</v>
      </c>
      <c r="AO276" s="73">
        <v>0</v>
      </c>
      <c r="AP276" s="73">
        <v>0</v>
      </c>
      <c r="AQ276" s="73">
        <v>0</v>
      </c>
      <c r="AR276" s="73">
        <v>0</v>
      </c>
      <c r="AS276" s="73">
        <v>9433.17</v>
      </c>
      <c r="AT276" s="73">
        <v>0</v>
      </c>
      <c r="AU276" s="73">
        <v>0</v>
      </c>
      <c r="AV276" s="73">
        <v>0</v>
      </c>
      <c r="AW276" s="73">
        <v>0</v>
      </c>
      <c r="AX276" s="73">
        <v>0</v>
      </c>
      <c r="AY276" s="73">
        <v>13784.4</v>
      </c>
      <c r="AZ276" s="73">
        <v>7256.75</v>
      </c>
      <c r="BA276" s="73">
        <v>0</v>
      </c>
      <c r="BB276" s="73">
        <v>0</v>
      </c>
      <c r="BC276" s="73">
        <v>0</v>
      </c>
      <c r="BD276" s="73">
        <v>0</v>
      </c>
      <c r="BE276" s="73">
        <v>0</v>
      </c>
      <c r="BF276" s="73">
        <v>0</v>
      </c>
      <c r="BG276" s="73">
        <v>0</v>
      </c>
      <c r="BH276" s="73">
        <v>0</v>
      </c>
      <c r="BI276" s="73">
        <v>115504</v>
      </c>
      <c r="BJ276" s="73">
        <v>0</v>
      </c>
      <c r="BK276" s="73">
        <v>6</v>
      </c>
      <c r="BL276" s="73">
        <v>0</v>
      </c>
      <c r="BM276" s="73">
        <v>0</v>
      </c>
      <c r="BN276" s="73">
        <v>0</v>
      </c>
      <c r="BO276" s="73">
        <v>0</v>
      </c>
      <c r="BP276" s="73">
        <v>0</v>
      </c>
      <c r="BQ276" s="73">
        <v>0</v>
      </c>
      <c r="BR276" s="73">
        <v>0</v>
      </c>
      <c r="BS276" s="73">
        <v>0</v>
      </c>
      <c r="BT276" s="73">
        <v>0</v>
      </c>
      <c r="BU276" s="73">
        <v>0</v>
      </c>
      <c r="BV276" s="73">
        <v>0</v>
      </c>
      <c r="BW276" s="73">
        <v>0</v>
      </c>
      <c r="BX276" s="73">
        <v>0</v>
      </c>
      <c r="BY276" s="74">
        <v>49251992.879999995</v>
      </c>
    </row>
    <row r="277" spans="1:77" x14ac:dyDescent="0.2">
      <c r="A277" s="71" t="s">
        <v>43</v>
      </c>
      <c r="B277" s="72" t="s">
        <v>749</v>
      </c>
      <c r="C277" s="71" t="s">
        <v>750</v>
      </c>
      <c r="D277" s="73">
        <v>490365.44</v>
      </c>
      <c r="E277" s="73">
        <v>282521.42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  <c r="O277" s="73">
        <v>0</v>
      </c>
      <c r="P277" s="73">
        <v>387445.64</v>
      </c>
      <c r="Q277" s="73">
        <v>0</v>
      </c>
      <c r="R277" s="73">
        <v>0</v>
      </c>
      <c r="S277" s="73">
        <v>0</v>
      </c>
      <c r="T277" s="73">
        <v>0</v>
      </c>
      <c r="U277" s="73">
        <v>0</v>
      </c>
      <c r="V277" s="73">
        <v>0</v>
      </c>
      <c r="W277" s="73">
        <v>0</v>
      </c>
      <c r="X277" s="73">
        <v>0</v>
      </c>
      <c r="Y277" s="73">
        <v>0</v>
      </c>
      <c r="Z277" s="73">
        <v>0</v>
      </c>
      <c r="AA277" s="73">
        <v>0</v>
      </c>
      <c r="AB277" s="73">
        <v>0</v>
      </c>
      <c r="AC277" s="73">
        <v>0</v>
      </c>
      <c r="AD277" s="73">
        <v>0</v>
      </c>
      <c r="AE277" s="73">
        <v>0</v>
      </c>
      <c r="AF277" s="73">
        <v>0</v>
      </c>
      <c r="AG277" s="73">
        <v>0</v>
      </c>
      <c r="AH277" s="73">
        <v>0</v>
      </c>
      <c r="AI277" s="73">
        <v>0</v>
      </c>
      <c r="AJ277" s="73">
        <v>0</v>
      </c>
      <c r="AK277" s="73">
        <v>0</v>
      </c>
      <c r="AL277" s="73">
        <v>0</v>
      </c>
      <c r="AM277" s="73">
        <v>0</v>
      </c>
      <c r="AN277" s="73">
        <v>0</v>
      </c>
      <c r="AO277" s="73">
        <v>0</v>
      </c>
      <c r="AP277" s="73">
        <v>0</v>
      </c>
      <c r="AQ277" s="73">
        <v>0</v>
      </c>
      <c r="AR277" s="73">
        <v>0</v>
      </c>
      <c r="AS277" s="73">
        <v>0</v>
      </c>
      <c r="AT277" s="73">
        <v>0</v>
      </c>
      <c r="AU277" s="73">
        <v>0</v>
      </c>
      <c r="AV277" s="73">
        <v>0</v>
      </c>
      <c r="AW277" s="73">
        <v>0</v>
      </c>
      <c r="AX277" s="73">
        <v>943550</v>
      </c>
      <c r="AY277" s="73">
        <v>0</v>
      </c>
      <c r="AZ277" s="73">
        <v>0</v>
      </c>
      <c r="BA277" s="73">
        <v>0</v>
      </c>
      <c r="BB277" s="73">
        <v>0</v>
      </c>
      <c r="BC277" s="73">
        <v>0</v>
      </c>
      <c r="BD277" s="73">
        <v>0</v>
      </c>
      <c r="BE277" s="73">
        <v>0</v>
      </c>
      <c r="BF277" s="73">
        <v>0</v>
      </c>
      <c r="BG277" s="73">
        <v>0</v>
      </c>
      <c r="BH277" s="73">
        <v>0</v>
      </c>
      <c r="BI277" s="73">
        <v>195040.53</v>
      </c>
      <c r="BJ277" s="73">
        <v>0</v>
      </c>
      <c r="BK277" s="73">
        <v>0</v>
      </c>
      <c r="BL277" s="73">
        <v>0</v>
      </c>
      <c r="BM277" s="73">
        <v>0</v>
      </c>
      <c r="BN277" s="73">
        <v>31927.87</v>
      </c>
      <c r="BO277" s="73">
        <v>0</v>
      </c>
      <c r="BP277" s="73">
        <v>6758393.5199999996</v>
      </c>
      <c r="BQ277" s="73">
        <v>0</v>
      </c>
      <c r="BR277" s="73">
        <v>0</v>
      </c>
      <c r="BS277" s="73">
        <v>0</v>
      </c>
      <c r="BT277" s="73">
        <v>0</v>
      </c>
      <c r="BU277" s="73">
        <v>0</v>
      </c>
      <c r="BV277" s="73">
        <v>0</v>
      </c>
      <c r="BW277" s="73">
        <v>0</v>
      </c>
      <c r="BX277" s="73">
        <v>0</v>
      </c>
      <c r="BY277" s="74">
        <v>96101767.479999989</v>
      </c>
    </row>
    <row r="278" spans="1:77" x14ac:dyDescent="0.2">
      <c r="A278" s="71" t="s">
        <v>43</v>
      </c>
      <c r="B278" s="72" t="s">
        <v>751</v>
      </c>
      <c r="C278" s="71" t="s">
        <v>752</v>
      </c>
      <c r="D278" s="73">
        <v>689956</v>
      </c>
      <c r="E278" s="73">
        <v>107099.75</v>
      </c>
      <c r="F278" s="73">
        <v>84932.51</v>
      </c>
      <c r="G278" s="73">
        <v>49826.21</v>
      </c>
      <c r="H278" s="73">
        <v>15073.61</v>
      </c>
      <c r="I278" s="73">
        <v>11170</v>
      </c>
      <c r="J278" s="73">
        <v>384637.5</v>
      </c>
      <c r="K278" s="73">
        <v>84798</v>
      </c>
      <c r="L278" s="73">
        <v>185118</v>
      </c>
      <c r="M278" s="73">
        <v>127330</v>
      </c>
      <c r="N278" s="73">
        <v>17675</v>
      </c>
      <c r="O278" s="73">
        <v>78541.740000000005</v>
      </c>
      <c r="P278" s="73">
        <v>123925</v>
      </c>
      <c r="Q278" s="73">
        <v>141597.75</v>
      </c>
      <c r="R278" s="73">
        <v>20692</v>
      </c>
      <c r="S278" s="73">
        <v>2955</v>
      </c>
      <c r="T278" s="73">
        <v>44358.66</v>
      </c>
      <c r="U278" s="73">
        <v>21024.5</v>
      </c>
      <c r="V278" s="73">
        <v>524208.77</v>
      </c>
      <c r="W278" s="73">
        <v>130261</v>
      </c>
      <c r="X278" s="73">
        <v>24280.5</v>
      </c>
      <c r="Y278" s="73">
        <v>156290.25</v>
      </c>
      <c r="Z278" s="73">
        <v>10637.44</v>
      </c>
      <c r="AA278" s="73">
        <v>58590</v>
      </c>
      <c r="AB278" s="73">
        <v>76940</v>
      </c>
      <c r="AC278" s="73">
        <v>4900</v>
      </c>
      <c r="AD278" s="73">
        <v>5944</v>
      </c>
      <c r="AE278" s="73">
        <v>1077146.5</v>
      </c>
      <c r="AF278" s="73">
        <v>12341</v>
      </c>
      <c r="AG278" s="73">
        <v>11730</v>
      </c>
      <c r="AH278" s="73">
        <v>8370</v>
      </c>
      <c r="AI278" s="73">
        <v>6322</v>
      </c>
      <c r="AJ278" s="73">
        <v>11697</v>
      </c>
      <c r="AK278" s="73">
        <v>34133.300000000003</v>
      </c>
      <c r="AL278" s="73">
        <v>13215</v>
      </c>
      <c r="AM278" s="73">
        <v>61021</v>
      </c>
      <c r="AN278" s="73">
        <v>5701</v>
      </c>
      <c r="AO278" s="73">
        <v>26626</v>
      </c>
      <c r="AP278" s="73">
        <v>8290</v>
      </c>
      <c r="AQ278" s="73">
        <v>127137.5</v>
      </c>
      <c r="AR278" s="73">
        <v>44230</v>
      </c>
      <c r="AS278" s="73">
        <v>34468</v>
      </c>
      <c r="AT278" s="73">
        <v>6239</v>
      </c>
      <c r="AU278" s="73">
        <v>17156</v>
      </c>
      <c r="AV278" s="73">
        <v>4230</v>
      </c>
      <c r="AW278" s="73">
        <v>59134</v>
      </c>
      <c r="AX278" s="73">
        <v>650823.78</v>
      </c>
      <c r="AY278" s="73">
        <v>20260</v>
      </c>
      <c r="AZ278" s="73">
        <v>25881</v>
      </c>
      <c r="BA278" s="73">
        <v>24713</v>
      </c>
      <c r="BB278" s="73">
        <v>29176</v>
      </c>
      <c r="BC278" s="73">
        <v>29563</v>
      </c>
      <c r="BD278" s="73">
        <v>73260</v>
      </c>
      <c r="BE278" s="73">
        <v>33763.5</v>
      </c>
      <c r="BF278" s="73">
        <v>84306</v>
      </c>
      <c r="BG278" s="73">
        <v>12475</v>
      </c>
      <c r="BH278" s="73">
        <v>18329</v>
      </c>
      <c r="BI278" s="73">
        <v>178164</v>
      </c>
      <c r="BJ278" s="73">
        <v>540526.13</v>
      </c>
      <c r="BK278" s="73">
        <v>46467</v>
      </c>
      <c r="BL278" s="73">
        <v>45820</v>
      </c>
      <c r="BM278" s="73">
        <v>51843</v>
      </c>
      <c r="BN278" s="73">
        <v>75569</v>
      </c>
      <c r="BO278" s="73">
        <v>12507</v>
      </c>
      <c r="BP278" s="73">
        <v>470270.22</v>
      </c>
      <c r="BQ278" s="73">
        <v>17341.25</v>
      </c>
      <c r="BR278" s="73">
        <v>23463</v>
      </c>
      <c r="BS278" s="73">
        <v>27361.74</v>
      </c>
      <c r="BT278" s="73">
        <v>34611.199999999997</v>
      </c>
      <c r="BU278" s="73">
        <v>34940</v>
      </c>
      <c r="BV278" s="73">
        <v>24363.919999999998</v>
      </c>
      <c r="BW278" s="73">
        <v>9710</v>
      </c>
      <c r="BX278" s="73">
        <v>7685.25</v>
      </c>
      <c r="BY278" s="74">
        <v>54766726.32</v>
      </c>
    </row>
    <row r="279" spans="1:77" x14ac:dyDescent="0.2">
      <c r="A279" s="71" t="s">
        <v>43</v>
      </c>
      <c r="B279" s="72" t="s">
        <v>753</v>
      </c>
      <c r="C279" s="71" t="s">
        <v>754</v>
      </c>
      <c r="D279" s="73">
        <v>-3193186.53</v>
      </c>
      <c r="E279" s="73">
        <v>0</v>
      </c>
      <c r="F279" s="73">
        <v>0</v>
      </c>
      <c r="G279" s="73">
        <v>0</v>
      </c>
      <c r="H279" s="73">
        <v>0</v>
      </c>
      <c r="I279" s="73">
        <v>0</v>
      </c>
      <c r="J279" s="73">
        <v>-6908774.29</v>
      </c>
      <c r="K279" s="73">
        <v>-1491.09</v>
      </c>
      <c r="L279" s="73">
        <v>-2874.42</v>
      </c>
      <c r="M279" s="73">
        <v>-214045.05</v>
      </c>
      <c r="N279" s="73">
        <v>0</v>
      </c>
      <c r="O279" s="73">
        <v>-239731.20000000001</v>
      </c>
      <c r="P279" s="73">
        <v>-1893477.49</v>
      </c>
      <c r="Q279" s="73">
        <v>0</v>
      </c>
      <c r="R279" s="73">
        <v>0</v>
      </c>
      <c r="S279" s="73">
        <v>0</v>
      </c>
      <c r="T279" s="73">
        <v>0</v>
      </c>
      <c r="U279" s="73">
        <v>0</v>
      </c>
      <c r="V279" s="73">
        <v>0</v>
      </c>
      <c r="W279" s="73">
        <v>0</v>
      </c>
      <c r="X279" s="73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73">
        <v>-3465232.49</v>
      </c>
      <c r="AF279" s="73">
        <v>0</v>
      </c>
      <c r="AG279" s="73">
        <v>-157650.85999999999</v>
      </c>
      <c r="AH279" s="73">
        <v>-82509.820000000007</v>
      </c>
      <c r="AI279" s="73">
        <v>0</v>
      </c>
      <c r="AJ279" s="73">
        <v>0</v>
      </c>
      <c r="AK279" s="73">
        <v>-6231</v>
      </c>
      <c r="AL279" s="73">
        <v>-88850.61</v>
      </c>
      <c r="AM279" s="73">
        <v>-146823.64000000001</v>
      </c>
      <c r="AN279" s="73">
        <v>-78619.08</v>
      </c>
      <c r="AO279" s="73">
        <v>-91840.95</v>
      </c>
      <c r="AP279" s="73">
        <v>-108023.88</v>
      </c>
      <c r="AQ279" s="73">
        <v>-990000.75</v>
      </c>
      <c r="AR279" s="73">
        <v>0</v>
      </c>
      <c r="AS279" s="73">
        <v>0</v>
      </c>
      <c r="AT279" s="73">
        <v>-62771.11</v>
      </c>
      <c r="AU279" s="73">
        <v>-140195.70000000001</v>
      </c>
      <c r="AV279" s="73">
        <v>0</v>
      </c>
      <c r="AW279" s="73">
        <v>0</v>
      </c>
      <c r="AX279" s="73">
        <v>-5291809.76</v>
      </c>
      <c r="AY279" s="73">
        <v>0</v>
      </c>
      <c r="AZ279" s="73">
        <v>0</v>
      </c>
      <c r="BA279" s="73">
        <v>0</v>
      </c>
      <c r="BB279" s="73">
        <v>-48629.25</v>
      </c>
      <c r="BC279" s="73">
        <v>0</v>
      </c>
      <c r="BD279" s="73">
        <v>-418209.6</v>
      </c>
      <c r="BE279" s="73">
        <v>0</v>
      </c>
      <c r="BF279" s="73">
        <v>-207423</v>
      </c>
      <c r="BG279" s="73">
        <v>0</v>
      </c>
      <c r="BH279" s="73">
        <v>0</v>
      </c>
      <c r="BI279" s="73">
        <v>-4476979.1900000004</v>
      </c>
      <c r="BJ279" s="73">
        <v>-1000000</v>
      </c>
      <c r="BK279" s="73">
        <v>-216000</v>
      </c>
      <c r="BL279" s="73">
        <v>-43000</v>
      </c>
      <c r="BM279" s="73">
        <v>-20597.57</v>
      </c>
      <c r="BN279" s="73">
        <v>-210007.41</v>
      </c>
      <c r="BO279" s="73">
        <v>0</v>
      </c>
      <c r="BP279" s="73">
        <v>-2906093.5</v>
      </c>
      <c r="BQ279" s="73">
        <v>0</v>
      </c>
      <c r="BR279" s="73">
        <v>0</v>
      </c>
      <c r="BS279" s="73">
        <v>0</v>
      </c>
      <c r="BT279" s="73">
        <v>0</v>
      </c>
      <c r="BU279" s="73">
        <v>0</v>
      </c>
      <c r="BV279" s="73">
        <v>0</v>
      </c>
      <c r="BW279" s="73">
        <v>0</v>
      </c>
      <c r="BX279" s="73">
        <v>0</v>
      </c>
      <c r="BY279" s="74">
        <v>-212550254.72</v>
      </c>
    </row>
    <row r="280" spans="1:77" x14ac:dyDescent="0.2">
      <c r="A280" s="71" t="s">
        <v>43</v>
      </c>
      <c r="B280" s="72" t="s">
        <v>755</v>
      </c>
      <c r="C280" s="71" t="s">
        <v>756</v>
      </c>
      <c r="D280" s="73">
        <v>-632697.61</v>
      </c>
      <c r="E280" s="73">
        <v>0</v>
      </c>
      <c r="F280" s="73">
        <v>0</v>
      </c>
      <c r="G280" s="73">
        <v>0</v>
      </c>
      <c r="H280" s="73">
        <v>0</v>
      </c>
      <c r="I280" s="73">
        <v>0</v>
      </c>
      <c r="J280" s="73">
        <v>-100</v>
      </c>
      <c r="K280" s="73">
        <v>0</v>
      </c>
      <c r="L280" s="73">
        <v>0</v>
      </c>
      <c r="M280" s="73">
        <v>-17144.099999999999</v>
      </c>
      <c r="N280" s="73">
        <v>0</v>
      </c>
      <c r="O280" s="73">
        <v>0</v>
      </c>
      <c r="P280" s="73">
        <v>0</v>
      </c>
      <c r="Q280" s="73">
        <v>0</v>
      </c>
      <c r="R280" s="73">
        <v>0</v>
      </c>
      <c r="S280" s="73">
        <v>0</v>
      </c>
      <c r="T280" s="73">
        <v>0</v>
      </c>
      <c r="U280" s="73">
        <v>0</v>
      </c>
      <c r="V280" s="73">
        <v>0</v>
      </c>
      <c r="W280" s="73">
        <v>0</v>
      </c>
      <c r="X280" s="73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73">
        <v>-3215274.05</v>
      </c>
      <c r="AF280" s="73">
        <v>0</v>
      </c>
      <c r="AG280" s="73">
        <v>-27217.18</v>
      </c>
      <c r="AH280" s="73">
        <v>-5489.2</v>
      </c>
      <c r="AI280" s="73">
        <v>0</v>
      </c>
      <c r="AJ280" s="73">
        <v>0</v>
      </c>
      <c r="AK280" s="73">
        <v>-13759</v>
      </c>
      <c r="AL280" s="73">
        <v>-48241.24</v>
      </c>
      <c r="AM280" s="73">
        <v>-41916.699999999997</v>
      </c>
      <c r="AN280" s="73">
        <v>0</v>
      </c>
      <c r="AO280" s="73">
        <v>-14858.52</v>
      </c>
      <c r="AP280" s="73">
        <v>0</v>
      </c>
      <c r="AQ280" s="73">
        <v>-1424555.1</v>
      </c>
      <c r="AR280" s="73">
        <v>0</v>
      </c>
      <c r="AS280" s="73">
        <v>0</v>
      </c>
      <c r="AT280" s="73">
        <v>-1656.52</v>
      </c>
      <c r="AU280" s="73">
        <v>-26462.5</v>
      </c>
      <c r="AV280" s="73">
        <v>0</v>
      </c>
      <c r="AW280" s="73">
        <v>0</v>
      </c>
      <c r="AX280" s="73">
        <v>-5104722.87</v>
      </c>
      <c r="AY280" s="73">
        <v>0</v>
      </c>
      <c r="AZ280" s="73">
        <v>0</v>
      </c>
      <c r="BA280" s="73">
        <v>0</v>
      </c>
      <c r="BB280" s="73">
        <v>-21816.25</v>
      </c>
      <c r="BC280" s="73">
        <v>0</v>
      </c>
      <c r="BD280" s="73">
        <v>-247045</v>
      </c>
      <c r="BE280" s="73">
        <v>0</v>
      </c>
      <c r="BF280" s="73">
        <v>-54703</v>
      </c>
      <c r="BG280" s="73">
        <v>0</v>
      </c>
      <c r="BH280" s="73">
        <v>0</v>
      </c>
      <c r="BI280" s="73">
        <v>-4142572.21</v>
      </c>
      <c r="BJ280" s="73">
        <v>-900000</v>
      </c>
      <c r="BK280" s="73">
        <v>0</v>
      </c>
      <c r="BL280" s="73">
        <v>-12000</v>
      </c>
      <c r="BM280" s="73">
        <v>0</v>
      </c>
      <c r="BN280" s="73">
        <v>-10000</v>
      </c>
      <c r="BO280" s="73">
        <v>0</v>
      </c>
      <c r="BP280" s="73">
        <v>-2026591.39</v>
      </c>
      <c r="BQ280" s="73">
        <v>0</v>
      </c>
      <c r="BR280" s="73">
        <v>0</v>
      </c>
      <c r="BS280" s="73">
        <v>0</v>
      </c>
      <c r="BT280" s="73">
        <v>0</v>
      </c>
      <c r="BU280" s="73">
        <v>0</v>
      </c>
      <c r="BV280" s="73">
        <v>0</v>
      </c>
      <c r="BW280" s="73">
        <v>0</v>
      </c>
      <c r="BX280" s="73">
        <v>0</v>
      </c>
      <c r="BY280" s="74">
        <v>-725424517.68000019</v>
      </c>
    </row>
    <row r="281" spans="1:77" x14ac:dyDescent="0.2">
      <c r="A281" s="71" t="s">
        <v>43</v>
      </c>
      <c r="B281" s="72" t="s">
        <v>757</v>
      </c>
      <c r="C281" s="71" t="s">
        <v>758</v>
      </c>
      <c r="D281" s="73">
        <v>0</v>
      </c>
      <c r="E281" s="73">
        <v>0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-380</v>
      </c>
      <c r="O281" s="73">
        <v>0</v>
      </c>
      <c r="P281" s="73">
        <v>0</v>
      </c>
      <c r="Q281" s="73">
        <v>0</v>
      </c>
      <c r="R281" s="73">
        <v>0</v>
      </c>
      <c r="S281" s="73">
        <v>0</v>
      </c>
      <c r="T281" s="73">
        <v>0</v>
      </c>
      <c r="U281" s="73">
        <v>0</v>
      </c>
      <c r="V281" s="73">
        <v>0</v>
      </c>
      <c r="W281" s="73">
        <v>0</v>
      </c>
      <c r="X281" s="73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73">
        <v>0</v>
      </c>
      <c r="AF281" s="73">
        <v>0</v>
      </c>
      <c r="AG281" s="73">
        <v>0</v>
      </c>
      <c r="AH281" s="73">
        <v>0</v>
      </c>
      <c r="AI281" s="73">
        <v>0</v>
      </c>
      <c r="AJ281" s="73">
        <v>0</v>
      </c>
      <c r="AK281" s="73">
        <v>0</v>
      </c>
      <c r="AL281" s="73">
        <v>0</v>
      </c>
      <c r="AM281" s="73">
        <v>-5</v>
      </c>
      <c r="AN281" s="73">
        <v>0</v>
      </c>
      <c r="AO281" s="73">
        <v>0</v>
      </c>
      <c r="AP281" s="73">
        <v>-2233.33</v>
      </c>
      <c r="AQ281" s="73">
        <v>0</v>
      </c>
      <c r="AR281" s="73">
        <v>0</v>
      </c>
      <c r="AS281" s="73">
        <v>0</v>
      </c>
      <c r="AT281" s="73">
        <v>0</v>
      </c>
      <c r="AU281" s="73">
        <v>0</v>
      </c>
      <c r="AV281" s="73">
        <v>0</v>
      </c>
      <c r="AW281" s="73">
        <v>0</v>
      </c>
      <c r="AX281" s="73">
        <v>0</v>
      </c>
      <c r="AY281" s="73">
        <v>0</v>
      </c>
      <c r="AZ281" s="73">
        <v>-85425.02</v>
      </c>
      <c r="BA281" s="73">
        <v>0</v>
      </c>
      <c r="BB281" s="73">
        <v>0</v>
      </c>
      <c r="BC281" s="73">
        <v>0</v>
      </c>
      <c r="BD281" s="73">
        <v>0</v>
      </c>
      <c r="BE281" s="73">
        <v>-287827.83</v>
      </c>
      <c r="BF281" s="73">
        <v>0</v>
      </c>
      <c r="BG281" s="73">
        <v>-48565.3</v>
      </c>
      <c r="BH281" s="73">
        <v>-12326.25</v>
      </c>
      <c r="BI281" s="73">
        <v>-38825.42</v>
      </c>
      <c r="BJ281" s="73">
        <v>0</v>
      </c>
      <c r="BK281" s="73">
        <v>0</v>
      </c>
      <c r="BL281" s="73">
        <v>0</v>
      </c>
      <c r="BM281" s="73">
        <v>-7503.08</v>
      </c>
      <c r="BN281" s="73">
        <v>0</v>
      </c>
      <c r="BO281" s="73">
        <v>0</v>
      </c>
      <c r="BP281" s="73">
        <v>0</v>
      </c>
      <c r="BQ281" s="73">
        <v>0</v>
      </c>
      <c r="BR281" s="73">
        <v>0</v>
      </c>
      <c r="BS281" s="73">
        <v>0</v>
      </c>
      <c r="BT281" s="73">
        <v>0</v>
      </c>
      <c r="BU281" s="73">
        <v>0</v>
      </c>
      <c r="BV281" s="73">
        <v>0</v>
      </c>
      <c r="BW281" s="73">
        <v>0</v>
      </c>
      <c r="BX281" s="73">
        <v>0</v>
      </c>
      <c r="BY281" s="74">
        <v>99766257.479999989</v>
      </c>
    </row>
    <row r="282" spans="1:77" x14ac:dyDescent="0.2">
      <c r="A282" s="71" t="s">
        <v>43</v>
      </c>
      <c r="B282" s="72" t="s">
        <v>759</v>
      </c>
      <c r="C282" s="71" t="s">
        <v>760</v>
      </c>
      <c r="D282" s="73">
        <v>0</v>
      </c>
      <c r="E282" s="73">
        <v>0</v>
      </c>
      <c r="F282" s="73">
        <v>0</v>
      </c>
      <c r="G282" s="73">
        <v>0</v>
      </c>
      <c r="H282" s="73">
        <v>0</v>
      </c>
      <c r="I282" s="73">
        <v>0</v>
      </c>
      <c r="J282" s="73">
        <v>0</v>
      </c>
      <c r="K282" s="73">
        <v>0</v>
      </c>
      <c r="L282" s="73">
        <v>0</v>
      </c>
      <c r="M282" s="73">
        <v>0</v>
      </c>
      <c r="N282" s="73">
        <v>18499.2</v>
      </c>
      <c r="O282" s="73">
        <v>0</v>
      </c>
      <c r="P282" s="73">
        <v>0</v>
      </c>
      <c r="Q282" s="73">
        <v>0</v>
      </c>
      <c r="R282" s="73">
        <v>0</v>
      </c>
      <c r="S282" s="73">
        <v>0</v>
      </c>
      <c r="T282" s="73">
        <v>0</v>
      </c>
      <c r="U282" s="73">
        <v>0</v>
      </c>
      <c r="V282" s="73">
        <v>0</v>
      </c>
      <c r="W282" s="73">
        <v>0</v>
      </c>
      <c r="X282" s="73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73">
        <v>0</v>
      </c>
      <c r="AF282" s="73">
        <v>0</v>
      </c>
      <c r="AG282" s="73">
        <v>0</v>
      </c>
      <c r="AH282" s="73">
        <v>0</v>
      </c>
      <c r="AI282" s="73">
        <v>0</v>
      </c>
      <c r="AJ282" s="73">
        <v>0</v>
      </c>
      <c r="AK282" s="73">
        <v>0</v>
      </c>
      <c r="AL282" s="73">
        <v>0</v>
      </c>
      <c r="AM282" s="73">
        <v>30</v>
      </c>
      <c r="AN282" s="73">
        <v>0</v>
      </c>
      <c r="AO282" s="73">
        <v>0</v>
      </c>
      <c r="AP282" s="73">
        <v>0</v>
      </c>
      <c r="AQ282" s="73">
        <v>0</v>
      </c>
      <c r="AR282" s="73">
        <v>0</v>
      </c>
      <c r="AS282" s="73">
        <v>0</v>
      </c>
      <c r="AT282" s="73">
        <v>0</v>
      </c>
      <c r="AU282" s="73">
        <v>0</v>
      </c>
      <c r="AV282" s="73">
        <v>0</v>
      </c>
      <c r="AW282" s="73">
        <v>0</v>
      </c>
      <c r="AX282" s="73">
        <v>0</v>
      </c>
      <c r="AY282" s="73">
        <v>0</v>
      </c>
      <c r="AZ282" s="73">
        <v>0</v>
      </c>
      <c r="BA282" s="73">
        <v>0</v>
      </c>
      <c r="BB282" s="73">
        <v>0</v>
      </c>
      <c r="BC282" s="73">
        <v>0</v>
      </c>
      <c r="BD282" s="73">
        <v>0</v>
      </c>
      <c r="BE282" s="73">
        <v>0</v>
      </c>
      <c r="BF282" s="73">
        <v>0</v>
      </c>
      <c r="BG282" s="73">
        <v>0</v>
      </c>
      <c r="BH282" s="73">
        <v>0</v>
      </c>
      <c r="BI282" s="73">
        <v>0.27</v>
      </c>
      <c r="BJ282" s="73">
        <v>0</v>
      </c>
      <c r="BK282" s="73">
        <v>0</v>
      </c>
      <c r="BL282" s="73">
        <v>0</v>
      </c>
      <c r="BM282" s="73">
        <v>0</v>
      </c>
      <c r="BN282" s="73">
        <v>0</v>
      </c>
      <c r="BO282" s="73">
        <v>0</v>
      </c>
      <c r="BP282" s="73">
        <v>0</v>
      </c>
      <c r="BQ282" s="73">
        <v>0</v>
      </c>
      <c r="BR282" s="73">
        <v>0</v>
      </c>
      <c r="BS282" s="73">
        <v>0</v>
      </c>
      <c r="BT282" s="73">
        <v>0</v>
      </c>
      <c r="BU282" s="73">
        <v>0</v>
      </c>
      <c r="BV282" s="73">
        <v>0</v>
      </c>
      <c r="BW282" s="73">
        <v>0</v>
      </c>
      <c r="BX282" s="73">
        <v>0</v>
      </c>
      <c r="BY282" s="74">
        <v>-133100268.48999998</v>
      </c>
    </row>
    <row r="283" spans="1:77" x14ac:dyDescent="0.2">
      <c r="A283" s="71" t="s">
        <v>43</v>
      </c>
      <c r="B283" s="72" t="s">
        <v>761</v>
      </c>
      <c r="C283" s="71" t="s">
        <v>762</v>
      </c>
      <c r="D283" s="73">
        <v>0</v>
      </c>
      <c r="E283" s="73">
        <v>0</v>
      </c>
      <c r="F283" s="73">
        <v>0</v>
      </c>
      <c r="G283" s="73">
        <v>0</v>
      </c>
      <c r="H283" s="73">
        <v>0</v>
      </c>
      <c r="I283" s="73">
        <v>0</v>
      </c>
      <c r="J283" s="73">
        <v>456.89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P283" s="73">
        <v>0</v>
      </c>
      <c r="Q283" s="73">
        <v>0</v>
      </c>
      <c r="R283" s="73">
        <v>0</v>
      </c>
      <c r="S283" s="73">
        <v>0</v>
      </c>
      <c r="T283" s="73">
        <v>0</v>
      </c>
      <c r="U283" s="73">
        <v>0</v>
      </c>
      <c r="V283" s="73">
        <v>0</v>
      </c>
      <c r="W283" s="73">
        <v>0</v>
      </c>
      <c r="X283" s="73">
        <v>0</v>
      </c>
      <c r="Y283" s="73">
        <v>46067.75</v>
      </c>
      <c r="Z283" s="73">
        <v>0</v>
      </c>
      <c r="AA283" s="73">
        <v>46067.75</v>
      </c>
      <c r="AB283" s="73">
        <v>5455365</v>
      </c>
      <c r="AC283" s="73">
        <v>0</v>
      </c>
      <c r="AD283" s="73">
        <v>0</v>
      </c>
      <c r="AE283" s="73">
        <v>36100</v>
      </c>
      <c r="AF283" s="73">
        <v>0</v>
      </c>
      <c r="AG283" s="73">
        <v>0</v>
      </c>
      <c r="AH283" s="73">
        <v>0</v>
      </c>
      <c r="AI283" s="73">
        <v>0</v>
      </c>
      <c r="AJ283" s="73">
        <v>0</v>
      </c>
      <c r="AK283" s="73">
        <v>0</v>
      </c>
      <c r="AL283" s="73">
        <v>0</v>
      </c>
      <c r="AM283" s="73">
        <v>0</v>
      </c>
      <c r="AN283" s="73">
        <v>0</v>
      </c>
      <c r="AO283" s="73">
        <v>0</v>
      </c>
      <c r="AP283" s="73">
        <v>0</v>
      </c>
      <c r="AQ283" s="73">
        <v>0</v>
      </c>
      <c r="AR283" s="73">
        <v>0</v>
      </c>
      <c r="AS283" s="73">
        <v>0</v>
      </c>
      <c r="AT283" s="73">
        <v>0</v>
      </c>
      <c r="AU283" s="73">
        <v>0</v>
      </c>
      <c r="AV283" s="73">
        <v>0</v>
      </c>
      <c r="AW283" s="73">
        <v>0</v>
      </c>
      <c r="AX283" s="73">
        <v>571100</v>
      </c>
      <c r="AY283" s="73">
        <v>0</v>
      </c>
      <c r="AZ283" s="73">
        <v>0</v>
      </c>
      <c r="BA283" s="73">
        <v>0</v>
      </c>
      <c r="BB283" s="73">
        <v>0</v>
      </c>
      <c r="BC283" s="73">
        <v>0</v>
      </c>
      <c r="BD283" s="73">
        <v>0</v>
      </c>
      <c r="BE283" s="73">
        <v>0</v>
      </c>
      <c r="BF283" s="73">
        <v>0</v>
      </c>
      <c r="BG283" s="73">
        <v>0</v>
      </c>
      <c r="BH283" s="73">
        <v>0</v>
      </c>
      <c r="BI283" s="73">
        <v>15000</v>
      </c>
      <c r="BJ283" s="73">
        <v>0</v>
      </c>
      <c r="BK283" s="73">
        <v>0</v>
      </c>
      <c r="BL283" s="73">
        <v>0</v>
      </c>
      <c r="BM283" s="73">
        <v>0</v>
      </c>
      <c r="BN283" s="73">
        <v>225600</v>
      </c>
      <c r="BO283" s="73">
        <v>0</v>
      </c>
      <c r="BP283" s="73">
        <v>0</v>
      </c>
      <c r="BQ283" s="73">
        <v>180000</v>
      </c>
      <c r="BR283" s="73">
        <v>0</v>
      </c>
      <c r="BS283" s="73">
        <v>400000</v>
      </c>
      <c r="BT283" s="73">
        <v>800000</v>
      </c>
      <c r="BU283" s="73">
        <v>0</v>
      </c>
      <c r="BV283" s="73">
        <v>170000</v>
      </c>
      <c r="BW283" s="73">
        <v>0</v>
      </c>
      <c r="BX283" s="73">
        <v>0</v>
      </c>
      <c r="BY283" s="74">
        <v>60076417.68</v>
      </c>
    </row>
    <row r="284" spans="1:77" x14ac:dyDescent="0.2">
      <c r="A284" s="71" t="s">
        <v>43</v>
      </c>
      <c r="B284" s="72" t="s">
        <v>763</v>
      </c>
      <c r="C284" s="71" t="s">
        <v>764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0</v>
      </c>
      <c r="P284" s="73">
        <v>0</v>
      </c>
      <c r="Q284" s="73">
        <v>0</v>
      </c>
      <c r="R284" s="73">
        <v>0</v>
      </c>
      <c r="S284" s="73">
        <v>0</v>
      </c>
      <c r="T284" s="73">
        <v>0</v>
      </c>
      <c r="U284" s="73">
        <v>0</v>
      </c>
      <c r="V284" s="73">
        <v>0</v>
      </c>
      <c r="W284" s="73">
        <v>0</v>
      </c>
      <c r="X284" s="73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73">
        <v>0</v>
      </c>
      <c r="AF284" s="73">
        <v>0</v>
      </c>
      <c r="AG284" s="73">
        <v>0</v>
      </c>
      <c r="AH284" s="73">
        <v>0</v>
      </c>
      <c r="AI284" s="73">
        <v>0</v>
      </c>
      <c r="AJ284" s="73">
        <v>0</v>
      </c>
      <c r="AK284" s="73">
        <v>0</v>
      </c>
      <c r="AL284" s="73">
        <v>0</v>
      </c>
      <c r="AM284" s="73">
        <v>0</v>
      </c>
      <c r="AN284" s="73">
        <v>0</v>
      </c>
      <c r="AO284" s="73">
        <v>0</v>
      </c>
      <c r="AP284" s="73">
        <v>0</v>
      </c>
      <c r="AQ284" s="73">
        <v>0</v>
      </c>
      <c r="AR284" s="73">
        <v>0</v>
      </c>
      <c r="AS284" s="73">
        <v>0</v>
      </c>
      <c r="AT284" s="73">
        <v>0</v>
      </c>
      <c r="AU284" s="73">
        <v>0</v>
      </c>
      <c r="AV284" s="73">
        <v>0</v>
      </c>
      <c r="AW284" s="73">
        <v>0</v>
      </c>
      <c r="AX284" s="73">
        <v>0</v>
      </c>
      <c r="AY284" s="73">
        <v>0</v>
      </c>
      <c r="AZ284" s="73">
        <v>0</v>
      </c>
      <c r="BA284" s="73">
        <v>0</v>
      </c>
      <c r="BB284" s="73">
        <v>0</v>
      </c>
      <c r="BC284" s="73">
        <v>0</v>
      </c>
      <c r="BD284" s="73">
        <v>0</v>
      </c>
      <c r="BE284" s="73">
        <v>0</v>
      </c>
      <c r="BF284" s="73">
        <v>0</v>
      </c>
      <c r="BG284" s="73">
        <v>0</v>
      </c>
      <c r="BH284" s="73">
        <v>0</v>
      </c>
      <c r="BI284" s="73">
        <v>0</v>
      </c>
      <c r="BJ284" s="73">
        <v>0</v>
      </c>
      <c r="BK284" s="73">
        <v>0</v>
      </c>
      <c r="BL284" s="73">
        <v>0</v>
      </c>
      <c r="BM284" s="73">
        <v>0</v>
      </c>
      <c r="BN284" s="73">
        <v>0</v>
      </c>
      <c r="BO284" s="73">
        <v>0</v>
      </c>
      <c r="BP284" s="73">
        <v>0</v>
      </c>
      <c r="BQ284" s="73">
        <v>0</v>
      </c>
      <c r="BR284" s="73">
        <v>150000</v>
      </c>
      <c r="BS284" s="73">
        <v>0</v>
      </c>
      <c r="BT284" s="73">
        <v>0</v>
      </c>
      <c r="BU284" s="73">
        <v>2500000</v>
      </c>
      <c r="BV284" s="73">
        <v>0</v>
      </c>
      <c r="BW284" s="73">
        <v>0</v>
      </c>
      <c r="BX284" s="73">
        <v>200000</v>
      </c>
      <c r="BY284" s="74">
        <v>45698938.890000001</v>
      </c>
    </row>
    <row r="285" spans="1:77" x14ac:dyDescent="0.2">
      <c r="A285" s="71" t="s">
        <v>43</v>
      </c>
      <c r="B285" s="72" t="s">
        <v>765</v>
      </c>
      <c r="C285" s="71" t="s">
        <v>766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73">
        <v>0</v>
      </c>
      <c r="Q285" s="73">
        <v>0</v>
      </c>
      <c r="R285" s="73">
        <v>0</v>
      </c>
      <c r="S285" s="73">
        <v>0</v>
      </c>
      <c r="T285" s="73">
        <v>0</v>
      </c>
      <c r="U285" s="73">
        <v>0</v>
      </c>
      <c r="V285" s="73">
        <v>0</v>
      </c>
      <c r="W285" s="73">
        <v>0</v>
      </c>
      <c r="X285" s="73">
        <v>0</v>
      </c>
      <c r="Y285" s="73">
        <v>0</v>
      </c>
      <c r="Z285" s="73">
        <v>0</v>
      </c>
      <c r="AA285" s="73">
        <v>0</v>
      </c>
      <c r="AB285" s="73">
        <v>0</v>
      </c>
      <c r="AC285" s="73">
        <v>0</v>
      </c>
      <c r="AD285" s="73">
        <v>0</v>
      </c>
      <c r="AE285" s="73">
        <v>0</v>
      </c>
      <c r="AF285" s="73">
        <v>0</v>
      </c>
      <c r="AG285" s="73">
        <v>0</v>
      </c>
      <c r="AH285" s="73">
        <v>0</v>
      </c>
      <c r="AI285" s="73">
        <v>0</v>
      </c>
      <c r="AJ285" s="73">
        <v>0</v>
      </c>
      <c r="AK285" s="73">
        <v>0</v>
      </c>
      <c r="AL285" s="73">
        <v>0</v>
      </c>
      <c r="AM285" s="73">
        <v>0</v>
      </c>
      <c r="AN285" s="73">
        <v>0</v>
      </c>
      <c r="AO285" s="73">
        <v>0</v>
      </c>
      <c r="AP285" s="73">
        <v>0</v>
      </c>
      <c r="AQ285" s="73">
        <v>0</v>
      </c>
      <c r="AR285" s="73">
        <v>0</v>
      </c>
      <c r="AS285" s="73">
        <v>0</v>
      </c>
      <c r="AT285" s="73">
        <v>0</v>
      </c>
      <c r="AU285" s="73">
        <v>0</v>
      </c>
      <c r="AV285" s="73">
        <v>0</v>
      </c>
      <c r="AW285" s="73">
        <v>0</v>
      </c>
      <c r="AX285" s="73">
        <v>0</v>
      </c>
      <c r="AY285" s="73">
        <v>0</v>
      </c>
      <c r="AZ285" s="73">
        <v>0</v>
      </c>
      <c r="BA285" s="73">
        <v>0</v>
      </c>
      <c r="BB285" s="73">
        <v>0</v>
      </c>
      <c r="BC285" s="73">
        <v>0</v>
      </c>
      <c r="BD285" s="73">
        <v>0</v>
      </c>
      <c r="BE285" s="73">
        <v>0</v>
      </c>
      <c r="BF285" s="73">
        <v>0</v>
      </c>
      <c r="BG285" s="73">
        <v>0</v>
      </c>
      <c r="BH285" s="73">
        <v>0</v>
      </c>
      <c r="BI285" s="73">
        <v>0</v>
      </c>
      <c r="BJ285" s="73">
        <v>0</v>
      </c>
      <c r="BK285" s="73">
        <v>0</v>
      </c>
      <c r="BL285" s="73">
        <v>0</v>
      </c>
      <c r="BM285" s="73">
        <v>0</v>
      </c>
      <c r="BN285" s="73">
        <v>0</v>
      </c>
      <c r="BO285" s="73">
        <v>0</v>
      </c>
      <c r="BP285" s="73">
        <v>0</v>
      </c>
      <c r="BQ285" s="73">
        <v>0</v>
      </c>
      <c r="BR285" s="73">
        <v>0</v>
      </c>
      <c r="BS285" s="73">
        <v>0</v>
      </c>
      <c r="BT285" s="73">
        <v>0</v>
      </c>
      <c r="BU285" s="73">
        <v>0</v>
      </c>
      <c r="BV285" s="73">
        <v>0</v>
      </c>
      <c r="BW285" s="73">
        <v>0</v>
      </c>
      <c r="BX285" s="73">
        <v>0</v>
      </c>
      <c r="BY285" s="74">
        <v>234201548.33000004</v>
      </c>
    </row>
    <row r="286" spans="1:77" x14ac:dyDescent="0.2">
      <c r="A286" s="71" t="s">
        <v>43</v>
      </c>
      <c r="B286" s="72" t="s">
        <v>767</v>
      </c>
      <c r="C286" s="71" t="s">
        <v>768</v>
      </c>
      <c r="D286" s="73">
        <v>0</v>
      </c>
      <c r="E286" s="73">
        <v>0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  <c r="O286" s="73">
        <v>0</v>
      </c>
      <c r="P286" s="73">
        <v>0</v>
      </c>
      <c r="Q286" s="73">
        <v>0</v>
      </c>
      <c r="R286" s="73">
        <v>0</v>
      </c>
      <c r="S286" s="73">
        <v>0</v>
      </c>
      <c r="T286" s="73">
        <v>0</v>
      </c>
      <c r="U286" s="73">
        <v>0</v>
      </c>
      <c r="V286" s="73">
        <v>0</v>
      </c>
      <c r="W286" s="73">
        <v>0</v>
      </c>
      <c r="X286" s="73">
        <v>0</v>
      </c>
      <c r="Y286" s="73">
        <v>0</v>
      </c>
      <c r="Z286" s="73">
        <v>0</v>
      </c>
      <c r="AA286" s="73">
        <v>0</v>
      </c>
      <c r="AB286" s="73">
        <v>0</v>
      </c>
      <c r="AC286" s="73">
        <v>0</v>
      </c>
      <c r="AD286" s="73">
        <v>0</v>
      </c>
      <c r="AE286" s="73">
        <v>-148216</v>
      </c>
      <c r="AF286" s="73">
        <v>0</v>
      </c>
      <c r="AG286" s="73">
        <v>0</v>
      </c>
      <c r="AH286" s="73">
        <v>-3174</v>
      </c>
      <c r="AI286" s="73">
        <v>0</v>
      </c>
      <c r="AJ286" s="73">
        <v>0</v>
      </c>
      <c r="AK286" s="73">
        <v>0</v>
      </c>
      <c r="AL286" s="73">
        <v>0</v>
      </c>
      <c r="AM286" s="73">
        <v>0</v>
      </c>
      <c r="AN286" s="73">
        <v>0</v>
      </c>
      <c r="AO286" s="73">
        <v>0</v>
      </c>
      <c r="AP286" s="73">
        <v>0</v>
      </c>
      <c r="AQ286" s="73">
        <v>0</v>
      </c>
      <c r="AR286" s="73">
        <v>0</v>
      </c>
      <c r="AS286" s="73">
        <v>0</v>
      </c>
      <c r="AT286" s="73">
        <v>0</v>
      </c>
      <c r="AU286" s="73">
        <v>0</v>
      </c>
      <c r="AV286" s="73">
        <v>0</v>
      </c>
      <c r="AW286" s="73">
        <v>0</v>
      </c>
      <c r="AX286" s="73">
        <v>0</v>
      </c>
      <c r="AY286" s="73">
        <v>0</v>
      </c>
      <c r="AZ286" s="73">
        <v>0</v>
      </c>
      <c r="BA286" s="73">
        <v>0</v>
      </c>
      <c r="BB286" s="73">
        <v>0</v>
      </c>
      <c r="BC286" s="73">
        <v>0</v>
      </c>
      <c r="BD286" s="73">
        <v>0</v>
      </c>
      <c r="BE286" s="73">
        <v>0</v>
      </c>
      <c r="BF286" s="73">
        <v>0</v>
      </c>
      <c r="BG286" s="73">
        <v>0</v>
      </c>
      <c r="BH286" s="73">
        <v>0</v>
      </c>
      <c r="BI286" s="73">
        <v>0</v>
      </c>
      <c r="BJ286" s="73">
        <v>0</v>
      </c>
      <c r="BK286" s="73">
        <v>0</v>
      </c>
      <c r="BL286" s="73">
        <v>0</v>
      </c>
      <c r="BM286" s="73">
        <v>0</v>
      </c>
      <c r="BN286" s="73">
        <v>0</v>
      </c>
      <c r="BO286" s="73">
        <v>0</v>
      </c>
      <c r="BP286" s="73">
        <v>0</v>
      </c>
      <c r="BQ286" s="73">
        <v>0</v>
      </c>
      <c r="BR286" s="73">
        <v>0</v>
      </c>
      <c r="BS286" s="73">
        <v>0</v>
      </c>
      <c r="BT286" s="73">
        <v>0</v>
      </c>
      <c r="BU286" s="73">
        <v>0</v>
      </c>
      <c r="BV286" s="73">
        <v>0</v>
      </c>
      <c r="BW286" s="73">
        <v>0</v>
      </c>
      <c r="BX286" s="73">
        <v>0</v>
      </c>
      <c r="BY286" s="74">
        <v>-14899841.57</v>
      </c>
    </row>
    <row r="287" spans="1:77" x14ac:dyDescent="0.2">
      <c r="A287" s="71" t="s">
        <v>43</v>
      </c>
      <c r="B287" s="72" t="s">
        <v>769</v>
      </c>
      <c r="C287" s="71" t="s">
        <v>770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73">
        <v>0</v>
      </c>
      <c r="Q287" s="73">
        <v>0</v>
      </c>
      <c r="R287" s="73">
        <v>0</v>
      </c>
      <c r="S287" s="73">
        <v>0</v>
      </c>
      <c r="T287" s="73">
        <v>0</v>
      </c>
      <c r="U287" s="73">
        <v>0</v>
      </c>
      <c r="V287" s="73">
        <v>0</v>
      </c>
      <c r="W287" s="73">
        <v>0</v>
      </c>
      <c r="X287" s="73">
        <v>0</v>
      </c>
      <c r="Y287" s="73">
        <v>0</v>
      </c>
      <c r="Z287" s="73">
        <v>0</v>
      </c>
      <c r="AA287" s="73">
        <v>0</v>
      </c>
      <c r="AB287" s="73">
        <v>0</v>
      </c>
      <c r="AC287" s="73">
        <v>0</v>
      </c>
      <c r="AD287" s="73">
        <v>0</v>
      </c>
      <c r="AE287" s="73">
        <v>-989116.5</v>
      </c>
      <c r="AF287" s="73">
        <v>0</v>
      </c>
      <c r="AG287" s="73">
        <v>0</v>
      </c>
      <c r="AH287" s="73">
        <v>-8441.5300000000007</v>
      </c>
      <c r="AI287" s="73">
        <v>0</v>
      </c>
      <c r="AJ287" s="73">
        <v>0</v>
      </c>
      <c r="AK287" s="73">
        <v>-39568.46</v>
      </c>
      <c r="AL287" s="73">
        <v>0</v>
      </c>
      <c r="AM287" s="73">
        <v>0</v>
      </c>
      <c r="AN287" s="73">
        <v>0</v>
      </c>
      <c r="AO287" s="73">
        <v>0</v>
      </c>
      <c r="AP287" s="73">
        <v>0</v>
      </c>
      <c r="AQ287" s="73">
        <v>0</v>
      </c>
      <c r="AR287" s="73">
        <v>0</v>
      </c>
      <c r="AS287" s="73">
        <v>0</v>
      </c>
      <c r="AT287" s="73">
        <v>0</v>
      </c>
      <c r="AU287" s="73">
        <v>0</v>
      </c>
      <c r="AV287" s="73">
        <v>0</v>
      </c>
      <c r="AW287" s="73">
        <v>0</v>
      </c>
      <c r="AX287" s="73">
        <v>0</v>
      </c>
      <c r="AY287" s="73">
        <v>0</v>
      </c>
      <c r="AZ287" s="73">
        <v>0</v>
      </c>
      <c r="BA287" s="73">
        <v>0</v>
      </c>
      <c r="BB287" s="73">
        <v>0</v>
      </c>
      <c r="BC287" s="73">
        <v>0</v>
      </c>
      <c r="BD287" s="73">
        <v>0</v>
      </c>
      <c r="BE287" s="73">
        <v>0</v>
      </c>
      <c r="BF287" s="73">
        <v>0</v>
      </c>
      <c r="BG287" s="73">
        <v>0</v>
      </c>
      <c r="BH287" s="73">
        <v>0</v>
      </c>
      <c r="BI287" s="73">
        <v>0</v>
      </c>
      <c r="BJ287" s="73">
        <v>0</v>
      </c>
      <c r="BK287" s="73">
        <v>0</v>
      </c>
      <c r="BL287" s="73">
        <v>0</v>
      </c>
      <c r="BM287" s="73">
        <v>0</v>
      </c>
      <c r="BN287" s="73">
        <v>0</v>
      </c>
      <c r="BO287" s="73">
        <v>0</v>
      </c>
      <c r="BP287" s="73">
        <v>0</v>
      </c>
      <c r="BQ287" s="73">
        <v>0</v>
      </c>
      <c r="BR287" s="73">
        <v>0</v>
      </c>
      <c r="BS287" s="73">
        <v>0</v>
      </c>
      <c r="BT287" s="73">
        <v>0</v>
      </c>
      <c r="BU287" s="73">
        <v>0</v>
      </c>
      <c r="BV287" s="73">
        <v>0</v>
      </c>
      <c r="BW287" s="73">
        <v>0</v>
      </c>
      <c r="BX287" s="73">
        <v>0</v>
      </c>
      <c r="BY287" s="74">
        <v>1157311.49</v>
      </c>
    </row>
    <row r="288" spans="1:77" x14ac:dyDescent="0.2">
      <c r="A288" s="71" t="s">
        <v>43</v>
      </c>
      <c r="B288" s="72" t="s">
        <v>771</v>
      </c>
      <c r="C288" s="71" t="s">
        <v>772</v>
      </c>
      <c r="D288" s="73">
        <v>0</v>
      </c>
      <c r="E288" s="73">
        <v>0</v>
      </c>
      <c r="F288" s="73">
        <v>0</v>
      </c>
      <c r="G288" s="73">
        <v>0</v>
      </c>
      <c r="H288" s="73">
        <v>0</v>
      </c>
      <c r="I288" s="73">
        <v>0</v>
      </c>
      <c r="J288" s="73">
        <v>100220.5</v>
      </c>
      <c r="K288" s="73">
        <v>11406</v>
      </c>
      <c r="L288" s="73">
        <v>632</v>
      </c>
      <c r="M288" s="73">
        <v>30935.3</v>
      </c>
      <c r="N288" s="73">
        <v>3700</v>
      </c>
      <c r="O288" s="73">
        <v>0</v>
      </c>
      <c r="P288" s="73">
        <v>0</v>
      </c>
      <c r="Q288" s="73">
        <v>0</v>
      </c>
      <c r="R288" s="73">
        <v>0</v>
      </c>
      <c r="S288" s="73">
        <v>0</v>
      </c>
      <c r="T288" s="73">
        <v>0</v>
      </c>
      <c r="U288" s="73">
        <v>0</v>
      </c>
      <c r="V288" s="73">
        <v>0</v>
      </c>
      <c r="W288" s="73">
        <v>38201</v>
      </c>
      <c r="X288" s="73">
        <v>0</v>
      </c>
      <c r="Y288" s="73">
        <v>0</v>
      </c>
      <c r="Z288" s="73">
        <v>0</v>
      </c>
      <c r="AA288" s="73">
        <v>6566</v>
      </c>
      <c r="AB288" s="73">
        <v>0</v>
      </c>
      <c r="AC288" s="73">
        <v>0</v>
      </c>
      <c r="AD288" s="73">
        <v>0</v>
      </c>
      <c r="AE288" s="73">
        <v>1647.2</v>
      </c>
      <c r="AF288" s="73">
        <v>0</v>
      </c>
      <c r="AG288" s="73">
        <v>0</v>
      </c>
      <c r="AH288" s="73">
        <v>0</v>
      </c>
      <c r="AI288" s="73">
        <v>0</v>
      </c>
      <c r="AJ288" s="73">
        <v>0</v>
      </c>
      <c r="AK288" s="73">
        <v>0</v>
      </c>
      <c r="AL288" s="73">
        <v>0</v>
      </c>
      <c r="AM288" s="73">
        <v>0</v>
      </c>
      <c r="AN288" s="73">
        <v>0</v>
      </c>
      <c r="AO288" s="73">
        <v>0</v>
      </c>
      <c r="AP288" s="73">
        <v>0</v>
      </c>
      <c r="AQ288" s="73">
        <v>16430.95</v>
      </c>
      <c r="AR288" s="73">
        <v>0</v>
      </c>
      <c r="AS288" s="73">
        <v>0</v>
      </c>
      <c r="AT288" s="73">
        <v>5000</v>
      </c>
      <c r="AU288" s="73">
        <v>0</v>
      </c>
      <c r="AV288" s="73">
        <v>0</v>
      </c>
      <c r="AW288" s="73">
        <v>0</v>
      </c>
      <c r="AX288" s="73">
        <v>0</v>
      </c>
      <c r="AY288" s="73">
        <v>0</v>
      </c>
      <c r="AZ288" s="73">
        <v>11648</v>
      </c>
      <c r="BA288" s="73">
        <v>0</v>
      </c>
      <c r="BB288" s="73">
        <v>0</v>
      </c>
      <c r="BC288" s="73">
        <v>0</v>
      </c>
      <c r="BD288" s="73">
        <v>0</v>
      </c>
      <c r="BE288" s="73">
        <v>0</v>
      </c>
      <c r="BF288" s="73">
        <v>0</v>
      </c>
      <c r="BG288" s="73">
        <v>0</v>
      </c>
      <c r="BH288" s="73">
        <v>0</v>
      </c>
      <c r="BI288" s="73">
        <v>0</v>
      </c>
      <c r="BJ288" s="73">
        <v>173555.49</v>
      </c>
      <c r="BK288" s="73">
        <v>0</v>
      </c>
      <c r="BL288" s="73">
        <v>0</v>
      </c>
      <c r="BM288" s="73">
        <v>0</v>
      </c>
      <c r="BN288" s="73">
        <v>0</v>
      </c>
      <c r="BO288" s="73">
        <v>0</v>
      </c>
      <c r="BP288" s="73">
        <v>0</v>
      </c>
      <c r="BQ288" s="73">
        <v>0</v>
      </c>
      <c r="BR288" s="73">
        <v>0</v>
      </c>
      <c r="BS288" s="73">
        <v>0</v>
      </c>
      <c r="BT288" s="73">
        <v>0</v>
      </c>
      <c r="BU288" s="73">
        <v>0</v>
      </c>
      <c r="BV288" s="73">
        <v>0</v>
      </c>
      <c r="BW288" s="73">
        <v>0</v>
      </c>
      <c r="BX288" s="73">
        <v>0</v>
      </c>
      <c r="BY288" s="74">
        <v>-6126183.25</v>
      </c>
    </row>
    <row r="289" spans="1:77" x14ac:dyDescent="0.2">
      <c r="A289" s="71" t="s">
        <v>43</v>
      </c>
      <c r="B289" s="72" t="s">
        <v>773</v>
      </c>
      <c r="C289" s="71" t="s">
        <v>774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-4182.12</v>
      </c>
      <c r="L289" s="73">
        <v>0</v>
      </c>
      <c r="M289" s="73">
        <v>-33596.44</v>
      </c>
      <c r="N289" s="73">
        <v>0</v>
      </c>
      <c r="O289" s="73">
        <v>0</v>
      </c>
      <c r="P289" s="73">
        <v>0</v>
      </c>
      <c r="Q289" s="73">
        <v>0</v>
      </c>
      <c r="R289" s="73">
        <v>0</v>
      </c>
      <c r="S289" s="73">
        <v>0</v>
      </c>
      <c r="T289" s="73">
        <v>0</v>
      </c>
      <c r="U289" s="73">
        <v>0</v>
      </c>
      <c r="V289" s="73">
        <v>-40953.199999999997</v>
      </c>
      <c r="W289" s="73">
        <v>-20001.439999999999</v>
      </c>
      <c r="X289" s="73">
        <v>0</v>
      </c>
      <c r="Y289" s="73">
        <v>0</v>
      </c>
      <c r="Z289" s="73">
        <v>-2510.35</v>
      </c>
      <c r="AA289" s="73">
        <v>0</v>
      </c>
      <c r="AB289" s="73">
        <v>0</v>
      </c>
      <c r="AC289" s="73">
        <v>0</v>
      </c>
      <c r="AD289" s="73">
        <v>0</v>
      </c>
      <c r="AE289" s="73">
        <v>-101106.39</v>
      </c>
      <c r="AF289" s="73">
        <v>0</v>
      </c>
      <c r="AG289" s="73">
        <v>0</v>
      </c>
      <c r="AH289" s="73">
        <v>0</v>
      </c>
      <c r="AI289" s="73">
        <v>0</v>
      </c>
      <c r="AJ289" s="73">
        <v>0</v>
      </c>
      <c r="AK289" s="73">
        <v>0</v>
      </c>
      <c r="AL289" s="73">
        <v>-1302.49</v>
      </c>
      <c r="AM289" s="73">
        <v>-791.28</v>
      </c>
      <c r="AN289" s="73">
        <v>0</v>
      </c>
      <c r="AO289" s="73">
        <v>0</v>
      </c>
      <c r="AP289" s="73">
        <v>0</v>
      </c>
      <c r="AQ289" s="73">
        <v>0</v>
      </c>
      <c r="AR289" s="73">
        <v>0</v>
      </c>
      <c r="AS289" s="73">
        <v>0</v>
      </c>
      <c r="AT289" s="73">
        <v>0</v>
      </c>
      <c r="AU289" s="73">
        <v>0</v>
      </c>
      <c r="AV289" s="73">
        <v>0</v>
      </c>
      <c r="AW289" s="73">
        <v>0</v>
      </c>
      <c r="AX289" s="73">
        <v>0</v>
      </c>
      <c r="AY289" s="73">
        <v>0</v>
      </c>
      <c r="AZ289" s="73">
        <v>0</v>
      </c>
      <c r="BA289" s="73">
        <v>0</v>
      </c>
      <c r="BB289" s="73">
        <v>0</v>
      </c>
      <c r="BC289" s="73">
        <v>0</v>
      </c>
      <c r="BD289" s="73">
        <v>0</v>
      </c>
      <c r="BE289" s="73">
        <v>0</v>
      </c>
      <c r="BF289" s="73">
        <v>0</v>
      </c>
      <c r="BG289" s="73">
        <v>0</v>
      </c>
      <c r="BH289" s="73">
        <v>0</v>
      </c>
      <c r="BI289" s="73">
        <v>0</v>
      </c>
      <c r="BJ289" s="73">
        <v>0</v>
      </c>
      <c r="BK289" s="73">
        <v>0</v>
      </c>
      <c r="BL289" s="73">
        <v>0</v>
      </c>
      <c r="BM289" s="73">
        <v>0</v>
      </c>
      <c r="BN289" s="73">
        <v>0</v>
      </c>
      <c r="BO289" s="73">
        <v>0</v>
      </c>
      <c r="BP289" s="73">
        <v>0</v>
      </c>
      <c r="BQ289" s="73">
        <v>0</v>
      </c>
      <c r="BR289" s="73">
        <v>0</v>
      </c>
      <c r="BS289" s="73">
        <v>0</v>
      </c>
      <c r="BT289" s="73">
        <v>0</v>
      </c>
      <c r="BU289" s="73">
        <v>0</v>
      </c>
      <c r="BV289" s="73">
        <v>0</v>
      </c>
      <c r="BW289" s="73">
        <v>0</v>
      </c>
      <c r="BX289" s="73">
        <v>0</v>
      </c>
      <c r="BY289" s="74">
        <v>718500</v>
      </c>
    </row>
    <row r="290" spans="1:77" x14ac:dyDescent="0.2">
      <c r="A290" s="71" t="s">
        <v>43</v>
      </c>
      <c r="B290" s="72" t="s">
        <v>775</v>
      </c>
      <c r="C290" s="71" t="s">
        <v>776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8091.69</v>
      </c>
      <c r="L290" s="73">
        <v>0</v>
      </c>
      <c r="M290" s="73">
        <v>0</v>
      </c>
      <c r="N290" s="73">
        <v>0</v>
      </c>
      <c r="O290" s="73">
        <v>0</v>
      </c>
      <c r="P290" s="73">
        <v>0</v>
      </c>
      <c r="Q290" s="73">
        <v>0</v>
      </c>
      <c r="R290" s="73">
        <v>0</v>
      </c>
      <c r="S290" s="73">
        <v>0</v>
      </c>
      <c r="T290" s="73">
        <v>0</v>
      </c>
      <c r="U290" s="73">
        <v>0</v>
      </c>
      <c r="V290" s="73">
        <v>0</v>
      </c>
      <c r="W290" s="73">
        <v>50761.8</v>
      </c>
      <c r="X290" s="73">
        <v>0</v>
      </c>
      <c r="Y290" s="73">
        <v>0</v>
      </c>
      <c r="Z290" s="73">
        <v>70554.05</v>
      </c>
      <c r="AA290" s="73">
        <v>0</v>
      </c>
      <c r="AB290" s="73">
        <v>0</v>
      </c>
      <c r="AC290" s="73">
        <v>0</v>
      </c>
      <c r="AD290" s="73">
        <v>0</v>
      </c>
      <c r="AE290" s="73">
        <v>81211.05</v>
      </c>
      <c r="AF290" s="73">
        <v>0</v>
      </c>
      <c r="AG290" s="73">
        <v>0</v>
      </c>
      <c r="AH290" s="73">
        <v>0</v>
      </c>
      <c r="AI290" s="73">
        <v>0</v>
      </c>
      <c r="AJ290" s="73">
        <v>0</v>
      </c>
      <c r="AK290" s="73">
        <v>0</v>
      </c>
      <c r="AL290" s="73">
        <v>3773.82</v>
      </c>
      <c r="AM290" s="73">
        <v>1198.22</v>
      </c>
      <c r="AN290" s="73">
        <v>0</v>
      </c>
      <c r="AO290" s="73">
        <v>0</v>
      </c>
      <c r="AP290" s="73">
        <v>0</v>
      </c>
      <c r="AQ290" s="73">
        <v>0</v>
      </c>
      <c r="AR290" s="73">
        <v>0</v>
      </c>
      <c r="AS290" s="73">
        <v>36758</v>
      </c>
      <c r="AT290" s="73">
        <v>38564.6</v>
      </c>
      <c r="AU290" s="73">
        <v>0</v>
      </c>
      <c r="AV290" s="73">
        <v>0</v>
      </c>
      <c r="AW290" s="73">
        <v>0</v>
      </c>
      <c r="AX290" s="73">
        <v>0</v>
      </c>
      <c r="AY290" s="73">
        <v>0</v>
      </c>
      <c r="AZ290" s="73">
        <v>0</v>
      </c>
      <c r="BA290" s="73">
        <v>0</v>
      </c>
      <c r="BB290" s="73">
        <v>0</v>
      </c>
      <c r="BC290" s="73">
        <v>0</v>
      </c>
      <c r="BD290" s="73">
        <v>0</v>
      </c>
      <c r="BE290" s="73">
        <v>0</v>
      </c>
      <c r="BF290" s="73">
        <v>0</v>
      </c>
      <c r="BG290" s="73">
        <v>0</v>
      </c>
      <c r="BH290" s="73">
        <v>0</v>
      </c>
      <c r="BI290" s="73">
        <v>0</v>
      </c>
      <c r="BJ290" s="73">
        <v>0</v>
      </c>
      <c r="BK290" s="73">
        <v>0</v>
      </c>
      <c r="BL290" s="73">
        <v>0</v>
      </c>
      <c r="BM290" s="73">
        <v>0</v>
      </c>
      <c r="BN290" s="73">
        <v>0</v>
      </c>
      <c r="BO290" s="73">
        <v>0</v>
      </c>
      <c r="BP290" s="73">
        <v>0</v>
      </c>
      <c r="BQ290" s="73">
        <v>0</v>
      </c>
      <c r="BR290" s="73">
        <v>0</v>
      </c>
      <c r="BS290" s="73">
        <v>0</v>
      </c>
      <c r="BT290" s="73">
        <v>0</v>
      </c>
      <c r="BU290" s="73">
        <v>0</v>
      </c>
      <c r="BV290" s="73">
        <v>0</v>
      </c>
      <c r="BW290" s="73">
        <v>0</v>
      </c>
      <c r="BX290" s="73">
        <v>0</v>
      </c>
      <c r="BY290" s="74">
        <v>20096683.720000003</v>
      </c>
    </row>
    <row r="291" spans="1:77" x14ac:dyDescent="0.2">
      <c r="A291" s="71" t="s">
        <v>43</v>
      </c>
      <c r="B291" s="72" t="s">
        <v>777</v>
      </c>
      <c r="C291" s="71" t="s">
        <v>778</v>
      </c>
      <c r="D291" s="73">
        <v>0</v>
      </c>
      <c r="E291" s="73">
        <v>0</v>
      </c>
      <c r="F291" s="73">
        <v>0</v>
      </c>
      <c r="G291" s="73">
        <v>0</v>
      </c>
      <c r="H291" s="73">
        <v>0</v>
      </c>
      <c r="I291" s="73">
        <v>0</v>
      </c>
      <c r="J291" s="73">
        <v>0</v>
      </c>
      <c r="K291" s="73">
        <v>-5990.38</v>
      </c>
      <c r="L291" s="73">
        <v>0</v>
      </c>
      <c r="M291" s="73">
        <v>0</v>
      </c>
      <c r="N291" s="73">
        <v>-4066.01</v>
      </c>
      <c r="O291" s="73">
        <v>0</v>
      </c>
      <c r="P291" s="73">
        <v>0</v>
      </c>
      <c r="Q291" s="73">
        <v>0</v>
      </c>
      <c r="R291" s="73">
        <v>0</v>
      </c>
      <c r="S291" s="73">
        <v>0</v>
      </c>
      <c r="T291" s="73">
        <v>0</v>
      </c>
      <c r="U291" s="73">
        <v>0</v>
      </c>
      <c r="V291" s="73">
        <v>-19511.849999999999</v>
      </c>
      <c r="W291" s="73">
        <v>-21986.5</v>
      </c>
      <c r="X291" s="73">
        <v>0</v>
      </c>
      <c r="Y291" s="73">
        <v>0</v>
      </c>
      <c r="Z291" s="73">
        <v>8836.5</v>
      </c>
      <c r="AA291" s="73">
        <v>0</v>
      </c>
      <c r="AB291" s="73">
        <v>0</v>
      </c>
      <c r="AC291" s="73">
        <v>0</v>
      </c>
      <c r="AD291" s="73">
        <v>8998.19</v>
      </c>
      <c r="AE291" s="73">
        <v>0</v>
      </c>
      <c r="AF291" s="73">
        <v>0</v>
      </c>
      <c r="AG291" s="73">
        <v>0</v>
      </c>
      <c r="AH291" s="73">
        <v>0</v>
      </c>
      <c r="AI291" s="73">
        <v>0</v>
      </c>
      <c r="AJ291" s="73">
        <v>-9088</v>
      </c>
      <c r="AK291" s="73">
        <v>0</v>
      </c>
      <c r="AL291" s="73">
        <v>-3090</v>
      </c>
      <c r="AM291" s="73">
        <v>-4680</v>
      </c>
      <c r="AN291" s="73">
        <v>-17528</v>
      </c>
      <c r="AO291" s="73">
        <v>-4239</v>
      </c>
      <c r="AP291" s="73">
        <v>-13667</v>
      </c>
      <c r="AQ291" s="73">
        <v>-14915</v>
      </c>
      <c r="AR291" s="73">
        <v>0</v>
      </c>
      <c r="AS291" s="73">
        <v>0</v>
      </c>
      <c r="AT291" s="73">
        <v>601.5</v>
      </c>
      <c r="AU291" s="73">
        <v>0</v>
      </c>
      <c r="AV291" s="73">
        <v>0</v>
      </c>
      <c r="AW291" s="73">
        <v>0</v>
      </c>
      <c r="AX291" s="73">
        <v>0</v>
      </c>
      <c r="AY291" s="73">
        <v>-66149</v>
      </c>
      <c r="AZ291" s="73">
        <v>0</v>
      </c>
      <c r="BA291" s="73">
        <v>0</v>
      </c>
      <c r="BB291" s="73">
        <v>0</v>
      </c>
      <c r="BC291" s="73">
        <v>0</v>
      </c>
      <c r="BD291" s="73">
        <v>0</v>
      </c>
      <c r="BE291" s="73">
        <v>0</v>
      </c>
      <c r="BF291" s="73">
        <v>0</v>
      </c>
      <c r="BG291" s="73">
        <v>0</v>
      </c>
      <c r="BH291" s="73">
        <v>0</v>
      </c>
      <c r="BI291" s="73">
        <v>0</v>
      </c>
      <c r="BJ291" s="73">
        <v>0</v>
      </c>
      <c r="BK291" s="73">
        <v>0</v>
      </c>
      <c r="BL291" s="73">
        <v>0</v>
      </c>
      <c r="BM291" s="73">
        <v>459.25</v>
      </c>
      <c r="BN291" s="73">
        <v>0</v>
      </c>
      <c r="BO291" s="73">
        <v>0</v>
      </c>
      <c r="BP291" s="73">
        <v>0</v>
      </c>
      <c r="BQ291" s="73">
        <v>0</v>
      </c>
      <c r="BR291" s="73">
        <v>0</v>
      </c>
      <c r="BS291" s="73">
        <v>0</v>
      </c>
      <c r="BT291" s="73">
        <v>0</v>
      </c>
      <c r="BU291" s="73">
        <v>0</v>
      </c>
      <c r="BV291" s="73">
        <v>0</v>
      </c>
      <c r="BW291" s="73">
        <v>0</v>
      </c>
      <c r="BX291" s="73">
        <v>0</v>
      </c>
      <c r="BY291" s="74">
        <v>956429.5</v>
      </c>
    </row>
    <row r="292" spans="1:77" x14ac:dyDescent="0.2">
      <c r="A292" s="71" t="s">
        <v>43</v>
      </c>
      <c r="B292" s="72" t="s">
        <v>779</v>
      </c>
      <c r="C292" s="71" t="s">
        <v>780</v>
      </c>
      <c r="D292" s="73">
        <v>0</v>
      </c>
      <c r="E292" s="73">
        <v>0</v>
      </c>
      <c r="F292" s="73">
        <v>0</v>
      </c>
      <c r="G292" s="73">
        <v>0</v>
      </c>
      <c r="H292" s="73">
        <v>0</v>
      </c>
      <c r="I292" s="73">
        <v>0</v>
      </c>
      <c r="J292" s="73">
        <v>0</v>
      </c>
      <c r="K292" s="73">
        <v>0</v>
      </c>
      <c r="L292" s="73">
        <v>0</v>
      </c>
      <c r="M292" s="73">
        <v>0</v>
      </c>
      <c r="N292" s="73">
        <v>0</v>
      </c>
      <c r="O292" s="73">
        <v>0</v>
      </c>
      <c r="P292" s="73">
        <v>0</v>
      </c>
      <c r="Q292" s="73">
        <v>0</v>
      </c>
      <c r="R292" s="73">
        <v>0</v>
      </c>
      <c r="S292" s="73">
        <v>0</v>
      </c>
      <c r="T292" s="73">
        <v>0</v>
      </c>
      <c r="U292" s="73">
        <v>0</v>
      </c>
      <c r="V292" s="73">
        <v>0</v>
      </c>
      <c r="W292" s="73">
        <v>0</v>
      </c>
      <c r="X292" s="73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0</v>
      </c>
      <c r="AD292" s="73">
        <v>0</v>
      </c>
      <c r="AE292" s="73">
        <v>0</v>
      </c>
      <c r="AF292" s="73">
        <v>856795.97</v>
      </c>
      <c r="AG292" s="73">
        <v>557550</v>
      </c>
      <c r="AH292" s="73">
        <v>0</v>
      </c>
      <c r="AI292" s="73">
        <v>0</v>
      </c>
      <c r="AJ292" s="73">
        <v>415300</v>
      </c>
      <c r="AK292" s="73">
        <v>0</v>
      </c>
      <c r="AL292" s="73">
        <v>0</v>
      </c>
      <c r="AM292" s="73">
        <v>0</v>
      </c>
      <c r="AN292" s="73">
        <v>328200</v>
      </c>
      <c r="AO292" s="73">
        <v>0</v>
      </c>
      <c r="AP292" s="73">
        <v>0</v>
      </c>
      <c r="AQ292" s="73">
        <v>0</v>
      </c>
      <c r="AR292" s="73">
        <v>332992</v>
      </c>
      <c r="AS292" s="73">
        <v>0</v>
      </c>
      <c r="AT292" s="73">
        <v>0</v>
      </c>
      <c r="AU292" s="73">
        <v>0</v>
      </c>
      <c r="AV292" s="73">
        <v>0</v>
      </c>
      <c r="AW292" s="73">
        <v>0</v>
      </c>
      <c r="AX292" s="73">
        <v>0</v>
      </c>
      <c r="AY292" s="73">
        <v>0</v>
      </c>
      <c r="AZ292" s="73">
        <v>0</v>
      </c>
      <c r="BA292" s="73">
        <v>0</v>
      </c>
      <c r="BB292" s="73">
        <v>0</v>
      </c>
      <c r="BC292" s="73">
        <v>0</v>
      </c>
      <c r="BD292" s="73">
        <v>0</v>
      </c>
      <c r="BE292" s="73">
        <v>0</v>
      </c>
      <c r="BF292" s="73">
        <v>0</v>
      </c>
      <c r="BG292" s="73">
        <v>0</v>
      </c>
      <c r="BH292" s="73">
        <v>0</v>
      </c>
      <c r="BI292" s="73">
        <v>0</v>
      </c>
      <c r="BJ292" s="73">
        <v>0</v>
      </c>
      <c r="BK292" s="73">
        <v>0</v>
      </c>
      <c r="BL292" s="73">
        <v>0</v>
      </c>
      <c r="BM292" s="73">
        <v>0</v>
      </c>
      <c r="BN292" s="73">
        <v>0</v>
      </c>
      <c r="BO292" s="73">
        <v>0</v>
      </c>
      <c r="BP292" s="73">
        <v>0</v>
      </c>
      <c r="BQ292" s="73">
        <v>0</v>
      </c>
      <c r="BR292" s="73">
        <v>0</v>
      </c>
      <c r="BS292" s="73">
        <v>0</v>
      </c>
      <c r="BT292" s="73">
        <v>0</v>
      </c>
      <c r="BU292" s="73">
        <v>0</v>
      </c>
      <c r="BV292" s="73">
        <v>0</v>
      </c>
      <c r="BW292" s="73">
        <v>0</v>
      </c>
      <c r="BX292" s="73">
        <v>0</v>
      </c>
      <c r="BY292" s="74">
        <v>-1358135.4</v>
      </c>
    </row>
    <row r="293" spans="1:77" x14ac:dyDescent="0.2">
      <c r="A293" s="71" t="s">
        <v>43</v>
      </c>
      <c r="B293" s="72" t="s">
        <v>781</v>
      </c>
      <c r="C293" s="71" t="s">
        <v>782</v>
      </c>
      <c r="D293" s="73">
        <v>0</v>
      </c>
      <c r="E293" s="73">
        <v>0</v>
      </c>
      <c r="F293" s="73">
        <v>0</v>
      </c>
      <c r="G293" s="73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73">
        <v>0</v>
      </c>
      <c r="Q293" s="73">
        <v>0</v>
      </c>
      <c r="R293" s="73">
        <v>0</v>
      </c>
      <c r="S293" s="73">
        <v>0</v>
      </c>
      <c r="T293" s="73">
        <v>0</v>
      </c>
      <c r="U293" s="73">
        <v>0</v>
      </c>
      <c r="V293" s="73">
        <v>210861.75</v>
      </c>
      <c r="W293" s="73">
        <v>0</v>
      </c>
      <c r="X293" s="73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73">
        <v>0</v>
      </c>
      <c r="AF293" s="73">
        <v>0</v>
      </c>
      <c r="AG293" s="73">
        <v>0</v>
      </c>
      <c r="AH293" s="73">
        <v>0</v>
      </c>
      <c r="AI293" s="73">
        <v>0</v>
      </c>
      <c r="AJ293" s="73">
        <v>0</v>
      </c>
      <c r="AK293" s="73">
        <v>0</v>
      </c>
      <c r="AL293" s="73">
        <v>0</v>
      </c>
      <c r="AM293" s="73">
        <v>0</v>
      </c>
      <c r="AN293" s="73">
        <v>0</v>
      </c>
      <c r="AO293" s="73">
        <v>0</v>
      </c>
      <c r="AP293" s="73">
        <v>0</v>
      </c>
      <c r="AQ293" s="73">
        <v>0</v>
      </c>
      <c r="AR293" s="73">
        <v>0</v>
      </c>
      <c r="AS293" s="73">
        <v>0</v>
      </c>
      <c r="AT293" s="73">
        <v>0</v>
      </c>
      <c r="AU293" s="73">
        <v>0</v>
      </c>
      <c r="AV293" s="73">
        <v>0</v>
      </c>
      <c r="AW293" s="73">
        <v>0</v>
      </c>
      <c r="AX293" s="73">
        <v>0</v>
      </c>
      <c r="AY293" s="73">
        <v>0</v>
      </c>
      <c r="AZ293" s="73">
        <v>0</v>
      </c>
      <c r="BA293" s="73">
        <v>0</v>
      </c>
      <c r="BB293" s="73">
        <v>0</v>
      </c>
      <c r="BC293" s="73">
        <v>0</v>
      </c>
      <c r="BD293" s="73">
        <v>0</v>
      </c>
      <c r="BE293" s="73">
        <v>0</v>
      </c>
      <c r="BF293" s="73">
        <v>0</v>
      </c>
      <c r="BG293" s="73">
        <v>0</v>
      </c>
      <c r="BH293" s="73">
        <v>0</v>
      </c>
      <c r="BI293" s="73">
        <v>0</v>
      </c>
      <c r="BJ293" s="73">
        <v>0</v>
      </c>
      <c r="BK293" s="73">
        <v>0</v>
      </c>
      <c r="BL293" s="73">
        <v>0</v>
      </c>
      <c r="BM293" s="73">
        <v>0</v>
      </c>
      <c r="BN293" s="73">
        <v>0</v>
      </c>
      <c r="BO293" s="73">
        <v>0</v>
      </c>
      <c r="BP293" s="73">
        <v>0</v>
      </c>
      <c r="BQ293" s="73">
        <v>0</v>
      </c>
      <c r="BR293" s="73">
        <v>0</v>
      </c>
      <c r="BS293" s="73">
        <v>0</v>
      </c>
      <c r="BT293" s="73">
        <v>0</v>
      </c>
      <c r="BU293" s="73">
        <v>0</v>
      </c>
      <c r="BV293" s="73">
        <v>0</v>
      </c>
      <c r="BW293" s="73">
        <v>0</v>
      </c>
      <c r="BX293" s="73">
        <v>0</v>
      </c>
      <c r="BY293" s="74">
        <v>-4076312.2399999998</v>
      </c>
    </row>
    <row r="294" spans="1:77" x14ac:dyDescent="0.2">
      <c r="A294" s="71" t="s">
        <v>43</v>
      </c>
      <c r="B294" s="72" t="s">
        <v>783</v>
      </c>
      <c r="C294" s="71" t="s">
        <v>784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73">
        <v>0</v>
      </c>
      <c r="L294" s="73">
        <v>0</v>
      </c>
      <c r="M294" s="73">
        <v>0</v>
      </c>
      <c r="N294" s="73">
        <v>0</v>
      </c>
      <c r="O294" s="73">
        <v>0</v>
      </c>
      <c r="P294" s="73">
        <v>0</v>
      </c>
      <c r="Q294" s="73">
        <v>0</v>
      </c>
      <c r="R294" s="73">
        <v>0</v>
      </c>
      <c r="S294" s="73">
        <v>0</v>
      </c>
      <c r="T294" s="73">
        <v>0</v>
      </c>
      <c r="U294" s="73">
        <v>0</v>
      </c>
      <c r="V294" s="73">
        <v>0</v>
      </c>
      <c r="W294" s="73">
        <v>394</v>
      </c>
      <c r="X294" s="73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73">
        <v>0</v>
      </c>
      <c r="AF294" s="73">
        <v>0</v>
      </c>
      <c r="AG294" s="73">
        <v>0</v>
      </c>
      <c r="AH294" s="73">
        <v>0</v>
      </c>
      <c r="AI294" s="73">
        <v>0</v>
      </c>
      <c r="AJ294" s="73">
        <v>0</v>
      </c>
      <c r="AK294" s="73">
        <v>0</v>
      </c>
      <c r="AL294" s="73">
        <v>0</v>
      </c>
      <c r="AM294" s="73">
        <v>0</v>
      </c>
      <c r="AN294" s="73">
        <v>0</v>
      </c>
      <c r="AO294" s="73">
        <v>0</v>
      </c>
      <c r="AP294" s="73">
        <v>0</v>
      </c>
      <c r="AQ294" s="73">
        <v>0</v>
      </c>
      <c r="AR294" s="73">
        <v>0</v>
      </c>
      <c r="AS294" s="73">
        <v>2454</v>
      </c>
      <c r="AT294" s="73">
        <v>1043</v>
      </c>
      <c r="AU294" s="73">
        <v>21900.05</v>
      </c>
      <c r="AV294" s="73">
        <v>0</v>
      </c>
      <c r="AW294" s="73">
        <v>0</v>
      </c>
      <c r="AX294" s="73">
        <v>0</v>
      </c>
      <c r="AY294" s="73">
        <v>0</v>
      </c>
      <c r="AZ294" s="73">
        <v>0</v>
      </c>
      <c r="BA294" s="73">
        <v>0</v>
      </c>
      <c r="BB294" s="73">
        <v>0</v>
      </c>
      <c r="BC294" s="73">
        <v>0</v>
      </c>
      <c r="BD294" s="73">
        <v>0</v>
      </c>
      <c r="BE294" s="73">
        <v>0</v>
      </c>
      <c r="BF294" s="73">
        <v>0</v>
      </c>
      <c r="BG294" s="73">
        <v>0</v>
      </c>
      <c r="BH294" s="73">
        <v>0</v>
      </c>
      <c r="BI294" s="73">
        <v>0</v>
      </c>
      <c r="BJ294" s="73">
        <v>0</v>
      </c>
      <c r="BK294" s="73">
        <v>0</v>
      </c>
      <c r="BL294" s="73">
        <v>0</v>
      </c>
      <c r="BM294" s="73">
        <v>0</v>
      </c>
      <c r="BN294" s="73">
        <v>0</v>
      </c>
      <c r="BO294" s="73">
        <v>0</v>
      </c>
      <c r="BP294" s="73">
        <v>0</v>
      </c>
      <c r="BQ294" s="73">
        <v>0</v>
      </c>
      <c r="BR294" s="73">
        <v>0</v>
      </c>
      <c r="BS294" s="73">
        <v>0</v>
      </c>
      <c r="BT294" s="73">
        <v>71374.8</v>
      </c>
      <c r="BU294" s="73">
        <v>0</v>
      </c>
      <c r="BV294" s="73">
        <v>0</v>
      </c>
      <c r="BW294" s="73">
        <v>0</v>
      </c>
      <c r="BX294" s="73">
        <v>0</v>
      </c>
      <c r="BY294" s="74">
        <v>-33477.25</v>
      </c>
    </row>
    <row r="295" spans="1:77" x14ac:dyDescent="0.2">
      <c r="A295" s="71" t="s">
        <v>43</v>
      </c>
      <c r="B295" s="72" t="s">
        <v>785</v>
      </c>
      <c r="C295" s="71" t="s">
        <v>786</v>
      </c>
      <c r="D295" s="73">
        <v>0</v>
      </c>
      <c r="E295" s="73">
        <v>0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73">
        <v>0</v>
      </c>
      <c r="L295" s="73">
        <v>0</v>
      </c>
      <c r="M295" s="73">
        <v>0</v>
      </c>
      <c r="N295" s="73">
        <v>0</v>
      </c>
      <c r="O295" s="73">
        <v>0</v>
      </c>
      <c r="P295" s="73">
        <v>0</v>
      </c>
      <c r="Q295" s="73">
        <v>0</v>
      </c>
      <c r="R295" s="73">
        <v>0</v>
      </c>
      <c r="S295" s="73">
        <v>0</v>
      </c>
      <c r="T295" s="73">
        <v>0</v>
      </c>
      <c r="U295" s="73">
        <v>0</v>
      </c>
      <c r="V295" s="73">
        <v>0</v>
      </c>
      <c r="W295" s="73">
        <v>0</v>
      </c>
      <c r="X295" s="73">
        <v>0</v>
      </c>
      <c r="Y295" s="73">
        <v>0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73">
        <v>0</v>
      </c>
      <c r="AF295" s="73">
        <v>0</v>
      </c>
      <c r="AG295" s="73">
        <v>0</v>
      </c>
      <c r="AH295" s="73">
        <v>0</v>
      </c>
      <c r="AI295" s="73">
        <v>0</v>
      </c>
      <c r="AJ295" s="73">
        <v>0</v>
      </c>
      <c r="AK295" s="73">
        <v>0</v>
      </c>
      <c r="AL295" s="73">
        <v>0</v>
      </c>
      <c r="AM295" s="73">
        <v>0</v>
      </c>
      <c r="AN295" s="73">
        <v>0</v>
      </c>
      <c r="AO295" s="73">
        <v>0</v>
      </c>
      <c r="AP295" s="73">
        <v>264630</v>
      </c>
      <c r="AQ295" s="73">
        <v>0</v>
      </c>
      <c r="AR295" s="73">
        <v>0</v>
      </c>
      <c r="AS295" s="73">
        <v>0</v>
      </c>
      <c r="AT295" s="73">
        <v>0</v>
      </c>
      <c r="AU295" s="73">
        <v>0</v>
      </c>
      <c r="AV295" s="73">
        <v>0</v>
      </c>
      <c r="AW295" s="73">
        <v>0</v>
      </c>
      <c r="AX295" s="73">
        <v>0</v>
      </c>
      <c r="AY295" s="73">
        <v>0</v>
      </c>
      <c r="AZ295" s="73">
        <v>0</v>
      </c>
      <c r="BA295" s="73">
        <v>0</v>
      </c>
      <c r="BB295" s="73">
        <v>0</v>
      </c>
      <c r="BC295" s="73">
        <v>0</v>
      </c>
      <c r="BD295" s="73">
        <v>0</v>
      </c>
      <c r="BE295" s="73">
        <v>0</v>
      </c>
      <c r="BF295" s="73">
        <v>0</v>
      </c>
      <c r="BG295" s="73">
        <v>0</v>
      </c>
      <c r="BH295" s="73">
        <v>0</v>
      </c>
      <c r="BI295" s="73">
        <v>0</v>
      </c>
      <c r="BJ295" s="73">
        <v>0</v>
      </c>
      <c r="BK295" s="73">
        <v>0</v>
      </c>
      <c r="BL295" s="73">
        <v>0</v>
      </c>
      <c r="BM295" s="73">
        <v>0</v>
      </c>
      <c r="BN295" s="73">
        <v>0</v>
      </c>
      <c r="BO295" s="73">
        <v>0</v>
      </c>
      <c r="BP295" s="73">
        <v>0</v>
      </c>
      <c r="BQ295" s="73">
        <v>0</v>
      </c>
      <c r="BR295" s="73">
        <v>0</v>
      </c>
      <c r="BS295" s="73">
        <v>0</v>
      </c>
      <c r="BT295" s="73">
        <v>0</v>
      </c>
      <c r="BU295" s="73">
        <v>0</v>
      </c>
      <c r="BV295" s="73">
        <v>0</v>
      </c>
      <c r="BW295" s="73">
        <v>0</v>
      </c>
      <c r="BX295" s="73">
        <v>0</v>
      </c>
      <c r="BY295" s="74">
        <v>20022</v>
      </c>
    </row>
    <row r="296" spans="1:77" x14ac:dyDescent="0.2">
      <c r="A296" s="71" t="s">
        <v>43</v>
      </c>
      <c r="B296" s="72" t="s">
        <v>787</v>
      </c>
      <c r="C296" s="71" t="s">
        <v>788</v>
      </c>
      <c r="D296" s="73">
        <v>0</v>
      </c>
      <c r="E296" s="73">
        <v>0</v>
      </c>
      <c r="F296" s="73">
        <v>0</v>
      </c>
      <c r="G296" s="73">
        <v>0</v>
      </c>
      <c r="H296" s="73">
        <v>0</v>
      </c>
      <c r="I296" s="73">
        <v>0</v>
      </c>
      <c r="J296" s="73">
        <v>0</v>
      </c>
      <c r="K296" s="73">
        <v>0</v>
      </c>
      <c r="L296" s="73">
        <v>0</v>
      </c>
      <c r="M296" s="73">
        <v>0</v>
      </c>
      <c r="N296" s="73">
        <v>0</v>
      </c>
      <c r="O296" s="73">
        <v>0</v>
      </c>
      <c r="P296" s="73">
        <v>0</v>
      </c>
      <c r="Q296" s="73">
        <v>0</v>
      </c>
      <c r="R296" s="73">
        <v>0</v>
      </c>
      <c r="S296" s="73">
        <v>0</v>
      </c>
      <c r="T296" s="73">
        <v>0</v>
      </c>
      <c r="U296" s="73">
        <v>0</v>
      </c>
      <c r="V296" s="73">
        <v>0</v>
      </c>
      <c r="W296" s="73">
        <v>0</v>
      </c>
      <c r="X296" s="73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73">
        <v>0</v>
      </c>
      <c r="AF296" s="73">
        <v>0</v>
      </c>
      <c r="AG296" s="73">
        <v>0</v>
      </c>
      <c r="AH296" s="73">
        <v>0</v>
      </c>
      <c r="AI296" s="73">
        <v>0</v>
      </c>
      <c r="AJ296" s="73">
        <v>0</v>
      </c>
      <c r="AK296" s="73">
        <v>0</v>
      </c>
      <c r="AL296" s="73">
        <v>0</v>
      </c>
      <c r="AM296" s="73">
        <v>0</v>
      </c>
      <c r="AN296" s="73">
        <v>0</v>
      </c>
      <c r="AO296" s="73">
        <v>0</v>
      </c>
      <c r="AP296" s="73">
        <v>0</v>
      </c>
      <c r="AQ296" s="73">
        <v>0</v>
      </c>
      <c r="AR296" s="73">
        <v>0</v>
      </c>
      <c r="AS296" s="73">
        <v>0</v>
      </c>
      <c r="AT296" s="73">
        <v>0</v>
      </c>
      <c r="AU296" s="73">
        <v>0</v>
      </c>
      <c r="AV296" s="73">
        <v>0</v>
      </c>
      <c r="AW296" s="73">
        <v>0</v>
      </c>
      <c r="AX296" s="73">
        <v>0</v>
      </c>
      <c r="AY296" s="73">
        <v>0</v>
      </c>
      <c r="AZ296" s="73">
        <v>0</v>
      </c>
      <c r="BA296" s="73">
        <v>0</v>
      </c>
      <c r="BB296" s="73">
        <v>0</v>
      </c>
      <c r="BC296" s="73">
        <v>0</v>
      </c>
      <c r="BD296" s="73">
        <v>0</v>
      </c>
      <c r="BE296" s="73">
        <v>0</v>
      </c>
      <c r="BF296" s="73">
        <v>0</v>
      </c>
      <c r="BG296" s="73">
        <v>0</v>
      </c>
      <c r="BH296" s="73">
        <v>0</v>
      </c>
      <c r="BI296" s="73">
        <v>0</v>
      </c>
      <c r="BJ296" s="73">
        <v>0</v>
      </c>
      <c r="BK296" s="73">
        <v>0</v>
      </c>
      <c r="BL296" s="73">
        <v>0</v>
      </c>
      <c r="BM296" s="73">
        <v>0</v>
      </c>
      <c r="BN296" s="73">
        <v>0</v>
      </c>
      <c r="BO296" s="73">
        <v>0</v>
      </c>
      <c r="BP296" s="73">
        <v>0</v>
      </c>
      <c r="BQ296" s="73">
        <v>0</v>
      </c>
      <c r="BR296" s="73">
        <v>0</v>
      </c>
      <c r="BS296" s="73">
        <v>0</v>
      </c>
      <c r="BT296" s="73">
        <v>0</v>
      </c>
      <c r="BU296" s="73">
        <v>0</v>
      </c>
      <c r="BV296" s="73">
        <v>0</v>
      </c>
      <c r="BW296" s="73">
        <v>0</v>
      </c>
      <c r="BX296" s="73">
        <v>0</v>
      </c>
      <c r="BY296" s="74">
        <v>-1286500.55</v>
      </c>
    </row>
    <row r="297" spans="1:77" x14ac:dyDescent="0.2">
      <c r="A297" s="71" t="s">
        <v>43</v>
      </c>
      <c r="B297" s="72" t="s">
        <v>789</v>
      </c>
      <c r="C297" s="71" t="s">
        <v>790</v>
      </c>
      <c r="D297" s="73">
        <v>0</v>
      </c>
      <c r="E297" s="73">
        <v>0</v>
      </c>
      <c r="F297" s="73">
        <v>0</v>
      </c>
      <c r="G297" s="73">
        <v>0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0</v>
      </c>
      <c r="O297" s="73">
        <v>0</v>
      </c>
      <c r="P297" s="73">
        <v>0</v>
      </c>
      <c r="Q297" s="73">
        <v>0</v>
      </c>
      <c r="R297" s="73">
        <v>0</v>
      </c>
      <c r="S297" s="73">
        <v>0</v>
      </c>
      <c r="T297" s="73">
        <v>0</v>
      </c>
      <c r="U297" s="73">
        <v>0</v>
      </c>
      <c r="V297" s="73">
        <v>0</v>
      </c>
      <c r="W297" s="73">
        <v>0</v>
      </c>
      <c r="X297" s="73">
        <v>0</v>
      </c>
      <c r="Y297" s="73">
        <v>0</v>
      </c>
      <c r="Z297" s="73">
        <v>0</v>
      </c>
      <c r="AA297" s="73">
        <v>0</v>
      </c>
      <c r="AB297" s="73">
        <v>0</v>
      </c>
      <c r="AC297" s="73">
        <v>0</v>
      </c>
      <c r="AD297" s="73">
        <v>0</v>
      </c>
      <c r="AE297" s="73">
        <v>0</v>
      </c>
      <c r="AF297" s="73">
        <v>0</v>
      </c>
      <c r="AG297" s="73">
        <v>0</v>
      </c>
      <c r="AH297" s="73">
        <v>0</v>
      </c>
      <c r="AI297" s="73">
        <v>0</v>
      </c>
      <c r="AJ297" s="73">
        <v>0</v>
      </c>
      <c r="AK297" s="73">
        <v>0</v>
      </c>
      <c r="AL297" s="73">
        <v>0</v>
      </c>
      <c r="AM297" s="73">
        <v>0</v>
      </c>
      <c r="AN297" s="73">
        <v>0</v>
      </c>
      <c r="AO297" s="73">
        <v>0</v>
      </c>
      <c r="AP297" s="73">
        <v>0</v>
      </c>
      <c r="AQ297" s="73">
        <v>0</v>
      </c>
      <c r="AR297" s="73">
        <v>0</v>
      </c>
      <c r="AS297" s="73">
        <v>0</v>
      </c>
      <c r="AT297" s="73">
        <v>0</v>
      </c>
      <c r="AU297" s="73">
        <v>0</v>
      </c>
      <c r="AV297" s="73">
        <v>0</v>
      </c>
      <c r="AW297" s="73">
        <v>0</v>
      </c>
      <c r="AX297" s="73">
        <v>0</v>
      </c>
      <c r="AY297" s="73">
        <v>0</v>
      </c>
      <c r="AZ297" s="73">
        <v>0</v>
      </c>
      <c r="BA297" s="73">
        <v>0</v>
      </c>
      <c r="BB297" s="73">
        <v>0</v>
      </c>
      <c r="BC297" s="73">
        <v>0</v>
      </c>
      <c r="BD297" s="73">
        <v>0</v>
      </c>
      <c r="BE297" s="73">
        <v>0</v>
      </c>
      <c r="BF297" s="73">
        <v>0</v>
      </c>
      <c r="BG297" s="73">
        <v>0</v>
      </c>
      <c r="BH297" s="73">
        <v>0</v>
      </c>
      <c r="BI297" s="73">
        <v>0</v>
      </c>
      <c r="BJ297" s="73">
        <v>0</v>
      </c>
      <c r="BK297" s="73">
        <v>0</v>
      </c>
      <c r="BL297" s="73">
        <v>0</v>
      </c>
      <c r="BM297" s="73">
        <v>0</v>
      </c>
      <c r="BN297" s="73">
        <v>0</v>
      </c>
      <c r="BO297" s="73">
        <v>0</v>
      </c>
      <c r="BP297" s="73">
        <v>0</v>
      </c>
      <c r="BQ297" s="73">
        <v>0</v>
      </c>
      <c r="BR297" s="73">
        <v>0</v>
      </c>
      <c r="BS297" s="73">
        <v>0</v>
      </c>
      <c r="BT297" s="73">
        <v>0</v>
      </c>
      <c r="BU297" s="73">
        <v>0</v>
      </c>
      <c r="BV297" s="73">
        <v>0</v>
      </c>
      <c r="BW297" s="73">
        <v>0</v>
      </c>
      <c r="BX297" s="73">
        <v>0</v>
      </c>
      <c r="BY297" s="74">
        <v>-77183.649999999994</v>
      </c>
    </row>
    <row r="298" spans="1:77" x14ac:dyDescent="0.2">
      <c r="A298" s="71" t="s">
        <v>43</v>
      </c>
      <c r="B298" s="72" t="s">
        <v>791</v>
      </c>
      <c r="C298" s="71" t="s">
        <v>792</v>
      </c>
      <c r="D298" s="73">
        <v>0</v>
      </c>
      <c r="E298" s="73">
        <v>0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73">
        <v>0</v>
      </c>
      <c r="Q298" s="73">
        <v>0</v>
      </c>
      <c r="R298" s="73">
        <v>0</v>
      </c>
      <c r="S298" s="73">
        <v>0</v>
      </c>
      <c r="T298" s="73">
        <v>0</v>
      </c>
      <c r="U298" s="73">
        <v>0</v>
      </c>
      <c r="V298" s="73">
        <v>0</v>
      </c>
      <c r="W298" s="73">
        <v>0</v>
      </c>
      <c r="X298" s="73">
        <v>0</v>
      </c>
      <c r="Y298" s="73">
        <v>0</v>
      </c>
      <c r="Z298" s="73">
        <v>0</v>
      </c>
      <c r="AA298" s="73">
        <v>0</v>
      </c>
      <c r="AB298" s="73">
        <v>0</v>
      </c>
      <c r="AC298" s="73">
        <v>0</v>
      </c>
      <c r="AD298" s="73">
        <v>0</v>
      </c>
      <c r="AE298" s="73">
        <v>0</v>
      </c>
      <c r="AF298" s="73">
        <v>0</v>
      </c>
      <c r="AG298" s="73">
        <v>0</v>
      </c>
      <c r="AH298" s="73">
        <v>0</v>
      </c>
      <c r="AI298" s="73">
        <v>0</v>
      </c>
      <c r="AJ298" s="73">
        <v>0</v>
      </c>
      <c r="AK298" s="73">
        <v>0</v>
      </c>
      <c r="AL298" s="73">
        <v>0</v>
      </c>
      <c r="AM298" s="73">
        <v>0</v>
      </c>
      <c r="AN298" s="73">
        <v>0</v>
      </c>
      <c r="AO298" s="73">
        <v>0</v>
      </c>
      <c r="AP298" s="73">
        <v>0</v>
      </c>
      <c r="AQ298" s="73">
        <v>0</v>
      </c>
      <c r="AR298" s="73">
        <v>0</v>
      </c>
      <c r="AS298" s="73">
        <v>0</v>
      </c>
      <c r="AT298" s="73">
        <v>0</v>
      </c>
      <c r="AU298" s="73">
        <v>0</v>
      </c>
      <c r="AV298" s="73">
        <v>0</v>
      </c>
      <c r="AW298" s="73">
        <v>0</v>
      </c>
      <c r="AX298" s="73">
        <v>0</v>
      </c>
      <c r="AY298" s="73">
        <v>0</v>
      </c>
      <c r="AZ298" s="73">
        <v>0</v>
      </c>
      <c r="BA298" s="73">
        <v>0</v>
      </c>
      <c r="BB298" s="73">
        <v>0</v>
      </c>
      <c r="BC298" s="73">
        <v>0</v>
      </c>
      <c r="BD298" s="73">
        <v>0</v>
      </c>
      <c r="BE298" s="73">
        <v>0</v>
      </c>
      <c r="BF298" s="73">
        <v>0</v>
      </c>
      <c r="BG298" s="73">
        <v>0</v>
      </c>
      <c r="BH298" s="73">
        <v>0</v>
      </c>
      <c r="BI298" s="73">
        <v>0</v>
      </c>
      <c r="BJ298" s="73">
        <v>0</v>
      </c>
      <c r="BK298" s="73">
        <v>0</v>
      </c>
      <c r="BL298" s="73">
        <v>0</v>
      </c>
      <c r="BM298" s="73">
        <v>0</v>
      </c>
      <c r="BN298" s="73">
        <v>0</v>
      </c>
      <c r="BO298" s="73">
        <v>0</v>
      </c>
      <c r="BP298" s="73">
        <v>0</v>
      </c>
      <c r="BQ298" s="73">
        <v>0</v>
      </c>
      <c r="BR298" s="73">
        <v>0</v>
      </c>
      <c r="BS298" s="73">
        <v>0</v>
      </c>
      <c r="BT298" s="73">
        <v>0</v>
      </c>
      <c r="BU298" s="73">
        <v>0</v>
      </c>
      <c r="BV298" s="73">
        <v>0</v>
      </c>
      <c r="BW298" s="73">
        <v>0</v>
      </c>
      <c r="BX298" s="73">
        <v>0</v>
      </c>
      <c r="BY298" s="74">
        <v>-1618311315.3900001</v>
      </c>
    </row>
    <row r="299" spans="1:77" x14ac:dyDescent="0.2">
      <c r="A299" s="71" t="s">
        <v>43</v>
      </c>
      <c r="B299" s="72" t="s">
        <v>793</v>
      </c>
      <c r="C299" s="71" t="s">
        <v>794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73">
        <v>0</v>
      </c>
      <c r="L299" s="73">
        <v>0</v>
      </c>
      <c r="M299" s="73">
        <v>0</v>
      </c>
      <c r="N299" s="73">
        <v>0</v>
      </c>
      <c r="O299" s="73">
        <v>0</v>
      </c>
      <c r="P299" s="73">
        <v>0</v>
      </c>
      <c r="Q299" s="73">
        <v>0</v>
      </c>
      <c r="R299" s="73">
        <v>0</v>
      </c>
      <c r="S299" s="73">
        <v>0</v>
      </c>
      <c r="T299" s="73">
        <v>0</v>
      </c>
      <c r="U299" s="73">
        <v>0</v>
      </c>
      <c r="V299" s="73">
        <v>0</v>
      </c>
      <c r="W299" s="73">
        <v>0</v>
      </c>
      <c r="X299" s="73">
        <v>0</v>
      </c>
      <c r="Y299" s="73">
        <v>0</v>
      </c>
      <c r="Z299" s="73">
        <v>0</v>
      </c>
      <c r="AA299" s="73">
        <v>0</v>
      </c>
      <c r="AB299" s="73">
        <v>0</v>
      </c>
      <c r="AC299" s="73">
        <v>0</v>
      </c>
      <c r="AD299" s="73">
        <v>0</v>
      </c>
      <c r="AE299" s="73">
        <v>0</v>
      </c>
      <c r="AF299" s="73">
        <v>0</v>
      </c>
      <c r="AG299" s="73">
        <v>0</v>
      </c>
      <c r="AH299" s="73">
        <v>0</v>
      </c>
      <c r="AI299" s="73">
        <v>0</v>
      </c>
      <c r="AJ299" s="73">
        <v>0</v>
      </c>
      <c r="AK299" s="73">
        <v>0</v>
      </c>
      <c r="AL299" s="73">
        <v>0</v>
      </c>
      <c r="AM299" s="73">
        <v>0</v>
      </c>
      <c r="AN299" s="73">
        <v>0</v>
      </c>
      <c r="AO299" s="73">
        <v>0</v>
      </c>
      <c r="AP299" s="73">
        <v>0</v>
      </c>
      <c r="AQ299" s="73">
        <v>0</v>
      </c>
      <c r="AR299" s="73">
        <v>0</v>
      </c>
      <c r="AS299" s="73">
        <v>0</v>
      </c>
      <c r="AT299" s="73">
        <v>0</v>
      </c>
      <c r="AU299" s="73">
        <v>0</v>
      </c>
      <c r="AV299" s="73">
        <v>0</v>
      </c>
      <c r="AW299" s="73">
        <v>0</v>
      </c>
      <c r="AX299" s="73">
        <v>0</v>
      </c>
      <c r="AY299" s="73">
        <v>0</v>
      </c>
      <c r="AZ299" s="73">
        <v>0</v>
      </c>
      <c r="BA299" s="73">
        <v>0</v>
      </c>
      <c r="BB299" s="73">
        <v>0</v>
      </c>
      <c r="BC299" s="73">
        <v>0</v>
      </c>
      <c r="BD299" s="73">
        <v>0</v>
      </c>
      <c r="BE299" s="73">
        <v>0</v>
      </c>
      <c r="BF299" s="73">
        <v>2000</v>
      </c>
      <c r="BG299" s="73">
        <v>0</v>
      </c>
      <c r="BH299" s="73">
        <v>0</v>
      </c>
      <c r="BI299" s="73">
        <v>0</v>
      </c>
      <c r="BJ299" s="73">
        <v>0</v>
      </c>
      <c r="BK299" s="73">
        <v>0</v>
      </c>
      <c r="BL299" s="73">
        <v>0</v>
      </c>
      <c r="BM299" s="73">
        <v>0</v>
      </c>
      <c r="BN299" s="73">
        <v>0</v>
      </c>
      <c r="BO299" s="73">
        <v>0</v>
      </c>
      <c r="BP299" s="73">
        <v>0</v>
      </c>
      <c r="BQ299" s="73">
        <v>0</v>
      </c>
      <c r="BR299" s="73">
        <v>0</v>
      </c>
      <c r="BS299" s="73">
        <v>0</v>
      </c>
      <c r="BT299" s="73">
        <v>0</v>
      </c>
      <c r="BU299" s="73">
        <v>0</v>
      </c>
      <c r="BV299" s="73">
        <v>0</v>
      </c>
      <c r="BW299" s="73">
        <v>0</v>
      </c>
      <c r="BX299" s="73">
        <v>0</v>
      </c>
      <c r="BY299" s="74">
        <v>-642595234.71980023</v>
      </c>
    </row>
    <row r="300" spans="1:77" x14ac:dyDescent="0.2">
      <c r="A300" s="71" t="s">
        <v>43</v>
      </c>
      <c r="B300" s="72" t="s">
        <v>795</v>
      </c>
      <c r="C300" s="71" t="s">
        <v>796</v>
      </c>
      <c r="D300" s="73">
        <v>0</v>
      </c>
      <c r="E300" s="73">
        <v>0</v>
      </c>
      <c r="F300" s="73">
        <v>26700</v>
      </c>
      <c r="G300" s="73">
        <v>0</v>
      </c>
      <c r="H300" s="73">
        <v>0</v>
      </c>
      <c r="I300" s="73">
        <v>0</v>
      </c>
      <c r="J300" s="73">
        <v>212990</v>
      </c>
      <c r="K300" s="73">
        <v>0</v>
      </c>
      <c r="L300" s="73">
        <v>0</v>
      </c>
      <c r="M300" s="73">
        <v>1600</v>
      </c>
      <c r="N300" s="73">
        <v>0</v>
      </c>
      <c r="O300" s="73">
        <v>0</v>
      </c>
      <c r="P300" s="73">
        <v>0</v>
      </c>
      <c r="Q300" s="73">
        <v>1283269</v>
      </c>
      <c r="R300" s="73">
        <v>0</v>
      </c>
      <c r="S300" s="73">
        <v>0</v>
      </c>
      <c r="T300" s="73">
        <v>0</v>
      </c>
      <c r="U300" s="73">
        <v>0</v>
      </c>
      <c r="V300" s="73">
        <v>53970</v>
      </c>
      <c r="W300" s="73">
        <v>0</v>
      </c>
      <c r="X300" s="73">
        <v>0</v>
      </c>
      <c r="Y300" s="73">
        <v>0</v>
      </c>
      <c r="Z300" s="73">
        <v>0</v>
      </c>
      <c r="AA300" s="73">
        <v>0</v>
      </c>
      <c r="AB300" s="73">
        <v>0</v>
      </c>
      <c r="AC300" s="73">
        <v>0</v>
      </c>
      <c r="AD300" s="73">
        <v>10305</v>
      </c>
      <c r="AE300" s="73">
        <v>16180</v>
      </c>
      <c r="AF300" s="73">
        <v>0</v>
      </c>
      <c r="AG300" s="73">
        <v>0</v>
      </c>
      <c r="AH300" s="73">
        <v>0</v>
      </c>
      <c r="AI300" s="73">
        <v>0</v>
      </c>
      <c r="AJ300" s="73">
        <v>0</v>
      </c>
      <c r="AK300" s="73">
        <v>0</v>
      </c>
      <c r="AL300" s="73">
        <v>0</v>
      </c>
      <c r="AM300" s="73">
        <v>0</v>
      </c>
      <c r="AN300" s="73">
        <v>0</v>
      </c>
      <c r="AO300" s="73">
        <v>0</v>
      </c>
      <c r="AP300" s="73">
        <v>0</v>
      </c>
      <c r="AQ300" s="73">
        <v>6700</v>
      </c>
      <c r="AR300" s="73">
        <v>0</v>
      </c>
      <c r="AS300" s="73">
        <v>0</v>
      </c>
      <c r="AT300" s="73">
        <v>0</v>
      </c>
      <c r="AU300" s="73">
        <v>0</v>
      </c>
      <c r="AV300" s="73">
        <v>0</v>
      </c>
      <c r="AW300" s="73">
        <v>0</v>
      </c>
      <c r="AX300" s="73">
        <v>301415</v>
      </c>
      <c r="AY300" s="73">
        <v>5948</v>
      </c>
      <c r="AZ300" s="73">
        <v>0</v>
      </c>
      <c r="BA300" s="73">
        <v>0</v>
      </c>
      <c r="BB300" s="73">
        <v>0</v>
      </c>
      <c r="BC300" s="73">
        <v>0</v>
      </c>
      <c r="BD300" s="73">
        <v>0</v>
      </c>
      <c r="BE300" s="73">
        <v>0</v>
      </c>
      <c r="BF300" s="73">
        <v>0</v>
      </c>
      <c r="BG300" s="73">
        <v>0</v>
      </c>
      <c r="BH300" s="73">
        <v>0</v>
      </c>
      <c r="BI300" s="73">
        <v>13000</v>
      </c>
      <c r="BJ300" s="73">
        <v>0</v>
      </c>
      <c r="BK300" s="73">
        <v>0</v>
      </c>
      <c r="BL300" s="73">
        <v>0</v>
      </c>
      <c r="BM300" s="73">
        <v>0</v>
      </c>
      <c r="BN300" s="73">
        <v>0</v>
      </c>
      <c r="BO300" s="73">
        <v>0</v>
      </c>
      <c r="BP300" s="73">
        <v>432836</v>
      </c>
      <c r="BQ300" s="73">
        <v>0</v>
      </c>
      <c r="BR300" s="73">
        <v>0</v>
      </c>
      <c r="BS300" s="73">
        <v>0</v>
      </c>
      <c r="BT300" s="73">
        <v>0</v>
      </c>
      <c r="BU300" s="73">
        <v>0</v>
      </c>
      <c r="BV300" s="73">
        <v>0</v>
      </c>
      <c r="BW300" s="73">
        <v>0</v>
      </c>
      <c r="BX300" s="73">
        <v>0</v>
      </c>
      <c r="BY300" s="74">
        <v>-349077413.32999998</v>
      </c>
    </row>
    <row r="301" spans="1:77" x14ac:dyDescent="0.2">
      <c r="A301" s="71" t="s">
        <v>43</v>
      </c>
      <c r="B301" s="72" t="s">
        <v>797</v>
      </c>
      <c r="C301" s="71" t="s">
        <v>798</v>
      </c>
      <c r="D301" s="73">
        <v>0</v>
      </c>
      <c r="E301" s="73">
        <v>282102.7</v>
      </c>
      <c r="F301" s="73">
        <v>128419.18</v>
      </c>
      <c r="G301" s="73">
        <v>0</v>
      </c>
      <c r="H301" s="73">
        <v>0</v>
      </c>
      <c r="I301" s="73">
        <v>0</v>
      </c>
      <c r="J301" s="73">
        <v>0</v>
      </c>
      <c r="K301" s="73">
        <v>713299.32</v>
      </c>
      <c r="L301" s="73">
        <v>228052.66</v>
      </c>
      <c r="M301" s="73">
        <v>61373.279999999999</v>
      </c>
      <c r="N301" s="73">
        <v>251147.69</v>
      </c>
      <c r="O301" s="73">
        <v>210583.08</v>
      </c>
      <c r="P301" s="73">
        <v>0</v>
      </c>
      <c r="Q301" s="73">
        <v>1112564.1299999999</v>
      </c>
      <c r="R301" s="73">
        <v>0</v>
      </c>
      <c r="S301" s="73">
        <v>447079.21</v>
      </c>
      <c r="T301" s="73">
        <v>20494.2</v>
      </c>
      <c r="U301" s="73">
        <v>0</v>
      </c>
      <c r="V301" s="73">
        <v>12731723.369999999</v>
      </c>
      <c r="W301" s="73">
        <v>0</v>
      </c>
      <c r="X301" s="73">
        <v>0</v>
      </c>
      <c r="Y301" s="73">
        <v>703519.7</v>
      </c>
      <c r="Z301" s="73">
        <v>521416.86</v>
      </c>
      <c r="AA301" s="73">
        <v>0</v>
      </c>
      <c r="AB301" s="73">
        <v>1655</v>
      </c>
      <c r="AC301" s="73">
        <v>0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4601.7</v>
      </c>
      <c r="AJ301" s="73">
        <v>0</v>
      </c>
      <c r="AK301" s="73">
        <v>0</v>
      </c>
      <c r="AL301" s="73">
        <v>0</v>
      </c>
      <c r="AM301" s="73">
        <v>40281.08</v>
      </c>
      <c r="AN301" s="73">
        <v>0</v>
      </c>
      <c r="AO301" s="73">
        <v>0</v>
      </c>
      <c r="AP301" s="73">
        <v>0</v>
      </c>
      <c r="AQ301" s="73">
        <v>82500</v>
      </c>
      <c r="AR301" s="73">
        <v>0</v>
      </c>
      <c r="AS301" s="73">
        <v>0</v>
      </c>
      <c r="AT301" s="73">
        <v>0</v>
      </c>
      <c r="AU301" s="73">
        <v>0</v>
      </c>
      <c r="AV301" s="73">
        <v>0</v>
      </c>
      <c r="AW301" s="73">
        <v>0</v>
      </c>
      <c r="AX301" s="73">
        <v>5659148.5800000001</v>
      </c>
      <c r="AY301" s="73">
        <v>0</v>
      </c>
      <c r="AZ301" s="73">
        <v>0</v>
      </c>
      <c r="BA301" s="73">
        <v>423056.9</v>
      </c>
      <c r="BB301" s="73">
        <v>0</v>
      </c>
      <c r="BC301" s="73">
        <v>0</v>
      </c>
      <c r="BD301" s="73">
        <v>8799</v>
      </c>
      <c r="BE301" s="73">
        <v>0</v>
      </c>
      <c r="BF301" s="73">
        <v>0</v>
      </c>
      <c r="BG301" s="73">
        <v>0</v>
      </c>
      <c r="BH301" s="73">
        <v>0</v>
      </c>
      <c r="BI301" s="73">
        <v>9099089.9000000004</v>
      </c>
      <c r="BJ301" s="73">
        <v>0</v>
      </c>
      <c r="BK301" s="73">
        <v>0</v>
      </c>
      <c r="BL301" s="73">
        <v>0</v>
      </c>
      <c r="BM301" s="73">
        <v>0</v>
      </c>
      <c r="BN301" s="73">
        <v>263156.34999999998</v>
      </c>
      <c r="BO301" s="73">
        <v>0</v>
      </c>
      <c r="BP301" s="73">
        <v>202445.36</v>
      </c>
      <c r="BQ301" s="73">
        <v>0</v>
      </c>
      <c r="BR301" s="73">
        <v>232004.88</v>
      </c>
      <c r="BS301" s="73">
        <v>0</v>
      </c>
      <c r="BT301" s="73">
        <v>0</v>
      </c>
      <c r="BU301" s="73">
        <v>81449.740000000005</v>
      </c>
      <c r="BV301" s="73">
        <v>4200.3100000000004</v>
      </c>
      <c r="BW301" s="73">
        <v>0</v>
      </c>
      <c r="BX301" s="73">
        <v>19322.439999999999</v>
      </c>
      <c r="BY301" s="74">
        <v>100444687.63999999</v>
      </c>
    </row>
    <row r="302" spans="1:77" x14ac:dyDescent="0.2">
      <c r="A302" s="71" t="s">
        <v>43</v>
      </c>
      <c r="B302" s="72" t="s">
        <v>799</v>
      </c>
      <c r="C302" s="71" t="s">
        <v>800</v>
      </c>
      <c r="D302" s="73">
        <v>0</v>
      </c>
      <c r="E302" s="73">
        <v>0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11019.75</v>
      </c>
      <c r="N302" s="73">
        <v>0</v>
      </c>
      <c r="O302" s="73">
        <v>0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3">
        <v>0</v>
      </c>
      <c r="V302" s="73">
        <v>0</v>
      </c>
      <c r="W302" s="73">
        <v>11930</v>
      </c>
      <c r="X302" s="73">
        <v>0</v>
      </c>
      <c r="Y302" s="73">
        <v>0</v>
      </c>
      <c r="Z302" s="73">
        <v>0</v>
      </c>
      <c r="AA302" s="73">
        <v>0</v>
      </c>
      <c r="AB302" s="73">
        <v>0</v>
      </c>
      <c r="AC302" s="73">
        <v>0</v>
      </c>
      <c r="AD302" s="73">
        <v>0</v>
      </c>
      <c r="AE302" s="73">
        <v>11320</v>
      </c>
      <c r="AF302" s="73">
        <v>0</v>
      </c>
      <c r="AG302" s="73">
        <v>640</v>
      </c>
      <c r="AH302" s="73">
        <v>0</v>
      </c>
      <c r="AI302" s="73">
        <v>725</v>
      </c>
      <c r="AJ302" s="73">
        <v>0</v>
      </c>
      <c r="AK302" s="73">
        <v>0</v>
      </c>
      <c r="AL302" s="73">
        <v>0</v>
      </c>
      <c r="AM302" s="73">
        <v>0</v>
      </c>
      <c r="AN302" s="73">
        <v>0</v>
      </c>
      <c r="AO302" s="73">
        <v>0</v>
      </c>
      <c r="AP302" s="73">
        <v>0</v>
      </c>
      <c r="AQ302" s="73">
        <v>5249.72</v>
      </c>
      <c r="AR302" s="73">
        <v>0</v>
      </c>
      <c r="AS302" s="73">
        <v>0</v>
      </c>
      <c r="AT302" s="73">
        <v>0</v>
      </c>
      <c r="AU302" s="73">
        <v>0</v>
      </c>
      <c r="AV302" s="73">
        <v>1099</v>
      </c>
      <c r="AW302" s="73">
        <v>0</v>
      </c>
      <c r="AX302" s="73">
        <v>0</v>
      </c>
      <c r="AY302" s="73">
        <v>0</v>
      </c>
      <c r="AZ302" s="73">
        <v>0</v>
      </c>
      <c r="BA302" s="73">
        <v>0</v>
      </c>
      <c r="BB302" s="73">
        <v>0</v>
      </c>
      <c r="BC302" s="73">
        <v>0</v>
      </c>
      <c r="BD302" s="73">
        <v>0</v>
      </c>
      <c r="BE302" s="73">
        <v>1534</v>
      </c>
      <c r="BF302" s="73">
        <v>0</v>
      </c>
      <c r="BG302" s="73">
        <v>0</v>
      </c>
      <c r="BH302" s="73">
        <v>0</v>
      </c>
      <c r="BI302" s="73">
        <v>0</v>
      </c>
      <c r="BJ302" s="73">
        <v>4571.8500000000004</v>
      </c>
      <c r="BK302" s="73">
        <v>0</v>
      </c>
      <c r="BL302" s="73">
        <v>0</v>
      </c>
      <c r="BM302" s="73">
        <v>0</v>
      </c>
      <c r="BN302" s="73">
        <v>0</v>
      </c>
      <c r="BO302" s="73">
        <v>0</v>
      </c>
      <c r="BP302" s="73">
        <v>0</v>
      </c>
      <c r="BQ302" s="73">
        <v>0</v>
      </c>
      <c r="BR302" s="73">
        <v>9879</v>
      </c>
      <c r="BS302" s="73">
        <v>0</v>
      </c>
      <c r="BT302" s="73">
        <v>0</v>
      </c>
      <c r="BU302" s="73">
        <v>131</v>
      </c>
      <c r="BV302" s="73">
        <v>0</v>
      </c>
      <c r="BW302" s="73">
        <v>0</v>
      </c>
      <c r="BX302" s="73">
        <v>0</v>
      </c>
      <c r="BY302" s="74">
        <v>30510804.949999999</v>
      </c>
    </row>
    <row r="303" spans="1:77" x14ac:dyDescent="0.2">
      <c r="A303" s="71" t="s">
        <v>43</v>
      </c>
      <c r="B303" s="72" t="s">
        <v>801</v>
      </c>
      <c r="C303" s="71" t="s">
        <v>802</v>
      </c>
      <c r="D303" s="73">
        <v>0</v>
      </c>
      <c r="E303" s="73">
        <v>0</v>
      </c>
      <c r="F303" s="73">
        <v>0</v>
      </c>
      <c r="G303" s="73">
        <v>0</v>
      </c>
      <c r="H303" s="73">
        <v>0</v>
      </c>
      <c r="I303" s="73">
        <v>0</v>
      </c>
      <c r="J303" s="73">
        <v>0</v>
      </c>
      <c r="K303" s="73">
        <v>0</v>
      </c>
      <c r="L303" s="73">
        <v>0</v>
      </c>
      <c r="M303" s="73">
        <v>-101.55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v>0</v>
      </c>
      <c r="V303" s="73">
        <v>0</v>
      </c>
      <c r="W303" s="73">
        <v>-5120</v>
      </c>
      <c r="X303" s="73">
        <v>0</v>
      </c>
      <c r="Y303" s="73">
        <v>0</v>
      </c>
      <c r="Z303" s="73">
        <v>50</v>
      </c>
      <c r="AA303" s="73">
        <v>0</v>
      </c>
      <c r="AB303" s="73">
        <v>0</v>
      </c>
      <c r="AC303" s="73">
        <v>0</v>
      </c>
      <c r="AD303" s="73">
        <v>0</v>
      </c>
      <c r="AE303" s="73">
        <v>-21071.7</v>
      </c>
      <c r="AF303" s="73">
        <v>0</v>
      </c>
      <c r="AG303" s="73">
        <v>0</v>
      </c>
      <c r="AH303" s="73">
        <v>0</v>
      </c>
      <c r="AI303" s="73">
        <v>0</v>
      </c>
      <c r="AJ303" s="73">
        <v>0</v>
      </c>
      <c r="AK303" s="73">
        <v>0</v>
      </c>
      <c r="AL303" s="73">
        <v>-1101</v>
      </c>
      <c r="AM303" s="73">
        <v>0</v>
      </c>
      <c r="AN303" s="73">
        <v>0</v>
      </c>
      <c r="AO303" s="73">
        <v>0</v>
      </c>
      <c r="AP303" s="73">
        <v>0</v>
      </c>
      <c r="AQ303" s="73">
        <v>-20072</v>
      </c>
      <c r="AR303" s="73">
        <v>0</v>
      </c>
      <c r="AS303" s="73">
        <v>90</v>
      </c>
      <c r="AT303" s="73">
        <v>0</v>
      </c>
      <c r="AU303" s="73">
        <v>90</v>
      </c>
      <c r="AV303" s="73">
        <v>0</v>
      </c>
      <c r="AW303" s="73">
        <v>0</v>
      </c>
      <c r="AX303" s="73">
        <v>0</v>
      </c>
      <c r="AY303" s="73">
        <v>0</v>
      </c>
      <c r="AZ303" s="73">
        <v>0</v>
      </c>
      <c r="BA303" s="73">
        <v>0</v>
      </c>
      <c r="BB303" s="73">
        <v>0</v>
      </c>
      <c r="BC303" s="73">
        <v>0</v>
      </c>
      <c r="BD303" s="73">
        <v>0</v>
      </c>
      <c r="BE303" s="73">
        <v>0</v>
      </c>
      <c r="BF303" s="73">
        <v>0</v>
      </c>
      <c r="BG303" s="73">
        <v>0</v>
      </c>
      <c r="BH303" s="73">
        <v>0</v>
      </c>
      <c r="BI303" s="73">
        <v>0</v>
      </c>
      <c r="BJ303" s="73">
        <v>0</v>
      </c>
      <c r="BK303" s="73">
        <v>0</v>
      </c>
      <c r="BL303" s="73">
        <v>0</v>
      </c>
      <c r="BM303" s="73">
        <v>0</v>
      </c>
      <c r="BN303" s="73">
        <v>0</v>
      </c>
      <c r="BO303" s="73">
        <v>0</v>
      </c>
      <c r="BP303" s="73">
        <v>0</v>
      </c>
      <c r="BQ303" s="73">
        <v>0</v>
      </c>
      <c r="BR303" s="73">
        <v>0</v>
      </c>
      <c r="BS303" s="73">
        <v>0</v>
      </c>
      <c r="BT303" s="73">
        <v>0</v>
      </c>
      <c r="BU303" s="73">
        <v>0</v>
      </c>
      <c r="BV303" s="73">
        <v>0</v>
      </c>
      <c r="BW303" s="73">
        <v>0</v>
      </c>
      <c r="BX303" s="73">
        <v>0</v>
      </c>
      <c r="BY303" s="74">
        <v>-138975184.48999998</v>
      </c>
    </row>
    <row r="304" spans="1:77" x14ac:dyDescent="0.2">
      <c r="A304" s="71" t="s">
        <v>43</v>
      </c>
      <c r="B304" s="72" t="s">
        <v>803</v>
      </c>
      <c r="C304" s="71" t="s">
        <v>804</v>
      </c>
      <c r="D304" s="73">
        <v>0</v>
      </c>
      <c r="E304" s="73">
        <v>0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3">
        <v>-118237.5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-13655.97</v>
      </c>
      <c r="R304" s="73">
        <v>0</v>
      </c>
      <c r="S304" s="73">
        <v>0</v>
      </c>
      <c r="T304" s="73">
        <v>0</v>
      </c>
      <c r="U304" s="73">
        <v>0</v>
      </c>
      <c r="V304" s="73">
        <v>0</v>
      </c>
      <c r="W304" s="73">
        <v>-14725.16</v>
      </c>
      <c r="X304" s="73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73">
        <v>-17885.3</v>
      </c>
      <c r="AF304" s="73">
        <v>0</v>
      </c>
      <c r="AG304" s="73">
        <v>0</v>
      </c>
      <c r="AH304" s="73">
        <v>0</v>
      </c>
      <c r="AI304" s="73">
        <v>0</v>
      </c>
      <c r="AJ304" s="73">
        <v>-5147.2</v>
      </c>
      <c r="AK304" s="73">
        <v>0</v>
      </c>
      <c r="AL304" s="73">
        <v>0</v>
      </c>
      <c r="AM304" s="73">
        <v>0</v>
      </c>
      <c r="AN304" s="73">
        <v>0</v>
      </c>
      <c r="AO304" s="73">
        <v>0</v>
      </c>
      <c r="AP304" s="73">
        <v>0</v>
      </c>
      <c r="AQ304" s="73">
        <v>0</v>
      </c>
      <c r="AR304" s="73">
        <v>0</v>
      </c>
      <c r="AS304" s="73">
        <v>0</v>
      </c>
      <c r="AT304" s="73">
        <v>-4890.1400000000003</v>
      </c>
      <c r="AU304" s="73">
        <v>0</v>
      </c>
      <c r="AV304" s="73">
        <v>0</v>
      </c>
      <c r="AW304" s="73">
        <v>0</v>
      </c>
      <c r="AX304" s="73">
        <v>0</v>
      </c>
      <c r="AY304" s="73">
        <v>0</v>
      </c>
      <c r="AZ304" s="73">
        <v>0</v>
      </c>
      <c r="BA304" s="73">
        <v>0</v>
      </c>
      <c r="BB304" s="73">
        <v>0</v>
      </c>
      <c r="BC304" s="73">
        <v>0</v>
      </c>
      <c r="BD304" s="73">
        <v>0</v>
      </c>
      <c r="BE304" s="73">
        <v>0</v>
      </c>
      <c r="BF304" s="73">
        <v>0</v>
      </c>
      <c r="BG304" s="73">
        <v>0</v>
      </c>
      <c r="BH304" s="73">
        <v>0</v>
      </c>
      <c r="BI304" s="73">
        <v>0</v>
      </c>
      <c r="BJ304" s="73">
        <v>0</v>
      </c>
      <c r="BK304" s="73">
        <v>0</v>
      </c>
      <c r="BL304" s="73">
        <v>0</v>
      </c>
      <c r="BM304" s="73">
        <v>0</v>
      </c>
      <c r="BN304" s="73">
        <v>0</v>
      </c>
      <c r="BO304" s="73">
        <v>0</v>
      </c>
      <c r="BP304" s="73">
        <v>0</v>
      </c>
      <c r="BQ304" s="73">
        <v>0</v>
      </c>
      <c r="BR304" s="73">
        <v>0</v>
      </c>
      <c r="BS304" s="73">
        <v>0</v>
      </c>
      <c r="BT304" s="73">
        <v>0</v>
      </c>
      <c r="BU304" s="73">
        <v>0</v>
      </c>
      <c r="BV304" s="73">
        <v>0</v>
      </c>
      <c r="BW304" s="73">
        <v>0</v>
      </c>
      <c r="BX304" s="73">
        <v>0</v>
      </c>
      <c r="BY304" s="74">
        <v>-82892417.870000005</v>
      </c>
    </row>
    <row r="305" spans="1:77" x14ac:dyDescent="0.2">
      <c r="A305" s="71" t="s">
        <v>43</v>
      </c>
      <c r="B305" s="72" t="s">
        <v>805</v>
      </c>
      <c r="C305" s="71" t="s">
        <v>806</v>
      </c>
      <c r="D305" s="73">
        <v>0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3540.96</v>
      </c>
      <c r="L305" s="73">
        <v>0</v>
      </c>
      <c r="M305" s="73">
        <v>29501.89</v>
      </c>
      <c r="N305" s="73">
        <v>0</v>
      </c>
      <c r="O305" s="73">
        <v>0</v>
      </c>
      <c r="P305" s="73">
        <v>0</v>
      </c>
      <c r="Q305" s="73">
        <v>0</v>
      </c>
      <c r="R305" s="73">
        <v>0</v>
      </c>
      <c r="S305" s="73">
        <v>0</v>
      </c>
      <c r="T305" s="73">
        <v>0</v>
      </c>
      <c r="U305" s="73">
        <v>0</v>
      </c>
      <c r="V305" s="73">
        <v>0</v>
      </c>
      <c r="W305" s="73">
        <v>0</v>
      </c>
      <c r="X305" s="73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73">
        <v>57808.7</v>
      </c>
      <c r="AF305" s="73">
        <v>0</v>
      </c>
      <c r="AG305" s="73">
        <v>0</v>
      </c>
      <c r="AH305" s="73">
        <v>0</v>
      </c>
      <c r="AI305" s="73">
        <v>0</v>
      </c>
      <c r="AJ305" s="73">
        <v>0</v>
      </c>
      <c r="AK305" s="73">
        <v>0</v>
      </c>
      <c r="AL305" s="73">
        <v>0</v>
      </c>
      <c r="AM305" s="73">
        <v>0</v>
      </c>
      <c r="AN305" s="73">
        <v>0</v>
      </c>
      <c r="AO305" s="73">
        <v>0</v>
      </c>
      <c r="AP305" s="73">
        <v>0</v>
      </c>
      <c r="AQ305" s="73">
        <v>0</v>
      </c>
      <c r="AR305" s="73">
        <v>8798</v>
      </c>
      <c r="AS305" s="73">
        <v>0</v>
      </c>
      <c r="AT305" s="73">
        <v>4080</v>
      </c>
      <c r="AU305" s="73">
        <v>0</v>
      </c>
      <c r="AV305" s="73">
        <v>0</v>
      </c>
      <c r="AW305" s="73">
        <v>0</v>
      </c>
      <c r="AX305" s="73">
        <v>0</v>
      </c>
      <c r="AY305" s="73">
        <v>0</v>
      </c>
      <c r="AZ305" s="73">
        <v>0</v>
      </c>
      <c r="BA305" s="73">
        <v>0</v>
      </c>
      <c r="BB305" s="73">
        <v>0</v>
      </c>
      <c r="BC305" s="73">
        <v>0</v>
      </c>
      <c r="BD305" s="73">
        <v>0</v>
      </c>
      <c r="BE305" s="73">
        <v>0</v>
      </c>
      <c r="BF305" s="73">
        <v>0</v>
      </c>
      <c r="BG305" s="73">
        <v>0</v>
      </c>
      <c r="BH305" s="73">
        <v>0</v>
      </c>
      <c r="BI305" s="73">
        <v>0</v>
      </c>
      <c r="BJ305" s="73">
        <v>0</v>
      </c>
      <c r="BK305" s="73">
        <v>0</v>
      </c>
      <c r="BL305" s="73">
        <v>0</v>
      </c>
      <c r="BM305" s="73">
        <v>0</v>
      </c>
      <c r="BN305" s="73">
        <v>0</v>
      </c>
      <c r="BO305" s="73">
        <v>0</v>
      </c>
      <c r="BP305" s="73">
        <v>0</v>
      </c>
      <c r="BQ305" s="73">
        <v>0</v>
      </c>
      <c r="BR305" s="73">
        <v>0</v>
      </c>
      <c r="BS305" s="73">
        <v>0</v>
      </c>
      <c r="BT305" s="73">
        <v>0</v>
      </c>
      <c r="BU305" s="73">
        <v>0</v>
      </c>
      <c r="BV305" s="73">
        <v>0</v>
      </c>
      <c r="BW305" s="73">
        <v>0</v>
      </c>
      <c r="BX305" s="73">
        <v>0</v>
      </c>
      <c r="BY305" s="74">
        <v>-3377845.4200000004</v>
      </c>
    </row>
    <row r="306" spans="1:77" x14ac:dyDescent="0.2">
      <c r="A306" s="71" t="s">
        <v>43</v>
      </c>
      <c r="B306" s="72" t="s">
        <v>807</v>
      </c>
      <c r="C306" s="71" t="s">
        <v>808</v>
      </c>
      <c r="D306" s="73">
        <v>0</v>
      </c>
      <c r="E306" s="73">
        <v>0</v>
      </c>
      <c r="F306" s="73">
        <v>0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0</v>
      </c>
      <c r="N306" s="73">
        <v>-4432</v>
      </c>
      <c r="O306" s="73">
        <v>0</v>
      </c>
      <c r="P306" s="73">
        <v>0</v>
      </c>
      <c r="Q306" s="73">
        <v>-5600.5</v>
      </c>
      <c r="R306" s="73">
        <v>0</v>
      </c>
      <c r="S306" s="73">
        <v>0</v>
      </c>
      <c r="T306" s="73">
        <v>0</v>
      </c>
      <c r="U306" s="73">
        <v>0</v>
      </c>
      <c r="V306" s="73">
        <v>73325.75</v>
      </c>
      <c r="W306" s="73">
        <v>-9386</v>
      </c>
      <c r="X306" s="73">
        <v>0</v>
      </c>
      <c r="Y306" s="73">
        <v>0</v>
      </c>
      <c r="Z306" s="73">
        <v>-50</v>
      </c>
      <c r="AA306" s="73">
        <v>0</v>
      </c>
      <c r="AB306" s="73">
        <v>0</v>
      </c>
      <c r="AC306" s="73">
        <v>0</v>
      </c>
      <c r="AD306" s="73">
        <v>0</v>
      </c>
      <c r="AE306" s="73">
        <v>0</v>
      </c>
      <c r="AF306" s="73">
        <v>0</v>
      </c>
      <c r="AG306" s="73">
        <v>0</v>
      </c>
      <c r="AH306" s="73">
        <v>0</v>
      </c>
      <c r="AI306" s="73">
        <v>0</v>
      </c>
      <c r="AJ306" s="73">
        <v>0</v>
      </c>
      <c r="AK306" s="73">
        <v>0</v>
      </c>
      <c r="AL306" s="73">
        <v>-700</v>
      </c>
      <c r="AM306" s="73">
        <v>-228</v>
      </c>
      <c r="AN306" s="73">
        <v>-869</v>
      </c>
      <c r="AO306" s="73">
        <v>-65</v>
      </c>
      <c r="AP306" s="73">
        <v>0</v>
      </c>
      <c r="AQ306" s="73">
        <v>-127678.25</v>
      </c>
      <c r="AR306" s="73">
        <v>-254039</v>
      </c>
      <c r="AS306" s="73">
        <v>-3900</v>
      </c>
      <c r="AT306" s="73">
        <v>-49414</v>
      </c>
      <c r="AU306" s="73">
        <v>0</v>
      </c>
      <c r="AV306" s="73">
        <v>-1558</v>
      </c>
      <c r="AW306" s="73">
        <v>-8192</v>
      </c>
      <c r="AX306" s="73">
        <v>0</v>
      </c>
      <c r="AY306" s="73">
        <v>0</v>
      </c>
      <c r="AZ306" s="73">
        <v>0</v>
      </c>
      <c r="BA306" s="73">
        <v>0</v>
      </c>
      <c r="BB306" s="73">
        <v>0</v>
      </c>
      <c r="BC306" s="73">
        <v>0</v>
      </c>
      <c r="BD306" s="73">
        <v>0</v>
      </c>
      <c r="BE306" s="73">
        <v>0</v>
      </c>
      <c r="BF306" s="73">
        <v>-9252</v>
      </c>
      <c r="BG306" s="73">
        <v>0</v>
      </c>
      <c r="BH306" s="73">
        <v>0</v>
      </c>
      <c r="BI306" s="73">
        <v>0</v>
      </c>
      <c r="BJ306" s="73">
        <v>0</v>
      </c>
      <c r="BK306" s="73">
        <v>0</v>
      </c>
      <c r="BL306" s="73">
        <v>0</v>
      </c>
      <c r="BM306" s="73">
        <v>0</v>
      </c>
      <c r="BN306" s="73">
        <v>0</v>
      </c>
      <c r="BO306" s="73">
        <v>0</v>
      </c>
      <c r="BP306" s="73">
        <v>-13686</v>
      </c>
      <c r="BQ306" s="73">
        <v>0</v>
      </c>
      <c r="BR306" s="73">
        <v>0</v>
      </c>
      <c r="BS306" s="73">
        <v>0</v>
      </c>
      <c r="BT306" s="73">
        <v>0</v>
      </c>
      <c r="BU306" s="73">
        <v>0</v>
      </c>
      <c r="BV306" s="73">
        <v>0</v>
      </c>
      <c r="BW306" s="73">
        <v>0</v>
      </c>
      <c r="BX306" s="73">
        <v>0</v>
      </c>
      <c r="BY306" s="74">
        <v>767235.42000000016</v>
      </c>
    </row>
    <row r="307" spans="1:77" x14ac:dyDescent="0.2">
      <c r="A307" s="71" t="s">
        <v>43</v>
      </c>
      <c r="B307" s="72" t="s">
        <v>809</v>
      </c>
      <c r="C307" s="71" t="s">
        <v>810</v>
      </c>
      <c r="D307" s="73">
        <v>0</v>
      </c>
      <c r="E307" s="73">
        <v>0</v>
      </c>
      <c r="F307" s="73">
        <v>0</v>
      </c>
      <c r="G307" s="73">
        <v>0</v>
      </c>
      <c r="H307" s="73">
        <v>4065.24</v>
      </c>
      <c r="I307" s="73">
        <v>0</v>
      </c>
      <c r="J307" s="73">
        <v>0</v>
      </c>
      <c r="K307" s="73">
        <v>0</v>
      </c>
      <c r="L307" s="73">
        <v>0</v>
      </c>
      <c r="M307" s="73">
        <v>0</v>
      </c>
      <c r="N307" s="73">
        <v>0</v>
      </c>
      <c r="O307" s="73">
        <v>0</v>
      </c>
      <c r="P307" s="73">
        <v>77676</v>
      </c>
      <c r="Q307" s="73">
        <v>0</v>
      </c>
      <c r="R307" s="73">
        <v>0</v>
      </c>
      <c r="S307" s="73">
        <v>0</v>
      </c>
      <c r="T307" s="73">
        <v>0</v>
      </c>
      <c r="U307" s="73">
        <v>0</v>
      </c>
      <c r="V307" s="73">
        <v>0</v>
      </c>
      <c r="W307" s="73">
        <v>0</v>
      </c>
      <c r="X307" s="73">
        <v>0</v>
      </c>
      <c r="Y307" s="73">
        <v>0</v>
      </c>
      <c r="Z307" s="73">
        <v>0</v>
      </c>
      <c r="AA307" s="73">
        <v>64050.07</v>
      </c>
      <c r="AB307" s="73">
        <v>0</v>
      </c>
      <c r="AC307" s="73">
        <v>0</v>
      </c>
      <c r="AD307" s="73">
        <v>0</v>
      </c>
      <c r="AE307" s="73">
        <v>0</v>
      </c>
      <c r="AF307" s="73">
        <v>0</v>
      </c>
      <c r="AG307" s="73">
        <v>31593.74</v>
      </c>
      <c r="AH307" s="73">
        <v>0</v>
      </c>
      <c r="AI307" s="73">
        <v>0</v>
      </c>
      <c r="AJ307" s="73">
        <v>18508.07</v>
      </c>
      <c r="AK307" s="73">
        <v>0</v>
      </c>
      <c r="AL307" s="73">
        <v>0</v>
      </c>
      <c r="AM307" s="73">
        <v>0</v>
      </c>
      <c r="AN307" s="73">
        <v>0</v>
      </c>
      <c r="AO307" s="73">
        <v>0</v>
      </c>
      <c r="AP307" s="73">
        <v>0</v>
      </c>
      <c r="AQ307" s="73">
        <v>0</v>
      </c>
      <c r="AR307" s="73">
        <v>0</v>
      </c>
      <c r="AS307" s="73">
        <v>0</v>
      </c>
      <c r="AT307" s="73">
        <v>12917.93</v>
      </c>
      <c r="AU307" s="73">
        <v>0</v>
      </c>
      <c r="AV307" s="73">
        <v>0</v>
      </c>
      <c r="AW307" s="73">
        <v>0</v>
      </c>
      <c r="AX307" s="73">
        <v>0</v>
      </c>
      <c r="AY307" s="73">
        <v>0</v>
      </c>
      <c r="AZ307" s="73">
        <v>2923.16</v>
      </c>
      <c r="BA307" s="73">
        <v>0</v>
      </c>
      <c r="BB307" s="73">
        <v>0</v>
      </c>
      <c r="BC307" s="73">
        <v>0</v>
      </c>
      <c r="BD307" s="73">
        <v>0</v>
      </c>
      <c r="BE307" s="73">
        <v>0</v>
      </c>
      <c r="BF307" s="73">
        <v>0</v>
      </c>
      <c r="BG307" s="73">
        <v>0</v>
      </c>
      <c r="BH307" s="73">
        <v>0</v>
      </c>
      <c r="BI307" s="73">
        <v>0</v>
      </c>
      <c r="BJ307" s="73">
        <v>4900.59</v>
      </c>
      <c r="BK307" s="73">
        <v>687.8</v>
      </c>
      <c r="BL307" s="73">
        <v>0</v>
      </c>
      <c r="BM307" s="73">
        <v>0</v>
      </c>
      <c r="BN307" s="73">
        <v>0</v>
      </c>
      <c r="BO307" s="73">
        <v>0</v>
      </c>
      <c r="BP307" s="73">
        <v>0</v>
      </c>
      <c r="BQ307" s="73">
        <v>0</v>
      </c>
      <c r="BR307" s="73">
        <v>0</v>
      </c>
      <c r="BS307" s="73">
        <v>0</v>
      </c>
      <c r="BT307" s="73">
        <v>0</v>
      </c>
      <c r="BU307" s="73">
        <v>0</v>
      </c>
      <c r="BV307" s="73">
        <v>0</v>
      </c>
      <c r="BW307" s="73">
        <v>0</v>
      </c>
      <c r="BX307" s="73">
        <v>0</v>
      </c>
      <c r="BY307" s="74">
        <v>56948660.500000015</v>
      </c>
    </row>
    <row r="308" spans="1:77" x14ac:dyDescent="0.2">
      <c r="A308" s="71" t="s">
        <v>43</v>
      </c>
      <c r="B308" s="72" t="s">
        <v>811</v>
      </c>
      <c r="C308" s="71" t="s">
        <v>812</v>
      </c>
      <c r="D308" s="73">
        <v>0</v>
      </c>
      <c r="E308" s="73">
        <v>0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  <c r="O308" s="73">
        <v>0</v>
      </c>
      <c r="P308" s="73">
        <v>0</v>
      </c>
      <c r="Q308" s="73">
        <v>0</v>
      </c>
      <c r="R308" s="73">
        <v>0</v>
      </c>
      <c r="S308" s="73">
        <v>0</v>
      </c>
      <c r="T308" s="73">
        <v>0</v>
      </c>
      <c r="U308" s="73">
        <v>0</v>
      </c>
      <c r="V308" s="73">
        <v>0</v>
      </c>
      <c r="W308" s="73">
        <v>0</v>
      </c>
      <c r="X308" s="73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73">
        <v>397884.86</v>
      </c>
      <c r="AF308" s="73">
        <v>0</v>
      </c>
      <c r="AG308" s="73">
        <v>0</v>
      </c>
      <c r="AH308" s="73">
        <v>0</v>
      </c>
      <c r="AI308" s="73">
        <v>0</v>
      </c>
      <c r="AJ308" s="73">
        <v>0</v>
      </c>
      <c r="AK308" s="73">
        <v>0</v>
      </c>
      <c r="AL308" s="73">
        <v>0</v>
      </c>
      <c r="AM308" s="73">
        <v>0</v>
      </c>
      <c r="AN308" s="73">
        <v>0</v>
      </c>
      <c r="AO308" s="73">
        <v>0</v>
      </c>
      <c r="AP308" s="73">
        <v>0</v>
      </c>
      <c r="AQ308" s="73">
        <v>0</v>
      </c>
      <c r="AR308" s="73">
        <v>0</v>
      </c>
      <c r="AS308" s="73">
        <v>0</v>
      </c>
      <c r="AT308" s="73">
        <v>0</v>
      </c>
      <c r="AU308" s="73">
        <v>0</v>
      </c>
      <c r="AV308" s="73">
        <v>0</v>
      </c>
      <c r="AW308" s="73">
        <v>0</v>
      </c>
      <c r="AX308" s="73">
        <v>0</v>
      </c>
      <c r="AY308" s="73">
        <v>0</v>
      </c>
      <c r="AZ308" s="73">
        <v>0</v>
      </c>
      <c r="BA308" s="73">
        <v>0</v>
      </c>
      <c r="BB308" s="73">
        <v>0</v>
      </c>
      <c r="BC308" s="73">
        <v>0</v>
      </c>
      <c r="BD308" s="73">
        <v>0</v>
      </c>
      <c r="BE308" s="73">
        <v>0</v>
      </c>
      <c r="BF308" s="73">
        <v>0</v>
      </c>
      <c r="BG308" s="73">
        <v>0</v>
      </c>
      <c r="BH308" s="73">
        <v>0</v>
      </c>
      <c r="BI308" s="73">
        <v>8435.27</v>
      </c>
      <c r="BJ308" s="73">
        <v>0</v>
      </c>
      <c r="BK308" s="73">
        <v>0</v>
      </c>
      <c r="BL308" s="73">
        <v>0</v>
      </c>
      <c r="BM308" s="73">
        <v>0</v>
      </c>
      <c r="BN308" s="73">
        <v>0</v>
      </c>
      <c r="BO308" s="73">
        <v>0</v>
      </c>
      <c r="BP308" s="73">
        <v>88500.1</v>
      </c>
      <c r="BQ308" s="73">
        <v>0</v>
      </c>
      <c r="BR308" s="73">
        <v>0</v>
      </c>
      <c r="BS308" s="73">
        <v>0</v>
      </c>
      <c r="BT308" s="73">
        <v>0</v>
      </c>
      <c r="BU308" s="73">
        <v>0</v>
      </c>
      <c r="BV308" s="73">
        <v>0</v>
      </c>
      <c r="BW308" s="73">
        <v>0</v>
      </c>
      <c r="BX308" s="73">
        <v>0</v>
      </c>
      <c r="BY308" s="74">
        <v>460000</v>
      </c>
    </row>
    <row r="309" spans="1:77" x14ac:dyDescent="0.2">
      <c r="A309" s="71" t="s">
        <v>43</v>
      </c>
      <c r="B309" s="72" t="s">
        <v>813</v>
      </c>
      <c r="C309" s="71" t="s">
        <v>814</v>
      </c>
      <c r="D309" s="73">
        <v>0</v>
      </c>
      <c r="E309" s="73">
        <v>0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0</v>
      </c>
      <c r="N309" s="73">
        <v>0</v>
      </c>
      <c r="O309" s="73">
        <v>0</v>
      </c>
      <c r="P309" s="73">
        <v>2000</v>
      </c>
      <c r="Q309" s="73">
        <v>0</v>
      </c>
      <c r="R309" s="73">
        <v>0</v>
      </c>
      <c r="S309" s="73">
        <v>0</v>
      </c>
      <c r="T309" s="73">
        <v>0</v>
      </c>
      <c r="U309" s="73">
        <v>0</v>
      </c>
      <c r="V309" s="73">
        <v>0</v>
      </c>
      <c r="W309" s="73">
        <v>0</v>
      </c>
      <c r="X309" s="73">
        <v>0</v>
      </c>
      <c r="Y309" s="73">
        <v>0</v>
      </c>
      <c r="Z309" s="73">
        <v>0</v>
      </c>
      <c r="AA309" s="73">
        <v>0</v>
      </c>
      <c r="AB309" s="73">
        <v>0</v>
      </c>
      <c r="AC309" s="73">
        <v>0</v>
      </c>
      <c r="AD309" s="73">
        <v>0</v>
      </c>
      <c r="AE309" s="73">
        <v>0</v>
      </c>
      <c r="AF309" s="73">
        <v>0</v>
      </c>
      <c r="AG309" s="73">
        <v>0</v>
      </c>
      <c r="AH309" s="73">
        <v>0</v>
      </c>
      <c r="AI309" s="73">
        <v>0</v>
      </c>
      <c r="AJ309" s="73">
        <v>0</v>
      </c>
      <c r="AK309" s="73">
        <v>0</v>
      </c>
      <c r="AL309" s="73">
        <v>0</v>
      </c>
      <c r="AM309" s="73">
        <v>0</v>
      </c>
      <c r="AN309" s="73">
        <v>0</v>
      </c>
      <c r="AO309" s="73">
        <v>0</v>
      </c>
      <c r="AP309" s="73">
        <v>0</v>
      </c>
      <c r="AQ309" s="73">
        <v>0</v>
      </c>
      <c r="AR309" s="73">
        <v>0</v>
      </c>
      <c r="AS309" s="73">
        <v>0</v>
      </c>
      <c r="AT309" s="73">
        <v>0</v>
      </c>
      <c r="AU309" s="73">
        <v>0</v>
      </c>
      <c r="AV309" s="73">
        <v>0</v>
      </c>
      <c r="AW309" s="73">
        <v>0</v>
      </c>
      <c r="AX309" s="73">
        <v>0</v>
      </c>
      <c r="AY309" s="73">
        <v>0</v>
      </c>
      <c r="AZ309" s="73">
        <v>0</v>
      </c>
      <c r="BA309" s="73">
        <v>0</v>
      </c>
      <c r="BB309" s="73">
        <v>0</v>
      </c>
      <c r="BC309" s="73">
        <v>0</v>
      </c>
      <c r="BD309" s="73">
        <v>0</v>
      </c>
      <c r="BE309" s="73">
        <v>0</v>
      </c>
      <c r="BF309" s="73">
        <v>0</v>
      </c>
      <c r="BG309" s="73">
        <v>0</v>
      </c>
      <c r="BH309" s="73">
        <v>0</v>
      </c>
      <c r="BI309" s="73">
        <v>0</v>
      </c>
      <c r="BJ309" s="73">
        <v>0</v>
      </c>
      <c r="BK309" s="73">
        <v>0</v>
      </c>
      <c r="BL309" s="73">
        <v>0</v>
      </c>
      <c r="BM309" s="73">
        <v>0</v>
      </c>
      <c r="BN309" s="73">
        <v>0</v>
      </c>
      <c r="BO309" s="73">
        <v>0</v>
      </c>
      <c r="BP309" s="73">
        <v>0</v>
      </c>
      <c r="BQ309" s="73">
        <v>0</v>
      </c>
      <c r="BR309" s="73">
        <v>0</v>
      </c>
      <c r="BS309" s="73">
        <v>0</v>
      </c>
      <c r="BT309" s="73">
        <v>0</v>
      </c>
      <c r="BU309" s="73">
        <v>0</v>
      </c>
      <c r="BV309" s="73">
        <v>0</v>
      </c>
      <c r="BW309" s="73">
        <v>0</v>
      </c>
      <c r="BX309" s="73">
        <v>0</v>
      </c>
      <c r="BY309" s="74">
        <v>1893710.2300000004</v>
      </c>
    </row>
    <row r="310" spans="1:77" x14ac:dyDescent="0.2">
      <c r="A310" s="71" t="s">
        <v>43</v>
      </c>
      <c r="B310" s="72" t="s">
        <v>815</v>
      </c>
      <c r="C310" s="71" t="s">
        <v>816</v>
      </c>
      <c r="D310" s="73">
        <v>27555328.219999999</v>
      </c>
      <c r="E310" s="73">
        <v>6986010</v>
      </c>
      <c r="F310" s="73">
        <v>8570163.7699999996</v>
      </c>
      <c r="G310" s="73">
        <v>4632277.09</v>
      </c>
      <c r="H310" s="73">
        <v>3605251.33</v>
      </c>
      <c r="I310" s="73">
        <v>1127980</v>
      </c>
      <c r="J310" s="73">
        <v>47201922.619999997</v>
      </c>
      <c r="K310" s="73">
        <v>7076279</v>
      </c>
      <c r="L310" s="73">
        <v>2763972.33</v>
      </c>
      <c r="M310" s="73">
        <v>14659890.960000001</v>
      </c>
      <c r="N310" s="73">
        <v>2897256.78</v>
      </c>
      <c r="O310" s="73">
        <v>5729549.6699999999</v>
      </c>
      <c r="P310" s="73">
        <v>10472924.67</v>
      </c>
      <c r="Q310" s="73">
        <v>9821691.9199999999</v>
      </c>
      <c r="R310" s="73">
        <v>1325688.06</v>
      </c>
      <c r="S310" s="73">
        <v>5468872.4199999999</v>
      </c>
      <c r="T310" s="73">
        <v>3847994.76</v>
      </c>
      <c r="U310" s="73">
        <v>1345850</v>
      </c>
      <c r="V310" s="73">
        <v>33254480.890000001</v>
      </c>
      <c r="W310" s="73">
        <v>9543687</v>
      </c>
      <c r="X310" s="73">
        <v>4936824.84</v>
      </c>
      <c r="Y310" s="73">
        <v>9807080</v>
      </c>
      <c r="Z310" s="73">
        <v>2627200</v>
      </c>
      <c r="AA310" s="73">
        <v>4632217.42</v>
      </c>
      <c r="AB310" s="73">
        <v>2977340</v>
      </c>
      <c r="AC310" s="73">
        <v>1716514.84</v>
      </c>
      <c r="AD310" s="73">
        <v>1234587.42</v>
      </c>
      <c r="AE310" s="73">
        <v>42271900.890000001</v>
      </c>
      <c r="AF310" s="73">
        <v>251450</v>
      </c>
      <c r="AG310" s="73">
        <v>2047530</v>
      </c>
      <c r="AH310" s="73">
        <v>2149720</v>
      </c>
      <c r="AI310" s="73">
        <v>2085716.78</v>
      </c>
      <c r="AJ310" s="73">
        <v>3434396.13</v>
      </c>
      <c r="AK310" s="73">
        <v>2371580</v>
      </c>
      <c r="AL310" s="73">
        <v>2659887.1</v>
      </c>
      <c r="AM310" s="73">
        <v>3625858.71</v>
      </c>
      <c r="AN310" s="73">
        <v>1790670</v>
      </c>
      <c r="AO310" s="73">
        <v>2267520</v>
      </c>
      <c r="AP310" s="73">
        <v>2367680</v>
      </c>
      <c r="AQ310" s="73">
        <v>20604469.68</v>
      </c>
      <c r="AR310" s="73">
        <v>2894090</v>
      </c>
      <c r="AS310" s="73">
        <v>2510400</v>
      </c>
      <c r="AT310" s="73">
        <v>2561370</v>
      </c>
      <c r="AU310" s="73">
        <v>2390910</v>
      </c>
      <c r="AV310" s="73">
        <v>740930</v>
      </c>
      <c r="AW310" s="73">
        <v>1237510</v>
      </c>
      <c r="AX310" s="73">
        <v>32128555.969999999</v>
      </c>
      <c r="AY310" s="73">
        <v>2373890</v>
      </c>
      <c r="AZ310" s="73">
        <v>3353670</v>
      </c>
      <c r="BA310" s="73">
        <v>5275808.3899999997</v>
      </c>
      <c r="BB310" s="73">
        <v>4971598.0599999996</v>
      </c>
      <c r="BC310" s="73">
        <v>3411197</v>
      </c>
      <c r="BD310" s="73">
        <v>5881437.9699999997</v>
      </c>
      <c r="BE310" s="73">
        <v>5611885.8099999996</v>
      </c>
      <c r="BF310" s="73">
        <v>3345380</v>
      </c>
      <c r="BG310" s="73">
        <v>1549520</v>
      </c>
      <c r="BH310" s="73">
        <v>784887.42</v>
      </c>
      <c r="BI310" s="73">
        <v>28274122.469999999</v>
      </c>
      <c r="BJ310" s="73">
        <v>9572115</v>
      </c>
      <c r="BK310" s="73">
        <v>2904110</v>
      </c>
      <c r="BL310" s="73">
        <v>2410650</v>
      </c>
      <c r="BM310" s="73">
        <v>3472680</v>
      </c>
      <c r="BN310" s="73">
        <v>4404530</v>
      </c>
      <c r="BO310" s="73">
        <v>2304160</v>
      </c>
      <c r="BP310" s="73">
        <v>15377155</v>
      </c>
      <c r="BQ310" s="73">
        <v>2445730</v>
      </c>
      <c r="BR310" s="73">
        <v>2250239.35</v>
      </c>
      <c r="BS310" s="73">
        <v>4157496.78</v>
      </c>
      <c r="BT310" s="73">
        <v>3987510</v>
      </c>
      <c r="BU310" s="73">
        <v>7015280</v>
      </c>
      <c r="BV310" s="73">
        <v>2376520</v>
      </c>
      <c r="BW310" s="73">
        <v>891507.1</v>
      </c>
      <c r="BX310" s="73">
        <v>939410</v>
      </c>
      <c r="BY310" s="74">
        <v>-1366946.88</v>
      </c>
    </row>
    <row r="311" spans="1:77" x14ac:dyDescent="0.2">
      <c r="A311" s="71" t="s">
        <v>43</v>
      </c>
      <c r="B311" s="72" t="s">
        <v>817</v>
      </c>
      <c r="C311" s="71" t="s">
        <v>818</v>
      </c>
      <c r="D311" s="73">
        <v>0</v>
      </c>
      <c r="E311" s="73">
        <v>0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1111269</v>
      </c>
      <c r="N311" s="73">
        <v>0</v>
      </c>
      <c r="O311" s="73">
        <v>0</v>
      </c>
      <c r="P311" s="73">
        <v>0</v>
      </c>
      <c r="Q311" s="73">
        <v>0</v>
      </c>
      <c r="R311" s="73">
        <v>0</v>
      </c>
      <c r="S311" s="73">
        <v>0</v>
      </c>
      <c r="T311" s="73">
        <v>0</v>
      </c>
      <c r="U311" s="73">
        <v>0</v>
      </c>
      <c r="V311" s="73">
        <v>0</v>
      </c>
      <c r="W311" s="73">
        <v>0</v>
      </c>
      <c r="X311" s="73">
        <v>0</v>
      </c>
      <c r="Y311" s="73">
        <v>0</v>
      </c>
      <c r="Z311" s="73">
        <v>0</v>
      </c>
      <c r="AA311" s="73">
        <v>0</v>
      </c>
      <c r="AB311" s="73">
        <v>0</v>
      </c>
      <c r="AC311" s="73">
        <v>0</v>
      </c>
      <c r="AD311" s="73">
        <v>0</v>
      </c>
      <c r="AE311" s="73">
        <v>0</v>
      </c>
      <c r="AF311" s="73">
        <v>7966</v>
      </c>
      <c r="AG311" s="73">
        <v>0</v>
      </c>
      <c r="AH311" s="73">
        <v>0</v>
      </c>
      <c r="AI311" s="73">
        <v>0</v>
      </c>
      <c r="AJ311" s="73">
        <v>0</v>
      </c>
      <c r="AK311" s="73">
        <v>0</v>
      </c>
      <c r="AL311" s="73">
        <v>0</v>
      </c>
      <c r="AM311" s="73">
        <v>0</v>
      </c>
      <c r="AN311" s="73">
        <v>0</v>
      </c>
      <c r="AO311" s="73">
        <v>0</v>
      </c>
      <c r="AP311" s="73">
        <v>0</v>
      </c>
      <c r="AQ311" s="73">
        <v>0</v>
      </c>
      <c r="AR311" s="73">
        <v>0</v>
      </c>
      <c r="AS311" s="73">
        <v>0</v>
      </c>
      <c r="AT311" s="73">
        <v>0</v>
      </c>
      <c r="AU311" s="73">
        <v>0</v>
      </c>
      <c r="AV311" s="73">
        <v>0</v>
      </c>
      <c r="AW311" s="73">
        <v>0</v>
      </c>
      <c r="AX311" s="73">
        <v>1103173.72</v>
      </c>
      <c r="AY311" s="73">
        <v>0</v>
      </c>
      <c r="AZ311" s="73">
        <v>0</v>
      </c>
      <c r="BA311" s="73">
        <v>0</v>
      </c>
      <c r="BB311" s="73">
        <v>0</v>
      </c>
      <c r="BC311" s="73">
        <v>0</v>
      </c>
      <c r="BD311" s="73">
        <v>0</v>
      </c>
      <c r="BE311" s="73">
        <v>0</v>
      </c>
      <c r="BF311" s="73">
        <v>0</v>
      </c>
      <c r="BG311" s="73">
        <v>0</v>
      </c>
      <c r="BH311" s="73">
        <v>0</v>
      </c>
      <c r="BI311" s="73">
        <v>853808.43</v>
      </c>
      <c r="BJ311" s="73">
        <v>0</v>
      </c>
      <c r="BK311" s="73">
        <v>0</v>
      </c>
      <c r="BL311" s="73">
        <v>0</v>
      </c>
      <c r="BM311" s="73">
        <v>0</v>
      </c>
      <c r="BN311" s="73">
        <v>0</v>
      </c>
      <c r="BO311" s="73">
        <v>0</v>
      </c>
      <c r="BP311" s="73">
        <v>0</v>
      </c>
      <c r="BQ311" s="73">
        <v>0</v>
      </c>
      <c r="BR311" s="73">
        <v>0</v>
      </c>
      <c r="BS311" s="73">
        <v>0</v>
      </c>
      <c r="BT311" s="73">
        <v>0</v>
      </c>
      <c r="BU311" s="73">
        <v>0</v>
      </c>
      <c r="BV311" s="73">
        <v>0</v>
      </c>
      <c r="BW311" s="73">
        <v>0</v>
      </c>
      <c r="BX311" s="73">
        <v>0</v>
      </c>
      <c r="BY311" s="74">
        <v>418042.6</v>
      </c>
    </row>
    <row r="312" spans="1:77" x14ac:dyDescent="0.2">
      <c r="A312" s="71" t="s">
        <v>43</v>
      </c>
      <c r="B312" s="72" t="s">
        <v>819</v>
      </c>
      <c r="C312" s="71" t="s">
        <v>820</v>
      </c>
      <c r="D312" s="73">
        <v>29391.25</v>
      </c>
      <c r="E312" s="73">
        <v>0</v>
      </c>
      <c r="F312" s="73">
        <v>0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P312" s="73">
        <v>0</v>
      </c>
      <c r="Q312" s="73">
        <v>0</v>
      </c>
      <c r="R312" s="73">
        <v>0</v>
      </c>
      <c r="S312" s="73">
        <v>0</v>
      </c>
      <c r="T312" s="73">
        <v>0</v>
      </c>
      <c r="U312" s="73">
        <v>0</v>
      </c>
      <c r="V312" s="73">
        <v>0</v>
      </c>
      <c r="W312" s="73">
        <v>0</v>
      </c>
      <c r="X312" s="73">
        <v>0</v>
      </c>
      <c r="Y312" s="73">
        <v>0</v>
      </c>
      <c r="Z312" s="73">
        <v>0</v>
      </c>
      <c r="AA312" s="73">
        <v>0</v>
      </c>
      <c r="AB312" s="73">
        <v>0</v>
      </c>
      <c r="AC312" s="73">
        <v>0</v>
      </c>
      <c r="AD312" s="73">
        <v>0</v>
      </c>
      <c r="AE312" s="73">
        <v>0</v>
      </c>
      <c r="AF312" s="73">
        <v>0</v>
      </c>
      <c r="AG312" s="73">
        <v>0</v>
      </c>
      <c r="AH312" s="73">
        <v>0</v>
      </c>
      <c r="AI312" s="73">
        <v>0</v>
      </c>
      <c r="AJ312" s="73">
        <v>0</v>
      </c>
      <c r="AK312" s="73">
        <v>0</v>
      </c>
      <c r="AL312" s="73">
        <v>0</v>
      </c>
      <c r="AM312" s="73">
        <v>0</v>
      </c>
      <c r="AN312" s="73">
        <v>0</v>
      </c>
      <c r="AO312" s="73">
        <v>0</v>
      </c>
      <c r="AP312" s="73">
        <v>0</v>
      </c>
      <c r="AQ312" s="73">
        <v>0</v>
      </c>
      <c r="AR312" s="73">
        <v>0</v>
      </c>
      <c r="AS312" s="73">
        <v>0</v>
      </c>
      <c r="AT312" s="73">
        <v>0</v>
      </c>
      <c r="AU312" s="73">
        <v>0</v>
      </c>
      <c r="AV312" s="73">
        <v>0</v>
      </c>
      <c r="AW312" s="73">
        <v>0</v>
      </c>
      <c r="AX312" s="73">
        <v>0</v>
      </c>
      <c r="AY312" s="73">
        <v>0</v>
      </c>
      <c r="AZ312" s="73">
        <v>0</v>
      </c>
      <c r="BA312" s="73">
        <v>0</v>
      </c>
      <c r="BB312" s="73">
        <v>0</v>
      </c>
      <c r="BC312" s="73">
        <v>0</v>
      </c>
      <c r="BD312" s="73">
        <v>0</v>
      </c>
      <c r="BE312" s="73">
        <v>0</v>
      </c>
      <c r="BF312" s="73">
        <v>0</v>
      </c>
      <c r="BG312" s="73">
        <v>0</v>
      </c>
      <c r="BH312" s="73">
        <v>0</v>
      </c>
      <c r="BI312" s="73">
        <v>0</v>
      </c>
      <c r="BJ312" s="73">
        <v>0</v>
      </c>
      <c r="BK312" s="73">
        <v>0</v>
      </c>
      <c r="BL312" s="73">
        <v>0</v>
      </c>
      <c r="BM312" s="73">
        <v>0</v>
      </c>
      <c r="BN312" s="73">
        <v>0</v>
      </c>
      <c r="BO312" s="73">
        <v>0</v>
      </c>
      <c r="BP312" s="73">
        <v>12053.32</v>
      </c>
      <c r="BQ312" s="73">
        <v>0</v>
      </c>
      <c r="BR312" s="73">
        <v>0</v>
      </c>
      <c r="BS312" s="73">
        <v>0</v>
      </c>
      <c r="BT312" s="73">
        <v>0</v>
      </c>
      <c r="BU312" s="73">
        <v>0</v>
      </c>
      <c r="BV312" s="73">
        <v>0</v>
      </c>
      <c r="BW312" s="73">
        <v>0</v>
      </c>
      <c r="BX312" s="73">
        <v>0</v>
      </c>
      <c r="BY312" s="74">
        <v>-1030584.69</v>
      </c>
    </row>
    <row r="313" spans="1:77" x14ac:dyDescent="0.2">
      <c r="A313" s="71" t="s">
        <v>43</v>
      </c>
      <c r="B313" s="72" t="s">
        <v>821</v>
      </c>
      <c r="C313" s="71" t="s">
        <v>822</v>
      </c>
      <c r="D313" s="73">
        <v>400</v>
      </c>
      <c r="E313" s="73">
        <v>0</v>
      </c>
      <c r="F313" s="73">
        <v>0</v>
      </c>
      <c r="G313" s="73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  <c r="O313" s="73">
        <v>0</v>
      </c>
      <c r="P313" s="73">
        <v>0</v>
      </c>
      <c r="Q313" s="73">
        <v>0</v>
      </c>
      <c r="R313" s="73">
        <v>0</v>
      </c>
      <c r="S313" s="73">
        <v>0</v>
      </c>
      <c r="T313" s="73">
        <v>0</v>
      </c>
      <c r="U313" s="73">
        <v>0</v>
      </c>
      <c r="V313" s="73">
        <v>0</v>
      </c>
      <c r="W313" s="73">
        <v>0</v>
      </c>
      <c r="X313" s="73">
        <v>0</v>
      </c>
      <c r="Y313" s="73">
        <v>0</v>
      </c>
      <c r="Z313" s="73">
        <v>0</v>
      </c>
      <c r="AA313" s="73">
        <v>0</v>
      </c>
      <c r="AB313" s="73">
        <v>0</v>
      </c>
      <c r="AC313" s="73">
        <v>0</v>
      </c>
      <c r="AD313" s="73">
        <v>0</v>
      </c>
      <c r="AE313" s="73">
        <v>3000</v>
      </c>
      <c r="AF313" s="73">
        <v>0</v>
      </c>
      <c r="AG313" s="73">
        <v>0</v>
      </c>
      <c r="AH313" s="73">
        <v>0</v>
      </c>
      <c r="AI313" s="73">
        <v>0</v>
      </c>
      <c r="AJ313" s="73">
        <v>0</v>
      </c>
      <c r="AK313" s="73">
        <v>0</v>
      </c>
      <c r="AL313" s="73">
        <v>0</v>
      </c>
      <c r="AM313" s="73">
        <v>0</v>
      </c>
      <c r="AN313" s="73">
        <v>0</v>
      </c>
      <c r="AO313" s="73">
        <v>0</v>
      </c>
      <c r="AP313" s="73">
        <v>0</v>
      </c>
      <c r="AQ313" s="73">
        <v>59894</v>
      </c>
      <c r="AR313" s="73">
        <v>0</v>
      </c>
      <c r="AS313" s="73">
        <v>0</v>
      </c>
      <c r="AT313" s="73">
        <v>0</v>
      </c>
      <c r="AU313" s="73">
        <v>0</v>
      </c>
      <c r="AV313" s="73">
        <v>0</v>
      </c>
      <c r="AW313" s="73">
        <v>0</v>
      </c>
      <c r="AX313" s="73">
        <v>0</v>
      </c>
      <c r="AY313" s="73">
        <v>0</v>
      </c>
      <c r="AZ313" s="73">
        <v>0</v>
      </c>
      <c r="BA313" s="73">
        <v>0</v>
      </c>
      <c r="BB313" s="73">
        <v>0</v>
      </c>
      <c r="BC313" s="73">
        <v>0</v>
      </c>
      <c r="BD313" s="73">
        <v>0</v>
      </c>
      <c r="BE313" s="73">
        <v>0</v>
      </c>
      <c r="BF313" s="73">
        <v>0</v>
      </c>
      <c r="BG313" s="73">
        <v>0</v>
      </c>
      <c r="BH313" s="73">
        <v>0</v>
      </c>
      <c r="BI313" s="73">
        <v>0</v>
      </c>
      <c r="BJ313" s="73">
        <v>0</v>
      </c>
      <c r="BK313" s="73">
        <v>0</v>
      </c>
      <c r="BL313" s="73">
        <v>0</v>
      </c>
      <c r="BM313" s="73">
        <v>0</v>
      </c>
      <c r="BN313" s="73">
        <v>0</v>
      </c>
      <c r="BO313" s="73">
        <v>0</v>
      </c>
      <c r="BP313" s="73">
        <v>0</v>
      </c>
      <c r="BQ313" s="73">
        <v>0</v>
      </c>
      <c r="BR313" s="73">
        <v>0</v>
      </c>
      <c r="BS313" s="73">
        <v>0</v>
      </c>
      <c r="BT313" s="73">
        <v>0</v>
      </c>
      <c r="BU313" s="73">
        <v>0</v>
      </c>
      <c r="BV313" s="73">
        <v>0</v>
      </c>
      <c r="BW313" s="73">
        <v>0</v>
      </c>
      <c r="BX313" s="73">
        <v>0</v>
      </c>
      <c r="BY313" s="74">
        <v>680561.23</v>
      </c>
    </row>
    <row r="314" spans="1:77" x14ac:dyDescent="0.2">
      <c r="A314" s="71" t="s">
        <v>43</v>
      </c>
      <c r="B314" s="72" t="s">
        <v>823</v>
      </c>
      <c r="C314" s="71" t="s">
        <v>824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73">
        <v>0</v>
      </c>
      <c r="Q314" s="73">
        <v>0</v>
      </c>
      <c r="R314" s="73">
        <v>0</v>
      </c>
      <c r="S314" s="73">
        <v>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  <c r="Z314" s="73">
        <v>0</v>
      </c>
      <c r="AA314" s="73">
        <v>0</v>
      </c>
      <c r="AB314" s="73">
        <v>0</v>
      </c>
      <c r="AC314" s="73">
        <v>0</v>
      </c>
      <c r="AD314" s="73">
        <v>0</v>
      </c>
      <c r="AE314" s="73">
        <v>0</v>
      </c>
      <c r="AF314" s="73">
        <v>0</v>
      </c>
      <c r="AG314" s="73">
        <v>0</v>
      </c>
      <c r="AH314" s="73">
        <v>0</v>
      </c>
      <c r="AI314" s="73">
        <v>0</v>
      </c>
      <c r="AJ314" s="73">
        <v>0</v>
      </c>
      <c r="AK314" s="73">
        <v>0</v>
      </c>
      <c r="AL314" s="73">
        <v>0</v>
      </c>
      <c r="AM314" s="73">
        <v>0</v>
      </c>
      <c r="AN314" s="73">
        <v>0</v>
      </c>
      <c r="AO314" s="73">
        <v>0</v>
      </c>
      <c r="AP314" s="73">
        <v>0</v>
      </c>
      <c r="AQ314" s="73">
        <v>0</v>
      </c>
      <c r="AR314" s="73">
        <v>0</v>
      </c>
      <c r="AS314" s="73">
        <v>0</v>
      </c>
      <c r="AT314" s="73">
        <v>0</v>
      </c>
      <c r="AU314" s="73">
        <v>0</v>
      </c>
      <c r="AV314" s="73">
        <v>0</v>
      </c>
      <c r="AW314" s="73">
        <v>0</v>
      </c>
      <c r="AX314" s="73">
        <v>0</v>
      </c>
      <c r="AY314" s="73">
        <v>0</v>
      </c>
      <c r="AZ314" s="73">
        <v>0</v>
      </c>
      <c r="BA314" s="73">
        <v>0</v>
      </c>
      <c r="BB314" s="73">
        <v>0</v>
      </c>
      <c r="BC314" s="73">
        <v>0</v>
      </c>
      <c r="BD314" s="73">
        <v>0</v>
      </c>
      <c r="BE314" s="73">
        <v>0</v>
      </c>
      <c r="BF314" s="73">
        <v>0</v>
      </c>
      <c r="BG314" s="73">
        <v>0</v>
      </c>
      <c r="BH314" s="73">
        <v>0</v>
      </c>
      <c r="BI314" s="73">
        <v>0</v>
      </c>
      <c r="BJ314" s="73">
        <v>0</v>
      </c>
      <c r="BK314" s="73">
        <v>0</v>
      </c>
      <c r="BL314" s="73">
        <v>0</v>
      </c>
      <c r="BM314" s="73">
        <v>0</v>
      </c>
      <c r="BN314" s="73">
        <v>0</v>
      </c>
      <c r="BO314" s="73">
        <v>0</v>
      </c>
      <c r="BP314" s="73">
        <v>0</v>
      </c>
      <c r="BQ314" s="73">
        <v>0</v>
      </c>
      <c r="BR314" s="73">
        <v>0</v>
      </c>
      <c r="BS314" s="73">
        <v>0</v>
      </c>
      <c r="BT314" s="73">
        <v>0</v>
      </c>
      <c r="BU314" s="73">
        <v>0</v>
      </c>
      <c r="BV314" s="73">
        <v>0</v>
      </c>
      <c r="BW314" s="73">
        <v>0</v>
      </c>
      <c r="BX314" s="73">
        <v>0</v>
      </c>
      <c r="BY314" s="74">
        <v>-234991.45</v>
      </c>
    </row>
    <row r="315" spans="1:77" x14ac:dyDescent="0.2">
      <c r="A315" s="71" t="s">
        <v>43</v>
      </c>
      <c r="B315" s="72" t="s">
        <v>825</v>
      </c>
      <c r="C315" s="71" t="s">
        <v>826</v>
      </c>
      <c r="D315" s="73">
        <v>0</v>
      </c>
      <c r="E315" s="73">
        <v>0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73">
        <v>0</v>
      </c>
      <c r="Q315" s="73">
        <v>0</v>
      </c>
      <c r="R315" s="73">
        <v>0</v>
      </c>
      <c r="S315" s="73">
        <v>0</v>
      </c>
      <c r="T315" s="73">
        <v>0</v>
      </c>
      <c r="U315" s="73">
        <v>0</v>
      </c>
      <c r="V315" s="73">
        <v>0</v>
      </c>
      <c r="W315" s="73">
        <v>0</v>
      </c>
      <c r="X315" s="73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73">
        <v>0</v>
      </c>
      <c r="AF315" s="73">
        <v>0</v>
      </c>
      <c r="AG315" s="73">
        <v>0</v>
      </c>
      <c r="AH315" s="73">
        <v>0</v>
      </c>
      <c r="AI315" s="73">
        <v>0</v>
      </c>
      <c r="AJ315" s="73">
        <v>0</v>
      </c>
      <c r="AK315" s="73">
        <v>0</v>
      </c>
      <c r="AL315" s="73">
        <v>0</v>
      </c>
      <c r="AM315" s="73">
        <v>0</v>
      </c>
      <c r="AN315" s="73">
        <v>0</v>
      </c>
      <c r="AO315" s="73">
        <v>0</v>
      </c>
      <c r="AP315" s="73">
        <v>0</v>
      </c>
      <c r="AQ315" s="73">
        <v>0</v>
      </c>
      <c r="AR315" s="73">
        <v>0</v>
      </c>
      <c r="AS315" s="73">
        <v>0</v>
      </c>
      <c r="AT315" s="73">
        <v>0</v>
      </c>
      <c r="AU315" s="73">
        <v>0</v>
      </c>
      <c r="AV315" s="73">
        <v>0</v>
      </c>
      <c r="AW315" s="73">
        <v>0</v>
      </c>
      <c r="AX315" s="73">
        <v>0</v>
      </c>
      <c r="AY315" s="73">
        <v>0</v>
      </c>
      <c r="AZ315" s="73">
        <v>0</v>
      </c>
      <c r="BA315" s="73">
        <v>0</v>
      </c>
      <c r="BB315" s="73">
        <v>0</v>
      </c>
      <c r="BC315" s="73">
        <v>0</v>
      </c>
      <c r="BD315" s="73">
        <v>0</v>
      </c>
      <c r="BE315" s="73">
        <v>0</v>
      </c>
      <c r="BF315" s="73">
        <v>0</v>
      </c>
      <c r="BG315" s="73">
        <v>0</v>
      </c>
      <c r="BH315" s="73">
        <v>0</v>
      </c>
      <c r="BI315" s="73">
        <v>0</v>
      </c>
      <c r="BJ315" s="73">
        <v>0</v>
      </c>
      <c r="BK315" s="73">
        <v>0</v>
      </c>
      <c r="BL315" s="73">
        <v>0</v>
      </c>
      <c r="BM315" s="73">
        <v>0</v>
      </c>
      <c r="BN315" s="73">
        <v>0</v>
      </c>
      <c r="BO315" s="73">
        <v>0</v>
      </c>
      <c r="BP315" s="73">
        <v>0</v>
      </c>
      <c r="BQ315" s="73">
        <v>0</v>
      </c>
      <c r="BR315" s="73">
        <v>0</v>
      </c>
      <c r="BS315" s="73">
        <v>0</v>
      </c>
      <c r="BT315" s="73">
        <v>0</v>
      </c>
      <c r="BU315" s="73">
        <v>0</v>
      </c>
      <c r="BV315" s="73">
        <v>0</v>
      </c>
      <c r="BW315" s="73">
        <v>0</v>
      </c>
      <c r="BX315" s="73">
        <v>0</v>
      </c>
      <c r="BY315" s="74">
        <v>10182886.210000001</v>
      </c>
    </row>
    <row r="316" spans="1:77" x14ac:dyDescent="0.2">
      <c r="A316" s="71" t="s">
        <v>43</v>
      </c>
      <c r="B316" s="72" t="s">
        <v>827</v>
      </c>
      <c r="C316" s="71" t="s">
        <v>828</v>
      </c>
      <c r="D316" s="73">
        <v>0</v>
      </c>
      <c r="E316" s="73">
        <v>101620.99</v>
      </c>
      <c r="F316" s="73">
        <v>0</v>
      </c>
      <c r="G316" s="73">
        <v>0</v>
      </c>
      <c r="H316" s="73">
        <v>0</v>
      </c>
      <c r="I316" s="73">
        <v>0</v>
      </c>
      <c r="J316" s="73">
        <v>178.42</v>
      </c>
      <c r="K316" s="73">
        <v>0</v>
      </c>
      <c r="L316" s="73">
        <v>0</v>
      </c>
      <c r="M316" s="73">
        <v>0</v>
      </c>
      <c r="N316" s="73">
        <v>0</v>
      </c>
      <c r="O316" s="73">
        <v>0</v>
      </c>
      <c r="P316" s="73">
        <v>0</v>
      </c>
      <c r="Q316" s="73">
        <v>0</v>
      </c>
      <c r="R316" s="73">
        <v>0</v>
      </c>
      <c r="S316" s="73">
        <v>0</v>
      </c>
      <c r="T316" s="73">
        <v>0</v>
      </c>
      <c r="U316" s="73">
        <v>0</v>
      </c>
      <c r="V316" s="73">
        <v>0</v>
      </c>
      <c r="W316" s="73">
        <v>0</v>
      </c>
      <c r="X316" s="73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73">
        <v>0</v>
      </c>
      <c r="AF316" s="73">
        <v>0</v>
      </c>
      <c r="AG316" s="73">
        <v>0</v>
      </c>
      <c r="AH316" s="73">
        <v>0</v>
      </c>
      <c r="AI316" s="73">
        <v>0</v>
      </c>
      <c r="AJ316" s="73">
        <v>0</v>
      </c>
      <c r="AK316" s="73">
        <v>0</v>
      </c>
      <c r="AL316" s="73">
        <v>0</v>
      </c>
      <c r="AM316" s="73">
        <v>0</v>
      </c>
      <c r="AN316" s="73">
        <v>0</v>
      </c>
      <c r="AO316" s="73">
        <v>0</v>
      </c>
      <c r="AP316" s="73">
        <v>0</v>
      </c>
      <c r="AQ316" s="73">
        <v>0</v>
      </c>
      <c r="AR316" s="73">
        <v>3532.29</v>
      </c>
      <c r="AS316" s="73">
        <v>0</v>
      </c>
      <c r="AT316" s="73">
        <v>0</v>
      </c>
      <c r="AU316" s="73">
        <v>0</v>
      </c>
      <c r="AV316" s="73">
        <v>0</v>
      </c>
      <c r="AW316" s="73">
        <v>0</v>
      </c>
      <c r="AX316" s="73">
        <v>0</v>
      </c>
      <c r="AY316" s="73">
        <v>0</v>
      </c>
      <c r="AZ316" s="73">
        <v>0</v>
      </c>
      <c r="BA316" s="73">
        <v>0</v>
      </c>
      <c r="BB316" s="73">
        <v>0</v>
      </c>
      <c r="BC316" s="73">
        <v>0</v>
      </c>
      <c r="BD316" s="73">
        <v>0</v>
      </c>
      <c r="BE316" s="73">
        <v>0</v>
      </c>
      <c r="BF316" s="73">
        <v>0</v>
      </c>
      <c r="BG316" s="73">
        <v>0</v>
      </c>
      <c r="BH316" s="73">
        <v>0</v>
      </c>
      <c r="BI316" s="73">
        <v>0</v>
      </c>
      <c r="BJ316" s="73">
        <v>0</v>
      </c>
      <c r="BK316" s="73">
        <v>0</v>
      </c>
      <c r="BL316" s="73">
        <v>0</v>
      </c>
      <c r="BM316" s="73">
        <v>0</v>
      </c>
      <c r="BN316" s="73">
        <v>0</v>
      </c>
      <c r="BO316" s="73">
        <v>0</v>
      </c>
      <c r="BP316" s="73">
        <v>0</v>
      </c>
      <c r="BQ316" s="73">
        <v>0</v>
      </c>
      <c r="BR316" s="73">
        <v>0</v>
      </c>
      <c r="BS316" s="73">
        <v>0</v>
      </c>
      <c r="BT316" s="73">
        <v>0</v>
      </c>
      <c r="BU316" s="73">
        <v>0</v>
      </c>
      <c r="BV316" s="73">
        <v>0</v>
      </c>
      <c r="BW316" s="73">
        <v>0</v>
      </c>
      <c r="BX316" s="73">
        <v>0</v>
      </c>
      <c r="BY316" s="74">
        <v>570000</v>
      </c>
    </row>
    <row r="317" spans="1:77" x14ac:dyDescent="0.2">
      <c r="A317" s="71" t="s">
        <v>43</v>
      </c>
      <c r="B317" s="72" t="s">
        <v>829</v>
      </c>
      <c r="C317" s="71" t="s">
        <v>830</v>
      </c>
      <c r="D317" s="73">
        <v>0</v>
      </c>
      <c r="E317" s="73">
        <v>0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73">
        <v>0</v>
      </c>
      <c r="Q317" s="73">
        <v>0</v>
      </c>
      <c r="R317" s="73">
        <v>0</v>
      </c>
      <c r="S317" s="73">
        <v>0</v>
      </c>
      <c r="T317" s="73">
        <v>0</v>
      </c>
      <c r="U317" s="73">
        <v>0</v>
      </c>
      <c r="V317" s="73">
        <v>0</v>
      </c>
      <c r="W317" s="73">
        <v>0</v>
      </c>
      <c r="X317" s="73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73">
        <v>0</v>
      </c>
      <c r="AF317" s="73">
        <v>0</v>
      </c>
      <c r="AG317" s="73">
        <v>0</v>
      </c>
      <c r="AH317" s="73">
        <v>0</v>
      </c>
      <c r="AI317" s="73">
        <v>0</v>
      </c>
      <c r="AJ317" s="73">
        <v>0</v>
      </c>
      <c r="AK317" s="73">
        <v>0</v>
      </c>
      <c r="AL317" s="73">
        <v>0</v>
      </c>
      <c r="AM317" s="73">
        <v>0</v>
      </c>
      <c r="AN317" s="73">
        <v>0</v>
      </c>
      <c r="AO317" s="73">
        <v>0</v>
      </c>
      <c r="AP317" s="73">
        <v>0</v>
      </c>
      <c r="AQ317" s="73">
        <v>0</v>
      </c>
      <c r="AR317" s="73">
        <v>0</v>
      </c>
      <c r="AS317" s="73">
        <v>0</v>
      </c>
      <c r="AT317" s="73">
        <v>0</v>
      </c>
      <c r="AU317" s="73">
        <v>0</v>
      </c>
      <c r="AV317" s="73">
        <v>0</v>
      </c>
      <c r="AW317" s="73">
        <v>0</v>
      </c>
      <c r="AX317" s="73">
        <v>0</v>
      </c>
      <c r="AY317" s="73">
        <v>0</v>
      </c>
      <c r="AZ317" s="73">
        <v>0</v>
      </c>
      <c r="BA317" s="73">
        <v>0</v>
      </c>
      <c r="BB317" s="73">
        <v>0</v>
      </c>
      <c r="BC317" s="73">
        <v>0</v>
      </c>
      <c r="BD317" s="73">
        <v>0</v>
      </c>
      <c r="BE317" s="73">
        <v>0</v>
      </c>
      <c r="BF317" s="73">
        <v>0</v>
      </c>
      <c r="BG317" s="73">
        <v>0</v>
      </c>
      <c r="BH317" s="73">
        <v>0</v>
      </c>
      <c r="BI317" s="73">
        <v>0</v>
      </c>
      <c r="BJ317" s="73">
        <v>0</v>
      </c>
      <c r="BK317" s="73">
        <v>0</v>
      </c>
      <c r="BL317" s="73">
        <v>0</v>
      </c>
      <c r="BM317" s="73">
        <v>0</v>
      </c>
      <c r="BN317" s="73">
        <v>0</v>
      </c>
      <c r="BO317" s="73">
        <v>0</v>
      </c>
      <c r="BP317" s="73">
        <v>0</v>
      </c>
      <c r="BQ317" s="73">
        <v>0</v>
      </c>
      <c r="BR317" s="73">
        <v>0</v>
      </c>
      <c r="BS317" s="73">
        <v>0</v>
      </c>
      <c r="BT317" s="73">
        <v>0</v>
      </c>
      <c r="BU317" s="73">
        <v>0</v>
      </c>
      <c r="BV317" s="73">
        <v>0</v>
      </c>
      <c r="BW317" s="73">
        <v>0</v>
      </c>
      <c r="BX317" s="73">
        <v>0</v>
      </c>
      <c r="BY317" s="74">
        <v>-188657.9</v>
      </c>
    </row>
    <row r="318" spans="1:77" x14ac:dyDescent="0.2">
      <c r="A318" s="71" t="s">
        <v>43</v>
      </c>
      <c r="B318" s="72" t="s">
        <v>831</v>
      </c>
      <c r="C318" s="71" t="s">
        <v>832</v>
      </c>
      <c r="D318" s="73">
        <v>0</v>
      </c>
      <c r="E318" s="73">
        <v>0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73">
        <v>0</v>
      </c>
      <c r="Q318" s="73">
        <v>0</v>
      </c>
      <c r="R318" s="73">
        <v>0</v>
      </c>
      <c r="S318" s="73">
        <v>0</v>
      </c>
      <c r="T318" s="73">
        <v>0</v>
      </c>
      <c r="U318" s="73">
        <v>0</v>
      </c>
      <c r="V318" s="73">
        <v>0</v>
      </c>
      <c r="W318" s="73">
        <v>0</v>
      </c>
      <c r="X318" s="73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73">
        <v>0</v>
      </c>
      <c r="AF318" s="73">
        <v>0</v>
      </c>
      <c r="AG318" s="73">
        <v>0</v>
      </c>
      <c r="AH318" s="73">
        <v>0</v>
      </c>
      <c r="AI318" s="73">
        <v>0</v>
      </c>
      <c r="AJ318" s="73">
        <v>0</v>
      </c>
      <c r="AK318" s="73">
        <v>0</v>
      </c>
      <c r="AL318" s="73">
        <v>0</v>
      </c>
      <c r="AM318" s="73">
        <v>0</v>
      </c>
      <c r="AN318" s="73">
        <v>0</v>
      </c>
      <c r="AO318" s="73">
        <v>0</v>
      </c>
      <c r="AP318" s="73">
        <v>0</v>
      </c>
      <c r="AQ318" s="73">
        <v>0</v>
      </c>
      <c r="AR318" s="73">
        <v>0</v>
      </c>
      <c r="AS318" s="73">
        <v>0</v>
      </c>
      <c r="AT318" s="73">
        <v>0</v>
      </c>
      <c r="AU318" s="73">
        <v>0</v>
      </c>
      <c r="AV318" s="73">
        <v>0</v>
      </c>
      <c r="AW318" s="73">
        <v>0</v>
      </c>
      <c r="AX318" s="73">
        <v>0</v>
      </c>
      <c r="AY318" s="73">
        <v>0</v>
      </c>
      <c r="AZ318" s="73">
        <v>0</v>
      </c>
      <c r="BA318" s="73">
        <v>0</v>
      </c>
      <c r="BB318" s="73">
        <v>0</v>
      </c>
      <c r="BC318" s="73">
        <v>0</v>
      </c>
      <c r="BD318" s="73">
        <v>0</v>
      </c>
      <c r="BE318" s="73">
        <v>0</v>
      </c>
      <c r="BF318" s="73">
        <v>0</v>
      </c>
      <c r="BG318" s="73">
        <v>0</v>
      </c>
      <c r="BH318" s="73">
        <v>0</v>
      </c>
      <c r="BI318" s="73">
        <v>0</v>
      </c>
      <c r="BJ318" s="73">
        <v>0</v>
      </c>
      <c r="BK318" s="73">
        <v>0</v>
      </c>
      <c r="BL318" s="73">
        <v>0</v>
      </c>
      <c r="BM318" s="73">
        <v>0</v>
      </c>
      <c r="BN318" s="73">
        <v>0</v>
      </c>
      <c r="BO318" s="73">
        <v>0</v>
      </c>
      <c r="BP318" s="73">
        <v>0</v>
      </c>
      <c r="BQ318" s="73">
        <v>0</v>
      </c>
      <c r="BR318" s="73">
        <v>0</v>
      </c>
      <c r="BS318" s="73">
        <v>0</v>
      </c>
      <c r="BT318" s="73">
        <v>0</v>
      </c>
      <c r="BU318" s="73">
        <v>0</v>
      </c>
      <c r="BV318" s="73">
        <v>0</v>
      </c>
      <c r="BW318" s="73">
        <v>0</v>
      </c>
      <c r="BX318" s="73">
        <v>0</v>
      </c>
      <c r="BY318" s="74">
        <v>-889546.92</v>
      </c>
    </row>
    <row r="319" spans="1:77" x14ac:dyDescent="0.2">
      <c r="A319" s="71" t="s">
        <v>43</v>
      </c>
      <c r="B319" s="72" t="s">
        <v>833</v>
      </c>
      <c r="C319" s="71" t="s">
        <v>834</v>
      </c>
      <c r="D319" s="73">
        <v>11076.12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12007.39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73">
        <v>0</v>
      </c>
      <c r="Q319" s="73">
        <v>0</v>
      </c>
      <c r="R319" s="73">
        <v>0</v>
      </c>
      <c r="S319" s="73">
        <v>0</v>
      </c>
      <c r="T319" s="73">
        <v>0</v>
      </c>
      <c r="U319" s="73">
        <v>0</v>
      </c>
      <c r="V319" s="73">
        <v>450</v>
      </c>
      <c r="W319" s="73">
        <v>0</v>
      </c>
      <c r="X319" s="73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73">
        <v>6265.87</v>
      </c>
      <c r="AF319" s="73">
        <v>0</v>
      </c>
      <c r="AG319" s="73">
        <v>0</v>
      </c>
      <c r="AH319" s="73">
        <v>0</v>
      </c>
      <c r="AI319" s="73">
        <v>0</v>
      </c>
      <c r="AJ319" s="73">
        <v>0</v>
      </c>
      <c r="AK319" s="73">
        <v>0</v>
      </c>
      <c r="AL319" s="73">
        <v>0</v>
      </c>
      <c r="AM319" s="73">
        <v>0</v>
      </c>
      <c r="AN319" s="73">
        <v>0</v>
      </c>
      <c r="AO319" s="73">
        <v>0</v>
      </c>
      <c r="AP319" s="73">
        <v>0</v>
      </c>
      <c r="AQ319" s="73">
        <v>24890</v>
      </c>
      <c r="AR319" s="73">
        <v>0</v>
      </c>
      <c r="AS319" s="73">
        <v>0</v>
      </c>
      <c r="AT319" s="73">
        <v>0</v>
      </c>
      <c r="AU319" s="73">
        <v>0</v>
      </c>
      <c r="AV319" s="73">
        <v>0</v>
      </c>
      <c r="AW319" s="73">
        <v>0</v>
      </c>
      <c r="AX319" s="73">
        <v>0</v>
      </c>
      <c r="AY319" s="73">
        <v>0</v>
      </c>
      <c r="AZ319" s="73">
        <v>0</v>
      </c>
      <c r="BA319" s="73">
        <v>0</v>
      </c>
      <c r="BB319" s="73">
        <v>0</v>
      </c>
      <c r="BC319" s="73">
        <v>0</v>
      </c>
      <c r="BD319" s="73">
        <v>0</v>
      </c>
      <c r="BE319" s="73">
        <v>0</v>
      </c>
      <c r="BF319" s="73">
        <v>0</v>
      </c>
      <c r="BG319" s="73">
        <v>0</v>
      </c>
      <c r="BH319" s="73">
        <v>0</v>
      </c>
      <c r="BI319" s="73">
        <v>0</v>
      </c>
      <c r="BJ319" s="73">
        <v>0</v>
      </c>
      <c r="BK319" s="73">
        <v>0</v>
      </c>
      <c r="BL319" s="73">
        <v>0</v>
      </c>
      <c r="BM319" s="73">
        <v>0</v>
      </c>
      <c r="BN319" s="73">
        <v>0</v>
      </c>
      <c r="BO319" s="73">
        <v>0</v>
      </c>
      <c r="BP319" s="73">
        <v>5500</v>
      </c>
      <c r="BQ319" s="73">
        <v>0</v>
      </c>
      <c r="BR319" s="73">
        <v>0</v>
      </c>
      <c r="BS319" s="73">
        <v>0</v>
      </c>
      <c r="BT319" s="73">
        <v>0</v>
      </c>
      <c r="BU319" s="73">
        <v>0</v>
      </c>
      <c r="BV319" s="73">
        <v>0</v>
      </c>
      <c r="BW319" s="73">
        <v>0</v>
      </c>
      <c r="BX319" s="73">
        <v>0</v>
      </c>
      <c r="BY319" s="74">
        <v>273277.68</v>
      </c>
    </row>
    <row r="320" spans="1:77" x14ac:dyDescent="0.2">
      <c r="A320" s="71" t="s">
        <v>43</v>
      </c>
      <c r="B320" s="72" t="s">
        <v>835</v>
      </c>
      <c r="C320" s="71" t="s">
        <v>836</v>
      </c>
      <c r="D320" s="73">
        <v>0</v>
      </c>
      <c r="E320" s="73">
        <v>0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P320" s="73">
        <v>0</v>
      </c>
      <c r="Q320" s="73">
        <v>0</v>
      </c>
      <c r="R320" s="73">
        <v>0</v>
      </c>
      <c r="S320" s="73">
        <v>0</v>
      </c>
      <c r="T320" s="73">
        <v>0</v>
      </c>
      <c r="U320" s="73">
        <v>0</v>
      </c>
      <c r="V320" s="73">
        <v>0</v>
      </c>
      <c r="W320" s="73">
        <v>0</v>
      </c>
      <c r="X320" s="73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73">
        <v>0</v>
      </c>
      <c r="AF320" s="73">
        <v>0</v>
      </c>
      <c r="AG320" s="73">
        <v>0</v>
      </c>
      <c r="AH320" s="73">
        <v>0</v>
      </c>
      <c r="AI320" s="73">
        <v>0</v>
      </c>
      <c r="AJ320" s="73">
        <v>0</v>
      </c>
      <c r="AK320" s="73">
        <v>0</v>
      </c>
      <c r="AL320" s="73">
        <v>0</v>
      </c>
      <c r="AM320" s="73">
        <v>0</v>
      </c>
      <c r="AN320" s="73">
        <v>0</v>
      </c>
      <c r="AO320" s="73">
        <v>0</v>
      </c>
      <c r="AP320" s="73">
        <v>0</v>
      </c>
      <c r="AQ320" s="73">
        <v>0</v>
      </c>
      <c r="AR320" s="73">
        <v>0</v>
      </c>
      <c r="AS320" s="73">
        <v>0</v>
      </c>
      <c r="AT320" s="73">
        <v>0</v>
      </c>
      <c r="AU320" s="73">
        <v>0</v>
      </c>
      <c r="AV320" s="73">
        <v>0</v>
      </c>
      <c r="AW320" s="73">
        <v>0</v>
      </c>
      <c r="AX320" s="73">
        <v>0</v>
      </c>
      <c r="AY320" s="73">
        <v>0</v>
      </c>
      <c r="AZ320" s="73">
        <v>0</v>
      </c>
      <c r="BA320" s="73">
        <v>0</v>
      </c>
      <c r="BB320" s="73">
        <v>0</v>
      </c>
      <c r="BC320" s="73">
        <v>0</v>
      </c>
      <c r="BD320" s="73">
        <v>0</v>
      </c>
      <c r="BE320" s="73">
        <v>0</v>
      </c>
      <c r="BF320" s="73">
        <v>0</v>
      </c>
      <c r="BG320" s="73">
        <v>0</v>
      </c>
      <c r="BH320" s="73">
        <v>0</v>
      </c>
      <c r="BI320" s="73">
        <v>0</v>
      </c>
      <c r="BJ320" s="73">
        <v>0</v>
      </c>
      <c r="BK320" s="73">
        <v>0</v>
      </c>
      <c r="BL320" s="73">
        <v>0</v>
      </c>
      <c r="BM320" s="73">
        <v>0</v>
      </c>
      <c r="BN320" s="73">
        <v>0</v>
      </c>
      <c r="BO320" s="73">
        <v>0</v>
      </c>
      <c r="BP320" s="73">
        <v>0</v>
      </c>
      <c r="BQ320" s="73">
        <v>0</v>
      </c>
      <c r="BR320" s="73">
        <v>0</v>
      </c>
      <c r="BS320" s="73">
        <v>0</v>
      </c>
      <c r="BT320" s="73">
        <v>0</v>
      </c>
      <c r="BU320" s="73">
        <v>0</v>
      </c>
      <c r="BV320" s="73">
        <v>0</v>
      </c>
      <c r="BW320" s="73">
        <v>0</v>
      </c>
      <c r="BX320" s="73">
        <v>0</v>
      </c>
      <c r="BY320" s="74">
        <v>-3099035.82</v>
      </c>
    </row>
    <row r="321" spans="1:77" x14ac:dyDescent="0.2">
      <c r="A321" s="71" t="s">
        <v>43</v>
      </c>
      <c r="B321" s="72" t="s">
        <v>837</v>
      </c>
      <c r="C321" s="71" t="s">
        <v>838</v>
      </c>
      <c r="D321" s="73">
        <v>0</v>
      </c>
      <c r="E321" s="73">
        <v>0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73">
        <v>0</v>
      </c>
      <c r="Q321" s="73">
        <v>0</v>
      </c>
      <c r="R321" s="73">
        <v>0</v>
      </c>
      <c r="S321" s="73">
        <v>0</v>
      </c>
      <c r="T321" s="73">
        <v>0</v>
      </c>
      <c r="U321" s="73">
        <v>0</v>
      </c>
      <c r="V321" s="73">
        <v>0</v>
      </c>
      <c r="W321" s="73">
        <v>0</v>
      </c>
      <c r="X321" s="73">
        <v>0</v>
      </c>
      <c r="Y321" s="73">
        <v>0</v>
      </c>
      <c r="Z321" s="73">
        <v>0</v>
      </c>
      <c r="AA321" s="73">
        <v>0</v>
      </c>
      <c r="AB321" s="73">
        <v>0</v>
      </c>
      <c r="AC321" s="73">
        <v>0</v>
      </c>
      <c r="AD321" s="73">
        <v>0</v>
      </c>
      <c r="AE321" s="73">
        <v>0</v>
      </c>
      <c r="AF321" s="73">
        <v>0</v>
      </c>
      <c r="AG321" s="73">
        <v>0</v>
      </c>
      <c r="AH321" s="73">
        <v>0</v>
      </c>
      <c r="AI321" s="73">
        <v>0</v>
      </c>
      <c r="AJ321" s="73">
        <v>0</v>
      </c>
      <c r="AK321" s="73">
        <v>0</v>
      </c>
      <c r="AL321" s="73">
        <v>0</v>
      </c>
      <c r="AM321" s="73">
        <v>0</v>
      </c>
      <c r="AN321" s="73">
        <v>0</v>
      </c>
      <c r="AO321" s="73">
        <v>0</v>
      </c>
      <c r="AP321" s="73">
        <v>0</v>
      </c>
      <c r="AQ321" s="73">
        <v>0</v>
      </c>
      <c r="AR321" s="73">
        <v>0</v>
      </c>
      <c r="AS321" s="73">
        <v>0</v>
      </c>
      <c r="AT321" s="73">
        <v>0</v>
      </c>
      <c r="AU321" s="73">
        <v>0</v>
      </c>
      <c r="AV321" s="73">
        <v>0</v>
      </c>
      <c r="AW321" s="73">
        <v>0</v>
      </c>
      <c r="AX321" s="73">
        <v>0</v>
      </c>
      <c r="AY321" s="73">
        <v>0</v>
      </c>
      <c r="AZ321" s="73">
        <v>0</v>
      </c>
      <c r="BA321" s="73">
        <v>0</v>
      </c>
      <c r="BB321" s="73">
        <v>0</v>
      </c>
      <c r="BC321" s="73">
        <v>0</v>
      </c>
      <c r="BD321" s="73">
        <v>0</v>
      </c>
      <c r="BE321" s="73">
        <v>0</v>
      </c>
      <c r="BF321" s="73">
        <v>0</v>
      </c>
      <c r="BG321" s="73">
        <v>0</v>
      </c>
      <c r="BH321" s="73">
        <v>0</v>
      </c>
      <c r="BI321" s="73">
        <v>0</v>
      </c>
      <c r="BJ321" s="73">
        <v>0</v>
      </c>
      <c r="BK321" s="73">
        <v>600</v>
      </c>
      <c r="BL321" s="73">
        <v>0</v>
      </c>
      <c r="BM321" s="73">
        <v>0</v>
      </c>
      <c r="BN321" s="73">
        <v>0</v>
      </c>
      <c r="BO321" s="73">
        <v>0</v>
      </c>
      <c r="BP321" s="73">
        <v>0</v>
      </c>
      <c r="BQ321" s="73">
        <v>0</v>
      </c>
      <c r="BR321" s="73">
        <v>0</v>
      </c>
      <c r="BS321" s="73">
        <v>0</v>
      </c>
      <c r="BT321" s="73">
        <v>0</v>
      </c>
      <c r="BU321" s="73">
        <v>0</v>
      </c>
      <c r="BV321" s="73">
        <v>0</v>
      </c>
      <c r="BW321" s="73">
        <v>0</v>
      </c>
      <c r="BX321" s="73">
        <v>0</v>
      </c>
      <c r="BY321" s="74">
        <v>455815.88</v>
      </c>
    </row>
    <row r="322" spans="1:77" x14ac:dyDescent="0.2">
      <c r="A322" s="71" t="s">
        <v>43</v>
      </c>
      <c r="B322" s="72" t="s">
        <v>839</v>
      </c>
      <c r="C322" s="71" t="s">
        <v>840</v>
      </c>
      <c r="D322" s="73">
        <v>0</v>
      </c>
      <c r="E322" s="73">
        <v>0</v>
      </c>
      <c r="F322" s="73">
        <v>0</v>
      </c>
      <c r="G322" s="73">
        <v>0</v>
      </c>
      <c r="H322" s="73">
        <v>0</v>
      </c>
      <c r="I322" s="73">
        <v>0</v>
      </c>
      <c r="J322" s="73">
        <v>0</v>
      </c>
      <c r="K322" s="73">
        <v>0</v>
      </c>
      <c r="L322" s="73">
        <v>0</v>
      </c>
      <c r="M322" s="73">
        <v>0</v>
      </c>
      <c r="N322" s="73">
        <v>0</v>
      </c>
      <c r="O322" s="73">
        <v>0</v>
      </c>
      <c r="P322" s="73">
        <v>0</v>
      </c>
      <c r="Q322" s="73">
        <v>0</v>
      </c>
      <c r="R322" s="73">
        <v>0</v>
      </c>
      <c r="S322" s="73">
        <v>0</v>
      </c>
      <c r="T322" s="73">
        <v>0</v>
      </c>
      <c r="U322" s="73">
        <v>0</v>
      </c>
      <c r="V322" s="73">
        <v>0</v>
      </c>
      <c r="W322" s="73">
        <v>0</v>
      </c>
      <c r="X322" s="73">
        <v>0</v>
      </c>
      <c r="Y322" s="73">
        <v>0</v>
      </c>
      <c r="Z322" s="73">
        <v>0</v>
      </c>
      <c r="AA322" s="73">
        <v>0</v>
      </c>
      <c r="AB322" s="73">
        <v>0</v>
      </c>
      <c r="AC322" s="73">
        <v>0</v>
      </c>
      <c r="AD322" s="73">
        <v>0</v>
      </c>
      <c r="AE322" s="73">
        <v>0</v>
      </c>
      <c r="AF322" s="73">
        <v>0</v>
      </c>
      <c r="AG322" s="73">
        <v>0</v>
      </c>
      <c r="AH322" s="73">
        <v>0</v>
      </c>
      <c r="AI322" s="73">
        <v>0</v>
      </c>
      <c r="AJ322" s="73">
        <v>0</v>
      </c>
      <c r="AK322" s="73">
        <v>0</v>
      </c>
      <c r="AL322" s="73">
        <v>0</v>
      </c>
      <c r="AM322" s="73">
        <v>0</v>
      </c>
      <c r="AN322" s="73">
        <v>0</v>
      </c>
      <c r="AO322" s="73">
        <v>0</v>
      </c>
      <c r="AP322" s="73">
        <v>0</v>
      </c>
      <c r="AQ322" s="73">
        <v>0</v>
      </c>
      <c r="AR322" s="73">
        <v>0</v>
      </c>
      <c r="AS322" s="73">
        <v>0</v>
      </c>
      <c r="AT322" s="73">
        <v>0</v>
      </c>
      <c r="AU322" s="73">
        <v>0</v>
      </c>
      <c r="AV322" s="73">
        <v>0</v>
      </c>
      <c r="AW322" s="73">
        <v>0</v>
      </c>
      <c r="AX322" s="73">
        <v>0</v>
      </c>
      <c r="AY322" s="73">
        <v>0</v>
      </c>
      <c r="AZ322" s="73">
        <v>0</v>
      </c>
      <c r="BA322" s="73">
        <v>0</v>
      </c>
      <c r="BB322" s="73">
        <v>0</v>
      </c>
      <c r="BC322" s="73">
        <v>0</v>
      </c>
      <c r="BD322" s="73">
        <v>0</v>
      </c>
      <c r="BE322" s="73">
        <v>0</v>
      </c>
      <c r="BF322" s="73">
        <v>0</v>
      </c>
      <c r="BG322" s="73">
        <v>0</v>
      </c>
      <c r="BH322" s="73">
        <v>0</v>
      </c>
      <c r="BI322" s="73">
        <v>0</v>
      </c>
      <c r="BJ322" s="73">
        <v>0</v>
      </c>
      <c r="BK322" s="73">
        <v>0</v>
      </c>
      <c r="BL322" s="73">
        <v>0</v>
      </c>
      <c r="BM322" s="73">
        <v>0</v>
      </c>
      <c r="BN322" s="73">
        <v>0</v>
      </c>
      <c r="BO322" s="73">
        <v>0</v>
      </c>
      <c r="BP322" s="73">
        <v>0</v>
      </c>
      <c r="BQ322" s="73">
        <v>0</v>
      </c>
      <c r="BR322" s="73">
        <v>0</v>
      </c>
      <c r="BS322" s="73">
        <v>0</v>
      </c>
      <c r="BT322" s="73">
        <v>0</v>
      </c>
      <c r="BU322" s="73">
        <v>0</v>
      </c>
      <c r="BV322" s="73">
        <v>0</v>
      </c>
      <c r="BW322" s="73">
        <v>0</v>
      </c>
      <c r="BX322" s="73">
        <v>0</v>
      </c>
      <c r="BY322" s="74">
        <v>2527733</v>
      </c>
    </row>
    <row r="323" spans="1:77" x14ac:dyDescent="0.2">
      <c r="A323" s="71" t="s">
        <v>43</v>
      </c>
      <c r="B323" s="72" t="s">
        <v>841</v>
      </c>
      <c r="C323" s="71" t="s">
        <v>842</v>
      </c>
      <c r="D323" s="73">
        <v>0</v>
      </c>
      <c r="E323" s="73">
        <v>0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73">
        <v>0</v>
      </c>
      <c r="Q323" s="73">
        <v>0</v>
      </c>
      <c r="R323" s="73">
        <v>0</v>
      </c>
      <c r="S323" s="73">
        <v>0</v>
      </c>
      <c r="T323" s="73">
        <v>0</v>
      </c>
      <c r="U323" s="73">
        <v>0</v>
      </c>
      <c r="V323" s="73">
        <v>0</v>
      </c>
      <c r="W323" s="73">
        <v>0</v>
      </c>
      <c r="X323" s="73">
        <v>0</v>
      </c>
      <c r="Y323" s="73">
        <v>0</v>
      </c>
      <c r="Z323" s="73">
        <v>0</v>
      </c>
      <c r="AA323" s="73">
        <v>0</v>
      </c>
      <c r="AB323" s="73">
        <v>0</v>
      </c>
      <c r="AC323" s="73">
        <v>0</v>
      </c>
      <c r="AD323" s="73">
        <v>0</v>
      </c>
      <c r="AE323" s="73">
        <v>0</v>
      </c>
      <c r="AF323" s="73">
        <v>0</v>
      </c>
      <c r="AG323" s="73">
        <v>0</v>
      </c>
      <c r="AH323" s="73">
        <v>0</v>
      </c>
      <c r="AI323" s="73">
        <v>0</v>
      </c>
      <c r="AJ323" s="73">
        <v>0</v>
      </c>
      <c r="AK323" s="73">
        <v>0</v>
      </c>
      <c r="AL323" s="73">
        <v>0</v>
      </c>
      <c r="AM323" s="73">
        <v>0</v>
      </c>
      <c r="AN323" s="73">
        <v>0</v>
      </c>
      <c r="AO323" s="73">
        <v>0</v>
      </c>
      <c r="AP323" s="73">
        <v>0</v>
      </c>
      <c r="AQ323" s="73">
        <v>0</v>
      </c>
      <c r="AR323" s="73">
        <v>3000</v>
      </c>
      <c r="AS323" s="73">
        <v>0</v>
      </c>
      <c r="AT323" s="73">
        <v>0</v>
      </c>
      <c r="AU323" s="73">
        <v>0</v>
      </c>
      <c r="AV323" s="73">
        <v>0</v>
      </c>
      <c r="AW323" s="73">
        <v>0</v>
      </c>
      <c r="AX323" s="73">
        <v>0</v>
      </c>
      <c r="AY323" s="73">
        <v>0</v>
      </c>
      <c r="AZ323" s="73">
        <v>0</v>
      </c>
      <c r="BA323" s="73">
        <v>0</v>
      </c>
      <c r="BB323" s="73">
        <v>0</v>
      </c>
      <c r="BC323" s="73">
        <v>0</v>
      </c>
      <c r="BD323" s="73">
        <v>24500</v>
      </c>
      <c r="BE323" s="73">
        <v>0</v>
      </c>
      <c r="BF323" s="73">
        <v>0</v>
      </c>
      <c r="BG323" s="73">
        <v>2200</v>
      </c>
      <c r="BH323" s="73">
        <v>0</v>
      </c>
      <c r="BI323" s="73">
        <v>0</v>
      </c>
      <c r="BJ323" s="73">
        <v>0</v>
      </c>
      <c r="BK323" s="73">
        <v>0</v>
      </c>
      <c r="BL323" s="73">
        <v>0</v>
      </c>
      <c r="BM323" s="73">
        <v>0</v>
      </c>
      <c r="BN323" s="73">
        <v>0</v>
      </c>
      <c r="BO323" s="73">
        <v>0</v>
      </c>
      <c r="BP323" s="73">
        <v>0</v>
      </c>
      <c r="BQ323" s="73">
        <v>0</v>
      </c>
      <c r="BR323" s="73">
        <v>0</v>
      </c>
      <c r="BS323" s="73">
        <v>0</v>
      </c>
      <c r="BT323" s="73">
        <v>0</v>
      </c>
      <c r="BU323" s="73">
        <v>0</v>
      </c>
      <c r="BV323" s="73">
        <v>0</v>
      </c>
      <c r="BW323" s="73">
        <v>0</v>
      </c>
      <c r="BX323" s="73">
        <v>0</v>
      </c>
      <c r="BY323" s="74">
        <v>2737</v>
      </c>
    </row>
    <row r="324" spans="1:77" x14ac:dyDescent="0.2">
      <c r="A324" s="71" t="s">
        <v>43</v>
      </c>
      <c r="B324" s="72" t="s">
        <v>843</v>
      </c>
      <c r="C324" s="71" t="s">
        <v>844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73">
        <v>1079900</v>
      </c>
      <c r="Q324" s="73">
        <v>0</v>
      </c>
      <c r="R324" s="73">
        <v>0</v>
      </c>
      <c r="S324" s="73">
        <v>71500</v>
      </c>
      <c r="T324" s="73">
        <v>0</v>
      </c>
      <c r="U324" s="73">
        <v>0</v>
      </c>
      <c r="V324" s="73">
        <v>0</v>
      </c>
      <c r="W324" s="73">
        <v>0</v>
      </c>
      <c r="X324" s="73">
        <v>0</v>
      </c>
      <c r="Y324" s="73">
        <v>0</v>
      </c>
      <c r="Z324" s="73">
        <v>0</v>
      </c>
      <c r="AA324" s="73">
        <v>0</v>
      </c>
      <c r="AB324" s="73">
        <v>0</v>
      </c>
      <c r="AC324" s="73">
        <v>0</v>
      </c>
      <c r="AD324" s="73">
        <v>0</v>
      </c>
      <c r="AE324" s="73">
        <v>406160</v>
      </c>
      <c r="AF324" s="73">
        <v>0</v>
      </c>
      <c r="AG324" s="73">
        <v>0</v>
      </c>
      <c r="AH324" s="73">
        <v>0</v>
      </c>
      <c r="AI324" s="73">
        <v>0</v>
      </c>
      <c r="AJ324" s="73">
        <v>0</v>
      </c>
      <c r="AK324" s="73">
        <v>0</v>
      </c>
      <c r="AL324" s="73">
        <v>0</v>
      </c>
      <c r="AM324" s="73">
        <v>0</v>
      </c>
      <c r="AN324" s="73">
        <v>0</v>
      </c>
      <c r="AO324" s="73">
        <v>0</v>
      </c>
      <c r="AP324" s="73">
        <v>0</v>
      </c>
      <c r="AQ324" s="73">
        <v>219170</v>
      </c>
      <c r="AR324" s="73">
        <v>0</v>
      </c>
      <c r="AS324" s="73">
        <v>0</v>
      </c>
      <c r="AT324" s="73">
        <v>0</v>
      </c>
      <c r="AU324" s="73">
        <v>0</v>
      </c>
      <c r="AV324" s="73">
        <v>44648</v>
      </c>
      <c r="AW324" s="73">
        <v>0</v>
      </c>
      <c r="AX324" s="73">
        <v>0</v>
      </c>
      <c r="AY324" s="73">
        <v>0</v>
      </c>
      <c r="AZ324" s="73">
        <v>53100</v>
      </c>
      <c r="BA324" s="73">
        <v>0</v>
      </c>
      <c r="BB324" s="73">
        <v>0</v>
      </c>
      <c r="BC324" s="73">
        <v>0</v>
      </c>
      <c r="BD324" s="73">
        <v>0</v>
      </c>
      <c r="BE324" s="73">
        <v>58396</v>
      </c>
      <c r="BF324" s="73">
        <v>0</v>
      </c>
      <c r="BG324" s="73">
        <v>0</v>
      </c>
      <c r="BH324" s="73">
        <v>0</v>
      </c>
      <c r="BI324" s="73">
        <v>0</v>
      </c>
      <c r="BJ324" s="73">
        <v>0</v>
      </c>
      <c r="BK324" s="73">
        <v>0</v>
      </c>
      <c r="BL324" s="73">
        <v>0</v>
      </c>
      <c r="BM324" s="73">
        <v>56860</v>
      </c>
      <c r="BN324" s="73">
        <v>0</v>
      </c>
      <c r="BO324" s="73">
        <v>0</v>
      </c>
      <c r="BP324" s="73">
        <v>46895</v>
      </c>
      <c r="BQ324" s="73">
        <v>526850</v>
      </c>
      <c r="BR324" s="73">
        <v>301500</v>
      </c>
      <c r="BS324" s="73">
        <v>0</v>
      </c>
      <c r="BT324" s="73">
        <v>0</v>
      </c>
      <c r="BU324" s="73">
        <v>215400</v>
      </c>
      <c r="BV324" s="73">
        <v>0</v>
      </c>
      <c r="BW324" s="73">
        <v>0</v>
      </c>
      <c r="BX324" s="73">
        <v>0</v>
      </c>
      <c r="BY324" s="74">
        <v>117625</v>
      </c>
    </row>
    <row r="325" spans="1:77" x14ac:dyDescent="0.2">
      <c r="A325" s="71" t="s">
        <v>43</v>
      </c>
      <c r="B325" s="72" t="s">
        <v>845</v>
      </c>
      <c r="C325" s="71" t="s">
        <v>846</v>
      </c>
      <c r="D325" s="73">
        <v>0</v>
      </c>
      <c r="E325" s="73">
        <v>0</v>
      </c>
      <c r="F325" s="73">
        <v>0</v>
      </c>
      <c r="G325" s="73">
        <v>0</v>
      </c>
      <c r="H325" s="73">
        <v>0</v>
      </c>
      <c r="I325" s="73">
        <v>0</v>
      </c>
      <c r="J325" s="73">
        <v>100980</v>
      </c>
      <c r="K325" s="73">
        <v>0</v>
      </c>
      <c r="L325" s="73">
        <v>0</v>
      </c>
      <c r="M325" s="73">
        <v>217800</v>
      </c>
      <c r="N325" s="73">
        <v>0</v>
      </c>
      <c r="O325" s="73">
        <v>0</v>
      </c>
      <c r="P325" s="73">
        <v>0</v>
      </c>
      <c r="Q325" s="73">
        <v>0</v>
      </c>
      <c r="R325" s="73">
        <v>0</v>
      </c>
      <c r="S325" s="73">
        <v>0</v>
      </c>
      <c r="T325" s="73">
        <v>0</v>
      </c>
      <c r="U325" s="73">
        <v>0</v>
      </c>
      <c r="V325" s="73">
        <v>0</v>
      </c>
      <c r="W325" s="73">
        <v>0</v>
      </c>
      <c r="X325" s="73">
        <v>0</v>
      </c>
      <c r="Y325" s="73">
        <v>0</v>
      </c>
      <c r="Z325" s="73">
        <v>0</v>
      </c>
      <c r="AA325" s="73">
        <v>0</v>
      </c>
      <c r="AB325" s="73">
        <v>0</v>
      </c>
      <c r="AC325" s="73">
        <v>0</v>
      </c>
      <c r="AD325" s="73">
        <v>0</v>
      </c>
      <c r="AE325" s="73">
        <v>0</v>
      </c>
      <c r="AF325" s="73">
        <v>0</v>
      </c>
      <c r="AG325" s="73">
        <v>0</v>
      </c>
      <c r="AH325" s="73">
        <v>0</v>
      </c>
      <c r="AI325" s="73">
        <v>0</v>
      </c>
      <c r="AJ325" s="73">
        <v>0</v>
      </c>
      <c r="AK325" s="73">
        <v>0</v>
      </c>
      <c r="AL325" s="73">
        <v>0</v>
      </c>
      <c r="AM325" s="73">
        <v>0</v>
      </c>
      <c r="AN325" s="73">
        <v>0</v>
      </c>
      <c r="AO325" s="73">
        <v>0</v>
      </c>
      <c r="AP325" s="73">
        <v>0</v>
      </c>
      <c r="AQ325" s="73">
        <v>0</v>
      </c>
      <c r="AR325" s="73">
        <v>0</v>
      </c>
      <c r="AS325" s="73">
        <v>0</v>
      </c>
      <c r="AT325" s="73">
        <v>0</v>
      </c>
      <c r="AU325" s="73">
        <v>0</v>
      </c>
      <c r="AV325" s="73">
        <v>0</v>
      </c>
      <c r="AW325" s="73">
        <v>0</v>
      </c>
      <c r="AX325" s="73">
        <v>0</v>
      </c>
      <c r="AY325" s="73">
        <v>0</v>
      </c>
      <c r="AZ325" s="73">
        <v>0</v>
      </c>
      <c r="BA325" s="73">
        <v>0</v>
      </c>
      <c r="BB325" s="73">
        <v>0</v>
      </c>
      <c r="BC325" s="73">
        <v>0</v>
      </c>
      <c r="BD325" s="73">
        <v>0</v>
      </c>
      <c r="BE325" s="73">
        <v>0</v>
      </c>
      <c r="BF325" s="73">
        <v>0</v>
      </c>
      <c r="BG325" s="73">
        <v>450000</v>
      </c>
      <c r="BH325" s="73">
        <v>0</v>
      </c>
      <c r="BI325" s="73">
        <v>0</v>
      </c>
      <c r="BJ325" s="73">
        <v>0</v>
      </c>
      <c r="BK325" s="73">
        <v>0</v>
      </c>
      <c r="BL325" s="73">
        <v>0</v>
      </c>
      <c r="BM325" s="73">
        <v>0</v>
      </c>
      <c r="BN325" s="73">
        <v>0</v>
      </c>
      <c r="BO325" s="73">
        <v>0</v>
      </c>
      <c r="BP325" s="73">
        <v>0</v>
      </c>
      <c r="BQ325" s="73">
        <v>0</v>
      </c>
      <c r="BR325" s="73">
        <v>0</v>
      </c>
      <c r="BS325" s="73">
        <v>0</v>
      </c>
      <c r="BT325" s="73">
        <v>0</v>
      </c>
      <c r="BU325" s="73">
        <v>0</v>
      </c>
      <c r="BV325" s="73">
        <v>0</v>
      </c>
      <c r="BW325" s="73">
        <v>0</v>
      </c>
      <c r="BX325" s="73">
        <v>0</v>
      </c>
      <c r="BY325" s="74">
        <v>13180886.15</v>
      </c>
    </row>
    <row r="326" spans="1:77" x14ac:dyDescent="0.2">
      <c r="A326" s="71" t="s">
        <v>43</v>
      </c>
      <c r="B326" s="72" t="s">
        <v>847</v>
      </c>
      <c r="C326" s="71" t="s">
        <v>848</v>
      </c>
      <c r="D326" s="73">
        <v>2836463.5</v>
      </c>
      <c r="E326" s="73">
        <v>21100</v>
      </c>
      <c r="F326" s="73">
        <v>600</v>
      </c>
      <c r="G326" s="73">
        <v>15650</v>
      </c>
      <c r="H326" s="73">
        <v>48970</v>
      </c>
      <c r="I326" s="73">
        <v>1001000</v>
      </c>
      <c r="J326" s="73">
        <v>111301</v>
      </c>
      <c r="K326" s="73">
        <v>28706</v>
      </c>
      <c r="L326" s="73">
        <v>0</v>
      </c>
      <c r="M326" s="73">
        <v>98800</v>
      </c>
      <c r="N326" s="73">
        <v>28914</v>
      </c>
      <c r="O326" s="73">
        <v>104860</v>
      </c>
      <c r="P326" s="73">
        <v>0</v>
      </c>
      <c r="Q326" s="73">
        <v>1237500</v>
      </c>
      <c r="R326" s="73">
        <v>173830</v>
      </c>
      <c r="S326" s="73">
        <v>3061</v>
      </c>
      <c r="T326" s="73">
        <v>5500</v>
      </c>
      <c r="U326" s="73">
        <v>0</v>
      </c>
      <c r="V326" s="73">
        <v>403353</v>
      </c>
      <c r="W326" s="73">
        <v>14319</v>
      </c>
      <c r="X326" s="73">
        <v>0</v>
      </c>
      <c r="Y326" s="73">
        <v>0</v>
      </c>
      <c r="Z326" s="73">
        <v>4981</v>
      </c>
      <c r="AA326" s="73">
        <v>0</v>
      </c>
      <c r="AB326" s="73">
        <v>2591669</v>
      </c>
      <c r="AC326" s="73">
        <v>1000000</v>
      </c>
      <c r="AD326" s="73">
        <v>0</v>
      </c>
      <c r="AE326" s="73">
        <v>82076.34</v>
      </c>
      <c r="AF326" s="73">
        <v>0</v>
      </c>
      <c r="AG326" s="73">
        <v>4575.5</v>
      </c>
      <c r="AH326" s="73">
        <v>104646</v>
      </c>
      <c r="AI326" s="73">
        <v>15799</v>
      </c>
      <c r="AJ326" s="73">
        <v>21020</v>
      </c>
      <c r="AK326" s="73">
        <v>2887</v>
      </c>
      <c r="AL326" s="73">
        <v>4100</v>
      </c>
      <c r="AM326" s="73">
        <v>3200</v>
      </c>
      <c r="AN326" s="73">
        <v>10000</v>
      </c>
      <c r="AO326" s="73">
        <v>1620</v>
      </c>
      <c r="AP326" s="73">
        <v>11000</v>
      </c>
      <c r="AQ326" s="73">
        <v>182098</v>
      </c>
      <c r="AR326" s="73">
        <v>10000</v>
      </c>
      <c r="AS326" s="73">
        <v>8265.8700000000008</v>
      </c>
      <c r="AT326" s="73">
        <v>1312</v>
      </c>
      <c r="AU326" s="73">
        <v>22000</v>
      </c>
      <c r="AV326" s="73">
        <v>0</v>
      </c>
      <c r="AW326" s="73">
        <v>7755.8</v>
      </c>
      <c r="AX326" s="73">
        <v>735505</v>
      </c>
      <c r="AY326" s="73">
        <v>1000000</v>
      </c>
      <c r="AZ326" s="73">
        <v>2000</v>
      </c>
      <c r="BA326" s="73">
        <v>0</v>
      </c>
      <c r="BB326" s="73">
        <v>510000</v>
      </c>
      <c r="BC326" s="73">
        <v>0</v>
      </c>
      <c r="BD326" s="73">
        <v>660211</v>
      </c>
      <c r="BE326" s="73">
        <v>1715811</v>
      </c>
      <c r="BF326" s="73">
        <v>0</v>
      </c>
      <c r="BG326" s="73">
        <v>13800</v>
      </c>
      <c r="BH326" s="73">
        <v>240800</v>
      </c>
      <c r="BI326" s="73">
        <v>3036114.47</v>
      </c>
      <c r="BJ326" s="73">
        <v>2243200</v>
      </c>
      <c r="BK326" s="73">
        <v>1200000</v>
      </c>
      <c r="BL326" s="73">
        <v>2000</v>
      </c>
      <c r="BM326" s="73">
        <v>10000</v>
      </c>
      <c r="BN326" s="73">
        <v>439100</v>
      </c>
      <c r="BO326" s="73">
        <v>25300</v>
      </c>
      <c r="BP326" s="73">
        <v>0</v>
      </c>
      <c r="BQ326" s="73">
        <v>10000</v>
      </c>
      <c r="BR326" s="73">
        <v>1000000</v>
      </c>
      <c r="BS326" s="73">
        <v>6402</v>
      </c>
      <c r="BT326" s="73">
        <v>10000</v>
      </c>
      <c r="BU326" s="73">
        <v>13700</v>
      </c>
      <c r="BV326" s="73">
        <v>9470</v>
      </c>
      <c r="BW326" s="73">
        <v>10000</v>
      </c>
      <c r="BX326" s="73">
        <v>4300</v>
      </c>
      <c r="BY326" s="74">
        <v>5121416</v>
      </c>
    </row>
    <row r="327" spans="1:77" x14ac:dyDescent="0.2">
      <c r="A327" s="71" t="s">
        <v>43</v>
      </c>
      <c r="B327" s="72" t="s">
        <v>849</v>
      </c>
      <c r="C327" s="71" t="s">
        <v>850</v>
      </c>
      <c r="D327" s="73">
        <v>0</v>
      </c>
      <c r="E327" s="73">
        <v>0</v>
      </c>
      <c r="F327" s="73">
        <v>13033.87</v>
      </c>
      <c r="G327" s="73">
        <v>67035</v>
      </c>
      <c r="H327" s="73">
        <v>15243.77</v>
      </c>
      <c r="I327" s="73">
        <v>0</v>
      </c>
      <c r="J327" s="73">
        <v>0</v>
      </c>
      <c r="K327" s="73">
        <v>0</v>
      </c>
      <c r="L327" s="73">
        <v>0</v>
      </c>
      <c r="M327" s="73">
        <v>313892.39</v>
      </c>
      <c r="N327" s="73">
        <v>0</v>
      </c>
      <c r="O327" s="73">
        <v>0</v>
      </c>
      <c r="P327" s="73">
        <v>789560</v>
      </c>
      <c r="Q327" s="73">
        <v>305468.96999999997</v>
      </c>
      <c r="R327" s="73">
        <v>0</v>
      </c>
      <c r="S327" s="73">
        <v>0</v>
      </c>
      <c r="T327" s="73">
        <v>43300</v>
      </c>
      <c r="U327" s="73">
        <v>0</v>
      </c>
      <c r="V327" s="73">
        <v>1803175.37</v>
      </c>
      <c r="W327" s="73">
        <v>13584</v>
      </c>
      <c r="X327" s="73">
        <v>60656.23</v>
      </c>
      <c r="Y327" s="73">
        <v>0</v>
      </c>
      <c r="Z327" s="73">
        <v>8772.1</v>
      </c>
      <c r="AA327" s="73">
        <v>0</v>
      </c>
      <c r="AB327" s="73">
        <v>48333</v>
      </c>
      <c r="AC327" s="73">
        <v>0</v>
      </c>
      <c r="AD327" s="73">
        <v>0</v>
      </c>
      <c r="AE327" s="73">
        <v>3801044.86</v>
      </c>
      <c r="AF327" s="73">
        <v>17155.48</v>
      </c>
      <c r="AG327" s="73">
        <v>0</v>
      </c>
      <c r="AH327" s="73">
        <v>2441.7800000000002</v>
      </c>
      <c r="AI327" s="73">
        <v>0</v>
      </c>
      <c r="AJ327" s="73">
        <v>89666.68</v>
      </c>
      <c r="AK327" s="73">
        <v>98102.080000000002</v>
      </c>
      <c r="AL327" s="73">
        <v>6000</v>
      </c>
      <c r="AM327" s="73">
        <v>341009</v>
      </c>
      <c r="AN327" s="73">
        <v>60187.5</v>
      </c>
      <c r="AO327" s="73">
        <v>46910.54</v>
      </c>
      <c r="AP327" s="73">
        <v>0</v>
      </c>
      <c r="AQ327" s="73">
        <v>599506.56999999995</v>
      </c>
      <c r="AR327" s="73">
        <v>0</v>
      </c>
      <c r="AS327" s="73">
        <v>0</v>
      </c>
      <c r="AT327" s="73">
        <v>24521.02</v>
      </c>
      <c r="AU327" s="73">
        <v>9200.15</v>
      </c>
      <c r="AV327" s="73">
        <v>49500</v>
      </c>
      <c r="AW327" s="73">
        <v>0</v>
      </c>
      <c r="AX327" s="73">
        <v>10939419.68</v>
      </c>
      <c r="AY327" s="73">
        <v>48492</v>
      </c>
      <c r="AZ327" s="73">
        <v>0</v>
      </c>
      <c r="BA327" s="73">
        <v>0</v>
      </c>
      <c r="BB327" s="73">
        <v>0</v>
      </c>
      <c r="BC327" s="73">
        <v>0</v>
      </c>
      <c r="BD327" s="73">
        <v>0</v>
      </c>
      <c r="BE327" s="73">
        <v>212502</v>
      </c>
      <c r="BF327" s="73">
        <v>105500</v>
      </c>
      <c r="BG327" s="73">
        <v>0</v>
      </c>
      <c r="BH327" s="73">
        <v>0</v>
      </c>
      <c r="BI327" s="73">
        <v>0</v>
      </c>
      <c r="BJ327" s="73">
        <v>0</v>
      </c>
      <c r="BK327" s="73">
        <v>0</v>
      </c>
      <c r="BL327" s="73">
        <v>0</v>
      </c>
      <c r="BM327" s="73">
        <v>0</v>
      </c>
      <c r="BN327" s="73">
        <v>39000</v>
      </c>
      <c r="BO327" s="73">
        <v>0</v>
      </c>
      <c r="BP327" s="73">
        <v>0</v>
      </c>
      <c r="BQ327" s="73">
        <v>1320</v>
      </c>
      <c r="BR327" s="73">
        <v>22138.66</v>
      </c>
      <c r="BS327" s="73">
        <v>0</v>
      </c>
      <c r="BT327" s="73">
        <v>0</v>
      </c>
      <c r="BU327" s="73">
        <v>0</v>
      </c>
      <c r="BV327" s="73">
        <v>0</v>
      </c>
      <c r="BW327" s="73">
        <v>391704.37</v>
      </c>
      <c r="BX327" s="73">
        <v>1479095.14</v>
      </c>
      <c r="BY327" s="74">
        <v>5097950</v>
      </c>
    </row>
    <row r="328" spans="1:77" x14ac:dyDescent="0.2">
      <c r="A328" s="71" t="s">
        <v>43</v>
      </c>
      <c r="B328" s="72" t="s">
        <v>851</v>
      </c>
      <c r="C328" s="71" t="s">
        <v>852</v>
      </c>
      <c r="D328" s="73">
        <v>0</v>
      </c>
      <c r="E328" s="73">
        <v>0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3">
        <v>99680.07</v>
      </c>
      <c r="L328" s="73">
        <v>0</v>
      </c>
      <c r="M328" s="73">
        <v>0</v>
      </c>
      <c r="N328" s="73">
        <v>0</v>
      </c>
      <c r="O328" s="73">
        <v>0</v>
      </c>
      <c r="P328" s="73">
        <v>0</v>
      </c>
      <c r="Q328" s="73">
        <v>0</v>
      </c>
      <c r="R328" s="73">
        <v>0</v>
      </c>
      <c r="S328" s="73">
        <v>0</v>
      </c>
      <c r="T328" s="73">
        <v>109.67</v>
      </c>
      <c r="U328" s="73">
        <v>0</v>
      </c>
      <c r="V328" s="73">
        <v>0</v>
      </c>
      <c r="W328" s="73">
        <v>0</v>
      </c>
      <c r="X328" s="73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0</v>
      </c>
      <c r="AD328" s="73">
        <v>20580.349999999999</v>
      </c>
      <c r="AE328" s="73">
        <v>0</v>
      </c>
      <c r="AF328" s="73">
        <v>0</v>
      </c>
      <c r="AG328" s="73">
        <v>0</v>
      </c>
      <c r="AH328" s="73">
        <v>4919.45</v>
      </c>
      <c r="AI328" s="73">
        <v>0</v>
      </c>
      <c r="AJ328" s="73">
        <v>0</v>
      </c>
      <c r="AK328" s="73">
        <v>0</v>
      </c>
      <c r="AL328" s="73">
        <v>0</v>
      </c>
      <c r="AM328" s="73">
        <v>0</v>
      </c>
      <c r="AN328" s="73">
        <v>0</v>
      </c>
      <c r="AO328" s="73">
        <v>0</v>
      </c>
      <c r="AP328" s="73">
        <v>0</v>
      </c>
      <c r="AQ328" s="73">
        <v>0</v>
      </c>
      <c r="AR328" s="73">
        <v>0</v>
      </c>
      <c r="AS328" s="73">
        <v>33095.1</v>
      </c>
      <c r="AT328" s="73">
        <v>0</v>
      </c>
      <c r="AU328" s="73">
        <v>0</v>
      </c>
      <c r="AV328" s="73">
        <v>0</v>
      </c>
      <c r="AW328" s="73">
        <v>0</v>
      </c>
      <c r="AX328" s="73">
        <v>0</v>
      </c>
      <c r="AY328" s="73">
        <v>0</v>
      </c>
      <c r="AZ328" s="73">
        <v>0</v>
      </c>
      <c r="BA328" s="73">
        <v>0</v>
      </c>
      <c r="BB328" s="73">
        <v>0</v>
      </c>
      <c r="BC328" s="73">
        <v>0</v>
      </c>
      <c r="BD328" s="73">
        <v>0</v>
      </c>
      <c r="BE328" s="73">
        <v>31482.66</v>
      </c>
      <c r="BF328" s="73">
        <v>0</v>
      </c>
      <c r="BG328" s="73">
        <v>1594.02</v>
      </c>
      <c r="BH328" s="73">
        <v>0</v>
      </c>
      <c r="BI328" s="73">
        <v>0</v>
      </c>
      <c r="BJ328" s="73">
        <v>296539.2</v>
      </c>
      <c r="BK328" s="73">
        <v>0</v>
      </c>
      <c r="BL328" s="73">
        <v>0</v>
      </c>
      <c r="BM328" s="73">
        <v>0</v>
      </c>
      <c r="BN328" s="73">
        <v>0</v>
      </c>
      <c r="BO328" s="73">
        <v>0</v>
      </c>
      <c r="BP328" s="73">
        <v>0.83</v>
      </c>
      <c r="BQ328" s="73">
        <v>0</v>
      </c>
      <c r="BR328" s="73">
        <v>0</v>
      </c>
      <c r="BS328" s="73">
        <v>0</v>
      </c>
      <c r="BT328" s="73">
        <v>0.06</v>
      </c>
      <c r="BU328" s="73">
        <v>0</v>
      </c>
      <c r="BV328" s="73">
        <v>0</v>
      </c>
      <c r="BW328" s="73">
        <v>0</v>
      </c>
      <c r="BX328" s="73">
        <v>3289.06</v>
      </c>
      <c r="BY328" s="74"/>
    </row>
    <row r="329" spans="1:77" x14ac:dyDescent="0.2">
      <c r="A329" s="71" t="s">
        <v>43</v>
      </c>
      <c r="B329" s="72" t="s">
        <v>853</v>
      </c>
      <c r="C329" s="71" t="s">
        <v>830</v>
      </c>
      <c r="D329" s="73">
        <v>0</v>
      </c>
      <c r="E329" s="73">
        <v>0</v>
      </c>
      <c r="F329" s="73">
        <v>0</v>
      </c>
      <c r="G329" s="73">
        <v>0</v>
      </c>
      <c r="H329" s="73">
        <v>0</v>
      </c>
      <c r="I329" s="73">
        <v>0</v>
      </c>
      <c r="J329" s="73">
        <v>0</v>
      </c>
      <c r="K329" s="73">
        <v>0</v>
      </c>
      <c r="L329" s="73">
        <v>0</v>
      </c>
      <c r="M329" s="73">
        <v>0</v>
      </c>
      <c r="N329" s="73">
        <v>0</v>
      </c>
      <c r="O329" s="73">
        <v>0</v>
      </c>
      <c r="P329" s="73">
        <v>0</v>
      </c>
      <c r="Q329" s="73">
        <v>0</v>
      </c>
      <c r="R329" s="73">
        <v>0</v>
      </c>
      <c r="S329" s="73">
        <v>0</v>
      </c>
      <c r="T329" s="73">
        <v>0</v>
      </c>
      <c r="U329" s="73">
        <v>0</v>
      </c>
      <c r="V329" s="73">
        <v>0</v>
      </c>
      <c r="W329" s="73">
        <v>0</v>
      </c>
      <c r="X329" s="73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73">
        <v>0</v>
      </c>
      <c r="AF329" s="73">
        <v>0</v>
      </c>
      <c r="AG329" s="73">
        <v>0</v>
      </c>
      <c r="AH329" s="73">
        <v>0</v>
      </c>
      <c r="AI329" s="73">
        <v>0</v>
      </c>
      <c r="AJ329" s="73">
        <v>0</v>
      </c>
      <c r="AK329" s="73">
        <v>0</v>
      </c>
      <c r="AL329" s="73">
        <v>0</v>
      </c>
      <c r="AM329" s="73">
        <v>0</v>
      </c>
      <c r="AN329" s="73">
        <v>0</v>
      </c>
      <c r="AO329" s="73">
        <v>0</v>
      </c>
      <c r="AP329" s="73">
        <v>0</v>
      </c>
      <c r="AQ329" s="73">
        <v>0</v>
      </c>
      <c r="AR329" s="73">
        <v>0</v>
      </c>
      <c r="AS329" s="73">
        <v>0</v>
      </c>
      <c r="AT329" s="73">
        <v>0</v>
      </c>
      <c r="AU329" s="73">
        <v>0</v>
      </c>
      <c r="AV329" s="73">
        <v>0</v>
      </c>
      <c r="AW329" s="73">
        <v>0</v>
      </c>
      <c r="AX329" s="73">
        <v>0</v>
      </c>
      <c r="AY329" s="73">
        <v>0</v>
      </c>
      <c r="AZ329" s="73">
        <v>0</v>
      </c>
      <c r="BA329" s="73">
        <v>0</v>
      </c>
      <c r="BB329" s="73">
        <v>0</v>
      </c>
      <c r="BC329" s="73">
        <v>0</v>
      </c>
      <c r="BD329" s="73">
        <v>0</v>
      </c>
      <c r="BE329" s="73">
        <v>0</v>
      </c>
      <c r="BF329" s="73">
        <v>0</v>
      </c>
      <c r="BG329" s="73">
        <v>0</v>
      </c>
      <c r="BH329" s="73">
        <v>0</v>
      </c>
      <c r="BI329" s="73">
        <v>0</v>
      </c>
      <c r="BJ329" s="73">
        <v>0</v>
      </c>
      <c r="BK329" s="73">
        <v>0</v>
      </c>
      <c r="BL329" s="73">
        <v>0</v>
      </c>
      <c r="BM329" s="73">
        <v>0</v>
      </c>
      <c r="BN329" s="73">
        <v>0</v>
      </c>
      <c r="BO329" s="73">
        <v>0</v>
      </c>
      <c r="BP329" s="73">
        <v>0</v>
      </c>
      <c r="BQ329" s="73">
        <v>0</v>
      </c>
      <c r="BR329" s="73">
        <v>0</v>
      </c>
      <c r="BS329" s="73">
        <v>0</v>
      </c>
      <c r="BT329" s="73">
        <v>0</v>
      </c>
      <c r="BU329" s="73">
        <v>0</v>
      </c>
      <c r="BV329" s="73">
        <v>0</v>
      </c>
      <c r="BW329" s="73">
        <v>0</v>
      </c>
      <c r="BX329" s="73">
        <v>0</v>
      </c>
      <c r="BY329" s="74">
        <v>13325831.279999999</v>
      </c>
    </row>
    <row r="330" spans="1:77" x14ac:dyDescent="0.2">
      <c r="A330" s="71" t="s">
        <v>43</v>
      </c>
      <c r="B330" s="72" t="s">
        <v>854</v>
      </c>
      <c r="C330" s="71" t="s">
        <v>832</v>
      </c>
      <c r="D330" s="73">
        <v>0</v>
      </c>
      <c r="E330" s="73">
        <v>0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3">
        <v>0</v>
      </c>
      <c r="L330" s="73">
        <v>0</v>
      </c>
      <c r="M330" s="73">
        <v>0</v>
      </c>
      <c r="N330" s="73">
        <v>0</v>
      </c>
      <c r="O330" s="73">
        <v>0</v>
      </c>
      <c r="P330" s="73">
        <v>0</v>
      </c>
      <c r="Q330" s="73">
        <v>0</v>
      </c>
      <c r="R330" s="73">
        <v>0</v>
      </c>
      <c r="S330" s="73">
        <v>0</v>
      </c>
      <c r="T330" s="73">
        <v>0</v>
      </c>
      <c r="U330" s="73">
        <v>0</v>
      </c>
      <c r="V330" s="73">
        <v>59000</v>
      </c>
      <c r="W330" s="73">
        <v>0</v>
      </c>
      <c r="X330" s="73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73">
        <v>0</v>
      </c>
      <c r="AF330" s="73">
        <v>0</v>
      </c>
      <c r="AG330" s="73">
        <v>0</v>
      </c>
      <c r="AH330" s="73">
        <v>0</v>
      </c>
      <c r="AI330" s="73">
        <v>0</v>
      </c>
      <c r="AJ330" s="73">
        <v>0</v>
      </c>
      <c r="AK330" s="73">
        <v>0</v>
      </c>
      <c r="AL330" s="73">
        <v>0</v>
      </c>
      <c r="AM330" s="73">
        <v>0</v>
      </c>
      <c r="AN330" s="73">
        <v>0</v>
      </c>
      <c r="AO330" s="73">
        <v>0</v>
      </c>
      <c r="AP330" s="73">
        <v>0</v>
      </c>
      <c r="AQ330" s="73">
        <v>0</v>
      </c>
      <c r="AR330" s="73">
        <v>0</v>
      </c>
      <c r="AS330" s="73">
        <v>0</v>
      </c>
      <c r="AT330" s="73">
        <v>0</v>
      </c>
      <c r="AU330" s="73">
        <v>5000</v>
      </c>
      <c r="AV330" s="73">
        <v>0</v>
      </c>
      <c r="AW330" s="73">
        <v>9595</v>
      </c>
      <c r="AX330" s="73">
        <v>0</v>
      </c>
      <c r="AY330" s="73">
        <v>0</v>
      </c>
      <c r="AZ330" s="73">
        <v>0</v>
      </c>
      <c r="BA330" s="73">
        <v>0</v>
      </c>
      <c r="BB330" s="73">
        <v>0</v>
      </c>
      <c r="BC330" s="73">
        <v>0</v>
      </c>
      <c r="BD330" s="73">
        <v>0</v>
      </c>
      <c r="BE330" s="73">
        <v>0</v>
      </c>
      <c r="BF330" s="73">
        <v>0</v>
      </c>
      <c r="BG330" s="73">
        <v>0</v>
      </c>
      <c r="BH330" s="73">
        <v>0</v>
      </c>
      <c r="BI330" s="73">
        <v>0</v>
      </c>
      <c r="BJ330" s="73">
        <v>0</v>
      </c>
      <c r="BK330" s="73">
        <v>0</v>
      </c>
      <c r="BL330" s="73">
        <v>0</v>
      </c>
      <c r="BM330" s="73">
        <v>0</v>
      </c>
      <c r="BN330" s="73">
        <v>0</v>
      </c>
      <c r="BO330" s="73">
        <v>0</v>
      </c>
      <c r="BP330" s="73">
        <v>0</v>
      </c>
      <c r="BQ330" s="73">
        <v>0</v>
      </c>
      <c r="BR330" s="73">
        <v>0</v>
      </c>
      <c r="BS330" s="73">
        <v>0</v>
      </c>
      <c r="BT330" s="73">
        <v>0</v>
      </c>
      <c r="BU330" s="73">
        <v>0</v>
      </c>
      <c r="BV330" s="73">
        <v>0</v>
      </c>
      <c r="BW330" s="73">
        <v>0</v>
      </c>
      <c r="BX330" s="73">
        <v>130</v>
      </c>
      <c r="BY330" s="74">
        <v>83660933.979999989</v>
      </c>
    </row>
    <row r="331" spans="1:77" x14ac:dyDescent="0.2">
      <c r="A331" s="71" t="s">
        <v>43</v>
      </c>
      <c r="B331" s="72" t="s">
        <v>855</v>
      </c>
      <c r="C331" s="71" t="s">
        <v>856</v>
      </c>
      <c r="D331" s="73">
        <v>0</v>
      </c>
      <c r="E331" s="73">
        <v>0</v>
      </c>
      <c r="F331" s="73">
        <v>4500</v>
      </c>
      <c r="G331" s="73">
        <v>0</v>
      </c>
      <c r="H331" s="73">
        <v>0</v>
      </c>
      <c r="I331" s="73">
        <v>0</v>
      </c>
      <c r="J331" s="73">
        <v>0</v>
      </c>
      <c r="K331" s="73">
        <v>0</v>
      </c>
      <c r="L331" s="73">
        <v>0</v>
      </c>
      <c r="M331" s="73">
        <v>0</v>
      </c>
      <c r="N331" s="73">
        <v>0</v>
      </c>
      <c r="O331" s="73">
        <v>0</v>
      </c>
      <c r="P331" s="73">
        <v>0</v>
      </c>
      <c r="Q331" s="73">
        <v>0</v>
      </c>
      <c r="R331" s="73">
        <v>0</v>
      </c>
      <c r="S331" s="73">
        <v>0</v>
      </c>
      <c r="T331" s="73">
        <v>0</v>
      </c>
      <c r="U331" s="73">
        <v>0</v>
      </c>
      <c r="V331" s="73">
        <v>0</v>
      </c>
      <c r="W331" s="73">
        <v>0</v>
      </c>
      <c r="X331" s="73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73">
        <v>0</v>
      </c>
      <c r="AF331" s="73">
        <v>0</v>
      </c>
      <c r="AG331" s="73">
        <v>0</v>
      </c>
      <c r="AH331" s="73">
        <v>0</v>
      </c>
      <c r="AI331" s="73">
        <v>0</v>
      </c>
      <c r="AJ331" s="73">
        <v>0</v>
      </c>
      <c r="AK331" s="73">
        <v>0</v>
      </c>
      <c r="AL331" s="73">
        <v>0</v>
      </c>
      <c r="AM331" s="73">
        <v>0</v>
      </c>
      <c r="AN331" s="73">
        <v>0</v>
      </c>
      <c r="AO331" s="73">
        <v>0</v>
      </c>
      <c r="AP331" s="73">
        <v>0</v>
      </c>
      <c r="AQ331" s="73">
        <v>0</v>
      </c>
      <c r="AR331" s="73">
        <v>0</v>
      </c>
      <c r="AS331" s="73">
        <v>0</v>
      </c>
      <c r="AT331" s="73">
        <v>0</v>
      </c>
      <c r="AU331" s="73">
        <v>0</v>
      </c>
      <c r="AV331" s="73">
        <v>0</v>
      </c>
      <c r="AW331" s="73">
        <v>0</v>
      </c>
      <c r="AX331" s="73">
        <v>0</v>
      </c>
      <c r="AY331" s="73">
        <v>0</v>
      </c>
      <c r="AZ331" s="73">
        <v>0</v>
      </c>
      <c r="BA331" s="73">
        <v>0</v>
      </c>
      <c r="BB331" s="73">
        <v>0</v>
      </c>
      <c r="BC331" s="73">
        <v>0</v>
      </c>
      <c r="BD331" s="73">
        <v>0</v>
      </c>
      <c r="BE331" s="73">
        <v>0</v>
      </c>
      <c r="BF331" s="73">
        <v>0</v>
      </c>
      <c r="BG331" s="73">
        <v>0</v>
      </c>
      <c r="BH331" s="73">
        <v>0</v>
      </c>
      <c r="BI331" s="73">
        <v>0</v>
      </c>
      <c r="BJ331" s="73">
        <v>0</v>
      </c>
      <c r="BK331" s="73">
        <v>0</v>
      </c>
      <c r="BL331" s="73">
        <v>0</v>
      </c>
      <c r="BM331" s="73">
        <v>0</v>
      </c>
      <c r="BN331" s="73">
        <v>0</v>
      </c>
      <c r="BO331" s="73">
        <v>15370</v>
      </c>
      <c r="BP331" s="73">
        <v>0</v>
      </c>
      <c r="BQ331" s="73">
        <v>0</v>
      </c>
      <c r="BR331" s="73">
        <v>0</v>
      </c>
      <c r="BS331" s="73">
        <v>0</v>
      </c>
      <c r="BT331" s="73">
        <v>0</v>
      </c>
      <c r="BU331" s="73">
        <v>0</v>
      </c>
      <c r="BV331" s="73">
        <v>0</v>
      </c>
      <c r="BW331" s="73">
        <v>0</v>
      </c>
      <c r="BX331" s="73">
        <v>0</v>
      </c>
      <c r="BY331" s="74">
        <v>59351071.569999993</v>
      </c>
    </row>
    <row r="332" spans="1:77" x14ac:dyDescent="0.2">
      <c r="A332" s="71" t="s">
        <v>43</v>
      </c>
      <c r="B332" s="72" t="s">
        <v>857</v>
      </c>
      <c r="C332" s="71" t="s">
        <v>858</v>
      </c>
      <c r="D332" s="73">
        <v>0</v>
      </c>
      <c r="E332" s="73">
        <v>0</v>
      </c>
      <c r="F332" s="73">
        <v>0</v>
      </c>
      <c r="G332" s="73">
        <v>0</v>
      </c>
      <c r="H332" s="73">
        <v>0</v>
      </c>
      <c r="I332" s="73">
        <v>0</v>
      </c>
      <c r="J332" s="73">
        <v>0</v>
      </c>
      <c r="K332" s="73">
        <v>0</v>
      </c>
      <c r="L332" s="73">
        <v>0</v>
      </c>
      <c r="M332" s="73">
        <v>0</v>
      </c>
      <c r="N332" s="73">
        <v>0</v>
      </c>
      <c r="O332" s="73">
        <v>0</v>
      </c>
      <c r="P332" s="73">
        <v>0</v>
      </c>
      <c r="Q332" s="73">
        <v>0</v>
      </c>
      <c r="R332" s="73">
        <v>0</v>
      </c>
      <c r="S332" s="73">
        <v>0</v>
      </c>
      <c r="T332" s="73">
        <v>0</v>
      </c>
      <c r="U332" s="73">
        <v>0</v>
      </c>
      <c r="V332" s="73">
        <v>0</v>
      </c>
      <c r="W332" s="73">
        <v>0</v>
      </c>
      <c r="X332" s="73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73">
        <v>0</v>
      </c>
      <c r="AF332" s="73">
        <v>0</v>
      </c>
      <c r="AG332" s="73">
        <v>0</v>
      </c>
      <c r="AH332" s="73">
        <v>0</v>
      </c>
      <c r="AI332" s="73">
        <v>0</v>
      </c>
      <c r="AJ332" s="73">
        <v>0</v>
      </c>
      <c r="AK332" s="73">
        <v>0</v>
      </c>
      <c r="AL332" s="73">
        <v>0</v>
      </c>
      <c r="AM332" s="73">
        <v>0</v>
      </c>
      <c r="AN332" s="73">
        <v>0</v>
      </c>
      <c r="AO332" s="73">
        <v>0</v>
      </c>
      <c r="AP332" s="73">
        <v>0</v>
      </c>
      <c r="AQ332" s="73">
        <v>0</v>
      </c>
      <c r="AR332" s="73">
        <v>0</v>
      </c>
      <c r="AS332" s="73">
        <v>0</v>
      </c>
      <c r="AT332" s="73">
        <v>0</v>
      </c>
      <c r="AU332" s="73">
        <v>0</v>
      </c>
      <c r="AV332" s="73">
        <v>0</v>
      </c>
      <c r="AW332" s="73">
        <v>0</v>
      </c>
      <c r="AX332" s="73">
        <v>0</v>
      </c>
      <c r="AY332" s="73">
        <v>0</v>
      </c>
      <c r="AZ332" s="73">
        <v>0</v>
      </c>
      <c r="BA332" s="73">
        <v>0</v>
      </c>
      <c r="BB332" s="73">
        <v>0</v>
      </c>
      <c r="BC332" s="73">
        <v>0</v>
      </c>
      <c r="BD332" s="73">
        <v>0</v>
      </c>
      <c r="BE332" s="73">
        <v>0</v>
      </c>
      <c r="BF332" s="73">
        <v>0</v>
      </c>
      <c r="BG332" s="73">
        <v>0</v>
      </c>
      <c r="BH332" s="73">
        <v>0</v>
      </c>
      <c r="BI332" s="73">
        <v>0</v>
      </c>
      <c r="BJ332" s="73">
        <v>0</v>
      </c>
      <c r="BK332" s="73">
        <v>0</v>
      </c>
      <c r="BL332" s="73">
        <v>0</v>
      </c>
      <c r="BM332" s="73">
        <v>0</v>
      </c>
      <c r="BN332" s="73">
        <v>0</v>
      </c>
      <c r="BO332" s="73">
        <v>0</v>
      </c>
      <c r="BP332" s="73">
        <v>0</v>
      </c>
      <c r="BQ332" s="73">
        <v>0</v>
      </c>
      <c r="BR332" s="73">
        <v>0</v>
      </c>
      <c r="BS332" s="73">
        <v>0</v>
      </c>
      <c r="BT332" s="73">
        <v>0</v>
      </c>
      <c r="BU332" s="73">
        <v>0</v>
      </c>
      <c r="BV332" s="73">
        <v>0</v>
      </c>
      <c r="BW332" s="73">
        <v>0</v>
      </c>
      <c r="BX332" s="73">
        <v>0</v>
      </c>
      <c r="BY332" s="74">
        <v>23451000</v>
      </c>
    </row>
    <row r="333" spans="1:77" x14ac:dyDescent="0.2">
      <c r="A333" s="71" t="s">
        <v>43</v>
      </c>
      <c r="B333" s="72" t="s">
        <v>859</v>
      </c>
      <c r="C333" s="71" t="s">
        <v>860</v>
      </c>
      <c r="D333" s="73">
        <v>38796</v>
      </c>
      <c r="E333" s="73">
        <v>1255000</v>
      </c>
      <c r="F333" s="73">
        <v>0</v>
      </c>
      <c r="G333" s="73">
        <v>0</v>
      </c>
      <c r="H333" s="73">
        <v>53400</v>
      </c>
      <c r="I333" s="73">
        <v>0</v>
      </c>
      <c r="J333" s="73">
        <v>323716</v>
      </c>
      <c r="K333" s="73">
        <v>71500</v>
      </c>
      <c r="L333" s="73">
        <v>0</v>
      </c>
      <c r="M333" s="73">
        <v>8040</v>
      </c>
      <c r="N333" s="73">
        <v>0</v>
      </c>
      <c r="O333" s="73">
        <v>0</v>
      </c>
      <c r="P333" s="73">
        <v>0</v>
      </c>
      <c r="Q333" s="73">
        <v>7043.22</v>
      </c>
      <c r="R333" s="73">
        <v>0</v>
      </c>
      <c r="S333" s="73">
        <v>0</v>
      </c>
      <c r="T333" s="73">
        <v>148500</v>
      </c>
      <c r="U333" s="73">
        <v>0</v>
      </c>
      <c r="V333" s="73">
        <v>409702.5</v>
      </c>
      <c r="W333" s="73">
        <v>0</v>
      </c>
      <c r="X333" s="73">
        <v>0</v>
      </c>
      <c r="Y333" s="73">
        <v>0</v>
      </c>
      <c r="Z333" s="73">
        <v>0</v>
      </c>
      <c r="AA333" s="73">
        <v>0</v>
      </c>
      <c r="AB333" s="73">
        <v>0</v>
      </c>
      <c r="AC333" s="73">
        <v>150083.75</v>
      </c>
      <c r="AD333" s="73">
        <v>48340</v>
      </c>
      <c r="AE333" s="73">
        <v>0</v>
      </c>
      <c r="AF333" s="73">
        <v>2791270</v>
      </c>
      <c r="AG333" s="73">
        <v>0</v>
      </c>
      <c r="AH333" s="73">
        <v>0</v>
      </c>
      <c r="AI333" s="73">
        <v>0</v>
      </c>
      <c r="AJ333" s="73">
        <v>0</v>
      </c>
      <c r="AK333" s="73">
        <v>0</v>
      </c>
      <c r="AL333" s="73">
        <v>0</v>
      </c>
      <c r="AM333" s="73">
        <v>0</v>
      </c>
      <c r="AN333" s="73">
        <v>0</v>
      </c>
      <c r="AO333" s="73">
        <v>0</v>
      </c>
      <c r="AP333" s="73">
        <v>0</v>
      </c>
      <c r="AQ333" s="73">
        <v>50331.83</v>
      </c>
      <c r="AR333" s="73">
        <v>0</v>
      </c>
      <c r="AS333" s="73">
        <v>0</v>
      </c>
      <c r="AT333" s="73">
        <v>0</v>
      </c>
      <c r="AU333" s="73">
        <v>0</v>
      </c>
      <c r="AV333" s="73">
        <v>0</v>
      </c>
      <c r="AW333" s="73">
        <v>0</v>
      </c>
      <c r="AX333" s="73">
        <v>45391</v>
      </c>
      <c r="AY333" s="73">
        <v>0</v>
      </c>
      <c r="AZ333" s="73">
        <v>0</v>
      </c>
      <c r="BA333" s="73">
        <v>0</v>
      </c>
      <c r="BB333" s="73">
        <v>61819</v>
      </c>
      <c r="BC333" s="73">
        <v>0</v>
      </c>
      <c r="BD333" s="73">
        <v>0</v>
      </c>
      <c r="BE333" s="73">
        <v>0</v>
      </c>
      <c r="BF333" s="73">
        <v>0</v>
      </c>
      <c r="BG333" s="73">
        <v>0</v>
      </c>
      <c r="BH333" s="73">
        <v>0</v>
      </c>
      <c r="BI333" s="73">
        <v>3126254</v>
      </c>
      <c r="BJ333" s="73">
        <v>3500</v>
      </c>
      <c r="BK333" s="73">
        <v>0</v>
      </c>
      <c r="BL333" s="73">
        <v>0</v>
      </c>
      <c r="BM333" s="73">
        <v>0</v>
      </c>
      <c r="BN333" s="73">
        <v>0</v>
      </c>
      <c r="BO333" s="73">
        <v>84760.6</v>
      </c>
      <c r="BP333" s="73">
        <v>317167.40000000002</v>
      </c>
      <c r="BQ333" s="73">
        <v>0</v>
      </c>
      <c r="BR333" s="73">
        <v>0</v>
      </c>
      <c r="BS333" s="73">
        <v>0</v>
      </c>
      <c r="BT333" s="73">
        <v>0</v>
      </c>
      <c r="BU333" s="73">
        <v>0</v>
      </c>
      <c r="BV333" s="73">
        <v>0</v>
      </c>
      <c r="BW333" s="73">
        <v>0</v>
      </c>
      <c r="BX333" s="73">
        <v>0</v>
      </c>
      <c r="BY333" s="74">
        <v>17812379.009999998</v>
      </c>
    </row>
    <row r="334" spans="1:77" x14ac:dyDescent="0.2">
      <c r="A334" s="71" t="s">
        <v>43</v>
      </c>
      <c r="B334" s="72" t="s">
        <v>861</v>
      </c>
      <c r="C334" s="71" t="s">
        <v>862</v>
      </c>
      <c r="D334" s="73">
        <v>0</v>
      </c>
      <c r="E334" s="73">
        <v>0</v>
      </c>
      <c r="F334" s="73">
        <v>0</v>
      </c>
      <c r="G334" s="73">
        <v>0</v>
      </c>
      <c r="H334" s="73">
        <v>0</v>
      </c>
      <c r="I334" s="73">
        <v>0</v>
      </c>
      <c r="J334" s="73">
        <v>108300</v>
      </c>
      <c r="K334" s="73">
        <v>0</v>
      </c>
      <c r="L334" s="73">
        <v>0</v>
      </c>
      <c r="M334" s="73">
        <v>0</v>
      </c>
      <c r="N334" s="73">
        <v>0</v>
      </c>
      <c r="O334" s="73">
        <v>0</v>
      </c>
      <c r="P334" s="73">
        <v>0</v>
      </c>
      <c r="Q334" s="73">
        <v>0</v>
      </c>
      <c r="R334" s="73">
        <v>0</v>
      </c>
      <c r="S334" s="73">
        <v>0</v>
      </c>
      <c r="T334" s="73">
        <v>0</v>
      </c>
      <c r="U334" s="73">
        <v>0</v>
      </c>
      <c r="V334" s="73">
        <v>0</v>
      </c>
      <c r="W334" s="73">
        <v>0</v>
      </c>
      <c r="X334" s="73">
        <v>0</v>
      </c>
      <c r="Y334" s="73">
        <v>0</v>
      </c>
      <c r="Z334" s="73">
        <v>0</v>
      </c>
      <c r="AA334" s="73">
        <v>0</v>
      </c>
      <c r="AB334" s="73">
        <v>0</v>
      </c>
      <c r="AC334" s="73">
        <v>0</v>
      </c>
      <c r="AD334" s="73">
        <v>0</v>
      </c>
      <c r="AE334" s="73">
        <v>0</v>
      </c>
      <c r="AF334" s="73">
        <v>0</v>
      </c>
      <c r="AG334" s="73">
        <v>0</v>
      </c>
      <c r="AH334" s="73">
        <v>0</v>
      </c>
      <c r="AI334" s="73">
        <v>0</v>
      </c>
      <c r="AJ334" s="73">
        <v>0</v>
      </c>
      <c r="AK334" s="73">
        <v>0</v>
      </c>
      <c r="AL334" s="73">
        <v>0</v>
      </c>
      <c r="AM334" s="73">
        <v>0</v>
      </c>
      <c r="AN334" s="73">
        <v>0</v>
      </c>
      <c r="AO334" s="73">
        <v>0</v>
      </c>
      <c r="AP334" s="73">
        <v>0</v>
      </c>
      <c r="AQ334" s="73">
        <v>0</v>
      </c>
      <c r="AR334" s="73">
        <v>0</v>
      </c>
      <c r="AS334" s="73">
        <v>0</v>
      </c>
      <c r="AT334" s="73">
        <v>0</v>
      </c>
      <c r="AU334" s="73">
        <v>0</v>
      </c>
      <c r="AV334" s="73">
        <v>0</v>
      </c>
      <c r="AW334" s="73">
        <v>0</v>
      </c>
      <c r="AX334" s="73">
        <v>0</v>
      </c>
      <c r="AY334" s="73">
        <v>0</v>
      </c>
      <c r="AZ334" s="73">
        <v>0</v>
      </c>
      <c r="BA334" s="73">
        <v>0</v>
      </c>
      <c r="BB334" s="73">
        <v>0</v>
      </c>
      <c r="BC334" s="73">
        <v>0</v>
      </c>
      <c r="BD334" s="73">
        <v>0</v>
      </c>
      <c r="BE334" s="73">
        <v>0</v>
      </c>
      <c r="BF334" s="73">
        <v>0</v>
      </c>
      <c r="BG334" s="73">
        <v>0</v>
      </c>
      <c r="BH334" s="73">
        <v>0</v>
      </c>
      <c r="BI334" s="73">
        <v>0</v>
      </c>
      <c r="BJ334" s="73">
        <v>0</v>
      </c>
      <c r="BK334" s="73">
        <v>0</v>
      </c>
      <c r="BL334" s="73">
        <v>0</v>
      </c>
      <c r="BM334" s="73">
        <v>0</v>
      </c>
      <c r="BN334" s="73">
        <v>0</v>
      </c>
      <c r="BO334" s="73">
        <v>0</v>
      </c>
      <c r="BP334" s="73">
        <v>0</v>
      </c>
      <c r="BQ334" s="73">
        <v>0</v>
      </c>
      <c r="BR334" s="73">
        <v>0</v>
      </c>
      <c r="BS334" s="73">
        <v>0</v>
      </c>
      <c r="BT334" s="73">
        <v>0</v>
      </c>
      <c r="BU334" s="73">
        <v>0</v>
      </c>
      <c r="BV334" s="73">
        <v>0</v>
      </c>
      <c r="BW334" s="73">
        <v>0</v>
      </c>
      <c r="BX334" s="73">
        <v>0</v>
      </c>
      <c r="BY334" s="74"/>
    </row>
    <row r="335" spans="1:77" x14ac:dyDescent="0.2">
      <c r="A335" s="71" t="s">
        <v>43</v>
      </c>
      <c r="B335" s="72" t="s">
        <v>863</v>
      </c>
      <c r="C335" s="71" t="s">
        <v>864</v>
      </c>
      <c r="D335" s="73">
        <v>1234923.07</v>
      </c>
      <c r="E335" s="73">
        <v>279987.59999999998</v>
      </c>
      <c r="F335" s="73">
        <v>365782.14</v>
      </c>
      <c r="G335" s="73">
        <v>197894.61</v>
      </c>
      <c r="H335" s="73">
        <v>128017.57</v>
      </c>
      <c r="I335" s="73">
        <v>49482.5</v>
      </c>
      <c r="J335" s="73">
        <v>2675815.14</v>
      </c>
      <c r="K335" s="73">
        <v>233165.2</v>
      </c>
      <c r="L335" s="73">
        <v>105189.02</v>
      </c>
      <c r="M335" s="73">
        <v>603298.35</v>
      </c>
      <c r="N335" s="73">
        <v>103356.3</v>
      </c>
      <c r="O335" s="73">
        <v>296967.57</v>
      </c>
      <c r="P335" s="73">
        <v>552699.6</v>
      </c>
      <c r="Q335" s="73">
        <v>375358.52</v>
      </c>
      <c r="R335" s="73">
        <v>50412.5</v>
      </c>
      <c r="S335" s="73">
        <v>105887.02</v>
      </c>
      <c r="T335" s="73">
        <v>176042.97</v>
      </c>
      <c r="U335" s="73">
        <v>59416.9</v>
      </c>
      <c r="V335" s="73">
        <v>1637178.33</v>
      </c>
      <c r="W335" s="73">
        <v>399079</v>
      </c>
      <c r="X335" s="73">
        <v>195766.64</v>
      </c>
      <c r="Y335" s="73">
        <v>344283.1</v>
      </c>
      <c r="Z335" s="73">
        <v>107683.49</v>
      </c>
      <c r="AA335" s="73">
        <v>186734.5</v>
      </c>
      <c r="AB335" s="73">
        <v>112903.5</v>
      </c>
      <c r="AC335" s="73">
        <v>83010.740000000005</v>
      </c>
      <c r="AD335" s="73">
        <v>0</v>
      </c>
      <c r="AE335" s="73">
        <v>2134445.04</v>
      </c>
      <c r="AF335" s="73">
        <v>107859.3</v>
      </c>
      <c r="AG335" s="73">
        <v>75827.3</v>
      </c>
      <c r="AH335" s="73">
        <v>80294.7</v>
      </c>
      <c r="AI335" s="73">
        <v>80732.12</v>
      </c>
      <c r="AJ335" s="73">
        <v>84841.95</v>
      </c>
      <c r="AK335" s="73">
        <v>79497.100000000006</v>
      </c>
      <c r="AL335" s="73">
        <v>80745.850000000006</v>
      </c>
      <c r="AM335" s="73">
        <v>134210.9</v>
      </c>
      <c r="AN335" s="73">
        <v>73839.8</v>
      </c>
      <c r="AO335" s="73">
        <v>94805.5</v>
      </c>
      <c r="AP335" s="73">
        <v>62070.3</v>
      </c>
      <c r="AQ335" s="73">
        <v>621446.06999999995</v>
      </c>
      <c r="AR335" s="73">
        <v>43054.5</v>
      </c>
      <c r="AS335" s="73">
        <v>69059.899999999994</v>
      </c>
      <c r="AT335" s="73">
        <v>68696.800000000003</v>
      </c>
      <c r="AU335" s="73">
        <v>55733.8</v>
      </c>
      <c r="AV335" s="73">
        <v>22067.5</v>
      </c>
      <c r="AW335" s="73">
        <v>53016.4</v>
      </c>
      <c r="AX335" s="73">
        <v>1560098.83</v>
      </c>
      <c r="AY335" s="73">
        <v>105029</v>
      </c>
      <c r="AZ335" s="73">
        <v>124597</v>
      </c>
      <c r="BA335" s="73">
        <v>0</v>
      </c>
      <c r="BB335" s="73">
        <v>203005.29</v>
      </c>
      <c r="BC335" s="73">
        <v>0</v>
      </c>
      <c r="BD335" s="73">
        <v>0</v>
      </c>
      <c r="BE335" s="73">
        <v>215084.89</v>
      </c>
      <c r="BF335" s="73">
        <v>110323.3</v>
      </c>
      <c r="BG335" s="73">
        <v>0</v>
      </c>
      <c r="BH335" s="73">
        <v>33340.370000000003</v>
      </c>
      <c r="BI335" s="73">
        <v>38588805.25</v>
      </c>
      <c r="BJ335" s="73">
        <v>326565.90000000002</v>
      </c>
      <c r="BK335" s="73">
        <v>147990.54</v>
      </c>
      <c r="BL335" s="73">
        <v>89124.64</v>
      </c>
      <c r="BM335" s="73">
        <v>125258</v>
      </c>
      <c r="BN335" s="73">
        <v>159086.20000000001</v>
      </c>
      <c r="BO335" s="73">
        <v>0</v>
      </c>
      <c r="BP335" s="73">
        <v>818729.97</v>
      </c>
      <c r="BQ335" s="73">
        <v>73470.399999999994</v>
      </c>
      <c r="BR335" s="73">
        <v>79865.149999999994</v>
      </c>
      <c r="BS335" s="73">
        <v>144593.46</v>
      </c>
      <c r="BT335" s="73">
        <v>125796.5</v>
      </c>
      <c r="BU335" s="73">
        <v>235815.7</v>
      </c>
      <c r="BV335" s="73">
        <v>98222.6</v>
      </c>
      <c r="BW335" s="73">
        <v>37622.85</v>
      </c>
      <c r="BX335" s="73">
        <v>40453.5</v>
      </c>
      <c r="BY335" s="74">
        <v>420221.92</v>
      </c>
    </row>
    <row r="336" spans="1:77" x14ac:dyDescent="0.2">
      <c r="A336" s="71" t="s">
        <v>43</v>
      </c>
      <c r="B336" s="72" t="s">
        <v>865</v>
      </c>
      <c r="C336" s="71" t="s">
        <v>866</v>
      </c>
      <c r="D336" s="73">
        <v>0</v>
      </c>
      <c r="E336" s="73">
        <v>0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73">
        <v>0</v>
      </c>
      <c r="Q336" s="73">
        <v>0</v>
      </c>
      <c r="R336" s="73">
        <v>0</v>
      </c>
      <c r="S336" s="73">
        <v>0</v>
      </c>
      <c r="T336" s="73">
        <v>0</v>
      </c>
      <c r="U336" s="73">
        <v>0</v>
      </c>
      <c r="V336" s="73">
        <v>0</v>
      </c>
      <c r="W336" s="73">
        <v>0</v>
      </c>
      <c r="X336" s="73">
        <v>0</v>
      </c>
      <c r="Y336" s="73">
        <v>0</v>
      </c>
      <c r="Z336" s="73">
        <v>0</v>
      </c>
      <c r="AA336" s="73">
        <v>0</v>
      </c>
      <c r="AB336" s="73">
        <v>0</v>
      </c>
      <c r="AC336" s="73">
        <v>0</v>
      </c>
      <c r="AD336" s="73">
        <v>0</v>
      </c>
      <c r="AE336" s="73">
        <v>0</v>
      </c>
      <c r="AF336" s="73">
        <v>0</v>
      </c>
      <c r="AG336" s="73">
        <v>0</v>
      </c>
      <c r="AH336" s="73">
        <v>0</v>
      </c>
      <c r="AI336" s="73">
        <v>0</v>
      </c>
      <c r="AJ336" s="73">
        <v>0</v>
      </c>
      <c r="AK336" s="73">
        <v>0</v>
      </c>
      <c r="AL336" s="73">
        <v>0</v>
      </c>
      <c r="AM336" s="73">
        <v>0</v>
      </c>
      <c r="AN336" s="73">
        <v>0</v>
      </c>
      <c r="AO336" s="73">
        <v>0</v>
      </c>
      <c r="AP336" s="73">
        <v>0</v>
      </c>
      <c r="AQ336" s="73">
        <v>0</v>
      </c>
      <c r="AR336" s="73">
        <v>0</v>
      </c>
      <c r="AS336" s="73">
        <v>0</v>
      </c>
      <c r="AT336" s="73">
        <v>0</v>
      </c>
      <c r="AU336" s="73">
        <v>0</v>
      </c>
      <c r="AV336" s="73">
        <v>0</v>
      </c>
      <c r="AW336" s="73">
        <v>0</v>
      </c>
      <c r="AX336" s="73">
        <v>0</v>
      </c>
      <c r="AY336" s="73">
        <v>0</v>
      </c>
      <c r="AZ336" s="73">
        <v>0</v>
      </c>
      <c r="BA336" s="73">
        <v>0</v>
      </c>
      <c r="BB336" s="73">
        <v>0</v>
      </c>
      <c r="BC336" s="73">
        <v>0</v>
      </c>
      <c r="BD336" s="73">
        <v>0</v>
      </c>
      <c r="BE336" s="73">
        <v>0</v>
      </c>
      <c r="BF336" s="73">
        <v>0</v>
      </c>
      <c r="BG336" s="73">
        <v>0</v>
      </c>
      <c r="BH336" s="73">
        <v>0</v>
      </c>
      <c r="BI336" s="73">
        <v>0</v>
      </c>
      <c r="BJ336" s="73">
        <v>0</v>
      </c>
      <c r="BK336" s="73">
        <v>0</v>
      </c>
      <c r="BL336" s="73">
        <v>0</v>
      </c>
      <c r="BM336" s="73">
        <v>0</v>
      </c>
      <c r="BN336" s="73">
        <v>0</v>
      </c>
      <c r="BO336" s="73">
        <v>0</v>
      </c>
      <c r="BP336" s="73">
        <v>0</v>
      </c>
      <c r="BQ336" s="73">
        <v>0</v>
      </c>
      <c r="BR336" s="73">
        <v>0</v>
      </c>
      <c r="BS336" s="73">
        <v>0</v>
      </c>
      <c r="BT336" s="73">
        <v>0</v>
      </c>
      <c r="BU336" s="73">
        <v>0</v>
      </c>
      <c r="BV336" s="73">
        <v>0</v>
      </c>
      <c r="BW336" s="73">
        <v>0</v>
      </c>
      <c r="BX336" s="73">
        <v>0</v>
      </c>
      <c r="BY336" s="74">
        <v>7215</v>
      </c>
    </row>
    <row r="337" spans="1:77" x14ac:dyDescent="0.2">
      <c r="A337" s="71" t="s">
        <v>43</v>
      </c>
      <c r="B337" s="72" t="s">
        <v>867</v>
      </c>
      <c r="C337" s="71" t="s">
        <v>868</v>
      </c>
      <c r="D337" s="73">
        <v>0</v>
      </c>
      <c r="E337" s="73">
        <v>0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3808</v>
      </c>
      <c r="P337" s="73">
        <v>0</v>
      </c>
      <c r="Q337" s="73">
        <v>0</v>
      </c>
      <c r="R337" s="73">
        <v>0</v>
      </c>
      <c r="S337" s="73">
        <v>0</v>
      </c>
      <c r="T337" s="73">
        <v>0</v>
      </c>
      <c r="U337" s="73">
        <v>0</v>
      </c>
      <c r="V337" s="73">
        <v>0</v>
      </c>
      <c r="W337" s="73">
        <v>0</v>
      </c>
      <c r="X337" s="73">
        <v>0</v>
      </c>
      <c r="Y337" s="73">
        <v>0</v>
      </c>
      <c r="Z337" s="73">
        <v>0</v>
      </c>
      <c r="AA337" s="73">
        <v>0</v>
      </c>
      <c r="AB337" s="73">
        <v>0</v>
      </c>
      <c r="AC337" s="73">
        <v>0</v>
      </c>
      <c r="AD337" s="73">
        <v>0</v>
      </c>
      <c r="AE337" s="73">
        <v>0</v>
      </c>
      <c r="AF337" s="73">
        <v>0</v>
      </c>
      <c r="AG337" s="73">
        <v>0</v>
      </c>
      <c r="AH337" s="73">
        <v>0</v>
      </c>
      <c r="AI337" s="73">
        <v>0</v>
      </c>
      <c r="AJ337" s="73">
        <v>1405</v>
      </c>
      <c r="AK337" s="73">
        <v>0</v>
      </c>
      <c r="AL337" s="73">
        <v>0</v>
      </c>
      <c r="AM337" s="73">
        <v>774</v>
      </c>
      <c r="AN337" s="73">
        <v>350</v>
      </c>
      <c r="AO337" s="73">
        <v>0</v>
      </c>
      <c r="AP337" s="73">
        <v>0</v>
      </c>
      <c r="AQ337" s="73">
        <v>0</v>
      </c>
      <c r="AR337" s="73">
        <v>0</v>
      </c>
      <c r="AS337" s="73">
        <v>0</v>
      </c>
      <c r="AT337" s="73">
        <v>0</v>
      </c>
      <c r="AU337" s="73">
        <v>0</v>
      </c>
      <c r="AV337" s="73">
        <v>0</v>
      </c>
      <c r="AW337" s="73">
        <v>0</v>
      </c>
      <c r="AX337" s="73">
        <v>0</v>
      </c>
      <c r="AY337" s="73">
        <v>0</v>
      </c>
      <c r="AZ337" s="73">
        <v>0</v>
      </c>
      <c r="BA337" s="73">
        <v>0</v>
      </c>
      <c r="BB337" s="73">
        <v>0</v>
      </c>
      <c r="BC337" s="73">
        <v>0</v>
      </c>
      <c r="BD337" s="73">
        <v>0</v>
      </c>
      <c r="BE337" s="73">
        <v>0</v>
      </c>
      <c r="BF337" s="73">
        <v>0</v>
      </c>
      <c r="BG337" s="73">
        <v>0</v>
      </c>
      <c r="BH337" s="73">
        <v>0</v>
      </c>
      <c r="BI337" s="73">
        <v>3490724.44</v>
      </c>
      <c r="BJ337" s="73">
        <v>0</v>
      </c>
      <c r="BK337" s="73">
        <v>0</v>
      </c>
      <c r="BL337" s="73">
        <v>0</v>
      </c>
      <c r="BM337" s="73">
        <v>0</v>
      </c>
      <c r="BN337" s="73">
        <v>0</v>
      </c>
      <c r="BO337" s="73">
        <v>0</v>
      </c>
      <c r="BP337" s="73">
        <v>0</v>
      </c>
      <c r="BQ337" s="73">
        <v>0</v>
      </c>
      <c r="BR337" s="73">
        <v>254</v>
      </c>
      <c r="BS337" s="73">
        <v>0</v>
      </c>
      <c r="BT337" s="73">
        <v>0</v>
      </c>
      <c r="BU337" s="73">
        <v>0</v>
      </c>
      <c r="BV337" s="73">
        <v>0</v>
      </c>
      <c r="BW337" s="73">
        <v>0</v>
      </c>
      <c r="BX337" s="73">
        <v>0</v>
      </c>
      <c r="BY337" s="74">
        <v>2738727750.7800002</v>
      </c>
    </row>
    <row r="338" spans="1:77" x14ac:dyDescent="0.2">
      <c r="A338" s="71" t="s">
        <v>43</v>
      </c>
      <c r="B338" s="72" t="s">
        <v>869</v>
      </c>
      <c r="C338" s="71" t="s">
        <v>870</v>
      </c>
      <c r="D338" s="73">
        <v>0</v>
      </c>
      <c r="E338" s="73">
        <v>0</v>
      </c>
      <c r="F338" s="73">
        <v>0</v>
      </c>
      <c r="G338" s="73">
        <v>0</v>
      </c>
      <c r="H338" s="73">
        <v>0</v>
      </c>
      <c r="I338" s="73">
        <v>0</v>
      </c>
      <c r="J338" s="73">
        <v>5378.59</v>
      </c>
      <c r="K338" s="73">
        <v>11308.77</v>
      </c>
      <c r="L338" s="73">
        <v>0</v>
      </c>
      <c r="M338" s="73">
        <v>0</v>
      </c>
      <c r="N338" s="73">
        <v>0</v>
      </c>
      <c r="O338" s="73">
        <v>0</v>
      </c>
      <c r="P338" s="73">
        <v>0</v>
      </c>
      <c r="Q338" s="73">
        <v>14353.87</v>
      </c>
      <c r="R338" s="73">
        <v>0</v>
      </c>
      <c r="S338" s="73">
        <v>0</v>
      </c>
      <c r="T338" s="73">
        <v>155365.68</v>
      </c>
      <c r="U338" s="73">
        <v>0</v>
      </c>
      <c r="V338" s="73">
        <v>356.95</v>
      </c>
      <c r="W338" s="73">
        <v>0</v>
      </c>
      <c r="X338" s="73">
        <v>0</v>
      </c>
      <c r="Y338" s="73">
        <v>0</v>
      </c>
      <c r="Z338" s="73">
        <v>0</v>
      </c>
      <c r="AA338" s="73">
        <v>0</v>
      </c>
      <c r="AB338" s="73">
        <v>0</v>
      </c>
      <c r="AC338" s="73">
        <v>0</v>
      </c>
      <c r="AD338" s="73">
        <v>0</v>
      </c>
      <c r="AE338" s="73">
        <v>185288.33</v>
      </c>
      <c r="AF338" s="73">
        <v>0</v>
      </c>
      <c r="AG338" s="73">
        <v>0</v>
      </c>
      <c r="AH338" s="73">
        <v>0</v>
      </c>
      <c r="AI338" s="73">
        <v>0</v>
      </c>
      <c r="AJ338" s="73">
        <v>0</v>
      </c>
      <c r="AK338" s="73">
        <v>0</v>
      </c>
      <c r="AL338" s="73">
        <v>0</v>
      </c>
      <c r="AM338" s="73">
        <v>0</v>
      </c>
      <c r="AN338" s="73">
        <v>0</v>
      </c>
      <c r="AO338" s="73">
        <v>0</v>
      </c>
      <c r="AP338" s="73">
        <v>0</v>
      </c>
      <c r="AQ338" s="73">
        <v>0</v>
      </c>
      <c r="AR338" s="73">
        <v>0</v>
      </c>
      <c r="AS338" s="73">
        <v>0</v>
      </c>
      <c r="AT338" s="73">
        <v>0</v>
      </c>
      <c r="AU338" s="73">
        <v>0</v>
      </c>
      <c r="AV338" s="73">
        <v>0</v>
      </c>
      <c r="AW338" s="73">
        <v>0</v>
      </c>
      <c r="AX338" s="73">
        <v>163680</v>
      </c>
      <c r="AY338" s="73">
        <v>0</v>
      </c>
      <c r="AZ338" s="73">
        <v>0</v>
      </c>
      <c r="BA338" s="73">
        <v>0</v>
      </c>
      <c r="BB338" s="73">
        <v>0</v>
      </c>
      <c r="BC338" s="73">
        <v>0</v>
      </c>
      <c r="BD338" s="73">
        <v>0</v>
      </c>
      <c r="BE338" s="73">
        <v>0</v>
      </c>
      <c r="BF338" s="73">
        <v>0</v>
      </c>
      <c r="BG338" s="73">
        <v>0</v>
      </c>
      <c r="BH338" s="73">
        <v>0</v>
      </c>
      <c r="BI338" s="73">
        <v>14493.64</v>
      </c>
      <c r="BJ338" s="73">
        <v>0</v>
      </c>
      <c r="BK338" s="73">
        <v>0</v>
      </c>
      <c r="BL338" s="73">
        <v>0</v>
      </c>
      <c r="BM338" s="73">
        <v>0</v>
      </c>
      <c r="BN338" s="73">
        <v>0</v>
      </c>
      <c r="BO338" s="73">
        <v>0</v>
      </c>
      <c r="BP338" s="73">
        <v>11123.38</v>
      </c>
      <c r="BQ338" s="73">
        <v>0</v>
      </c>
      <c r="BR338" s="73">
        <v>800</v>
      </c>
      <c r="BS338" s="73">
        <v>0</v>
      </c>
      <c r="BT338" s="73">
        <v>0</v>
      </c>
      <c r="BU338" s="73">
        <v>0</v>
      </c>
      <c r="BV338" s="73">
        <v>0</v>
      </c>
      <c r="BW338" s="73">
        <v>0</v>
      </c>
      <c r="BX338" s="73">
        <v>0</v>
      </c>
      <c r="BY338" s="74">
        <v>252047341.15000001</v>
      </c>
    </row>
    <row r="339" spans="1:77" x14ac:dyDescent="0.2">
      <c r="A339" s="71" t="s">
        <v>43</v>
      </c>
      <c r="B339" s="72" t="s">
        <v>871</v>
      </c>
      <c r="C339" s="71" t="s">
        <v>872</v>
      </c>
      <c r="D339" s="73">
        <v>0</v>
      </c>
      <c r="E339" s="73">
        <v>0</v>
      </c>
      <c r="F339" s="73">
        <v>20500</v>
      </c>
      <c r="G339" s="73">
        <v>2800</v>
      </c>
      <c r="H339" s="73">
        <v>10100</v>
      </c>
      <c r="I339" s="73">
        <v>0</v>
      </c>
      <c r="J339" s="73">
        <v>15960</v>
      </c>
      <c r="K339" s="73">
        <v>0</v>
      </c>
      <c r="L339" s="73">
        <v>27830</v>
      </c>
      <c r="M339" s="73">
        <v>0</v>
      </c>
      <c r="N339" s="73">
        <v>0</v>
      </c>
      <c r="O339" s="73">
        <v>0</v>
      </c>
      <c r="P339" s="73">
        <v>0</v>
      </c>
      <c r="Q339" s="73">
        <v>0</v>
      </c>
      <c r="R339" s="73">
        <v>0</v>
      </c>
      <c r="S339" s="73">
        <v>0</v>
      </c>
      <c r="T339" s="73">
        <v>0</v>
      </c>
      <c r="U339" s="73">
        <v>0</v>
      </c>
      <c r="V339" s="73">
        <v>0</v>
      </c>
      <c r="W339" s="73">
        <v>0</v>
      </c>
      <c r="X339" s="73">
        <v>0</v>
      </c>
      <c r="Y339" s="73">
        <v>0</v>
      </c>
      <c r="Z339" s="73">
        <v>0</v>
      </c>
      <c r="AA339" s="73">
        <v>0</v>
      </c>
      <c r="AB339" s="73">
        <v>0</v>
      </c>
      <c r="AC339" s="73">
        <v>0</v>
      </c>
      <c r="AD339" s="73">
        <v>0</v>
      </c>
      <c r="AE339" s="73">
        <v>5100</v>
      </c>
      <c r="AF339" s="73">
        <v>0</v>
      </c>
      <c r="AG339" s="73">
        <v>8200</v>
      </c>
      <c r="AH339" s="73">
        <v>0</v>
      </c>
      <c r="AI339" s="73">
        <v>6550</v>
      </c>
      <c r="AJ339" s="73">
        <v>300</v>
      </c>
      <c r="AK339" s="73">
        <v>0</v>
      </c>
      <c r="AL339" s="73">
        <v>20320</v>
      </c>
      <c r="AM339" s="73">
        <v>4530</v>
      </c>
      <c r="AN339" s="73">
        <v>4020</v>
      </c>
      <c r="AO339" s="73">
        <v>0</v>
      </c>
      <c r="AP339" s="73">
        <v>0</v>
      </c>
      <c r="AQ339" s="73">
        <v>0</v>
      </c>
      <c r="AR339" s="73">
        <v>0</v>
      </c>
      <c r="AS339" s="73">
        <v>0</v>
      </c>
      <c r="AT339" s="73">
        <v>0</v>
      </c>
      <c r="AU339" s="73">
        <v>0</v>
      </c>
      <c r="AV339" s="73">
        <v>0</v>
      </c>
      <c r="AW339" s="73">
        <v>0</v>
      </c>
      <c r="AX339" s="73">
        <v>0</v>
      </c>
      <c r="AY339" s="73">
        <v>0</v>
      </c>
      <c r="AZ339" s="73">
        <v>0</v>
      </c>
      <c r="BA339" s="73">
        <v>0</v>
      </c>
      <c r="BB339" s="73">
        <v>0</v>
      </c>
      <c r="BC339" s="73">
        <v>0</v>
      </c>
      <c r="BD339" s="73">
        <v>0</v>
      </c>
      <c r="BE339" s="73">
        <v>44650</v>
      </c>
      <c r="BF339" s="73">
        <v>17040</v>
      </c>
      <c r="BG339" s="73">
        <v>0</v>
      </c>
      <c r="BH339" s="73">
        <v>0</v>
      </c>
      <c r="BI339" s="73">
        <v>0</v>
      </c>
      <c r="BJ339" s="73">
        <v>0</v>
      </c>
      <c r="BK339" s="73">
        <v>0</v>
      </c>
      <c r="BL339" s="73">
        <v>0</v>
      </c>
      <c r="BM339" s="73">
        <v>0</v>
      </c>
      <c r="BN339" s="73">
        <v>0</v>
      </c>
      <c r="BO339" s="73">
        <v>0</v>
      </c>
      <c r="BP339" s="73">
        <v>16590</v>
      </c>
      <c r="BQ339" s="73">
        <v>0</v>
      </c>
      <c r="BR339" s="73">
        <v>0</v>
      </c>
      <c r="BS339" s="73">
        <v>0</v>
      </c>
      <c r="BT339" s="73">
        <v>18000</v>
      </c>
      <c r="BU339" s="73">
        <v>0</v>
      </c>
      <c r="BV339" s="73">
        <v>0</v>
      </c>
      <c r="BW339" s="73">
        <v>0</v>
      </c>
      <c r="BX339" s="73">
        <v>0</v>
      </c>
      <c r="BY339" s="74">
        <v>99681971.870000005</v>
      </c>
    </row>
    <row r="340" spans="1:77" x14ac:dyDescent="0.2">
      <c r="A340" s="71" t="s">
        <v>43</v>
      </c>
      <c r="B340" s="72" t="s">
        <v>873</v>
      </c>
      <c r="C340" s="71" t="s">
        <v>874</v>
      </c>
      <c r="D340" s="73">
        <v>0</v>
      </c>
      <c r="E340" s="73">
        <v>0</v>
      </c>
      <c r="F340" s="73">
        <v>0</v>
      </c>
      <c r="G340" s="73">
        <v>0</v>
      </c>
      <c r="H340" s="73">
        <v>0</v>
      </c>
      <c r="I340" s="73">
        <v>0</v>
      </c>
      <c r="J340" s="73">
        <v>2795734.91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73">
        <v>19500</v>
      </c>
      <c r="Q340" s="73">
        <v>0</v>
      </c>
      <c r="R340" s="73">
        <v>0</v>
      </c>
      <c r="S340" s="73">
        <v>0</v>
      </c>
      <c r="T340" s="73">
        <v>0</v>
      </c>
      <c r="U340" s="73">
        <v>0</v>
      </c>
      <c r="V340" s="73">
        <v>0</v>
      </c>
      <c r="W340" s="73">
        <v>0</v>
      </c>
      <c r="X340" s="73">
        <v>0</v>
      </c>
      <c r="Y340" s="73">
        <v>0</v>
      </c>
      <c r="Z340" s="73">
        <v>0</v>
      </c>
      <c r="AA340" s="73">
        <v>0</v>
      </c>
      <c r="AB340" s="73">
        <v>0</v>
      </c>
      <c r="AC340" s="73">
        <v>0</v>
      </c>
      <c r="AD340" s="73">
        <v>0</v>
      </c>
      <c r="AE340" s="73">
        <v>958523.98</v>
      </c>
      <c r="AF340" s="73">
        <v>0</v>
      </c>
      <c r="AG340" s="73">
        <v>0</v>
      </c>
      <c r="AH340" s="73">
        <v>0</v>
      </c>
      <c r="AI340" s="73">
        <v>0</v>
      </c>
      <c r="AJ340" s="73">
        <v>0</v>
      </c>
      <c r="AK340" s="73">
        <v>0</v>
      </c>
      <c r="AL340" s="73">
        <v>0</v>
      </c>
      <c r="AM340" s="73">
        <v>0</v>
      </c>
      <c r="AN340" s="73">
        <v>0</v>
      </c>
      <c r="AO340" s="73">
        <v>0</v>
      </c>
      <c r="AP340" s="73">
        <v>0</v>
      </c>
      <c r="AQ340" s="73">
        <v>0</v>
      </c>
      <c r="AR340" s="73">
        <v>0</v>
      </c>
      <c r="AS340" s="73">
        <v>0</v>
      </c>
      <c r="AT340" s="73">
        <v>0</v>
      </c>
      <c r="AU340" s="73">
        <v>0</v>
      </c>
      <c r="AV340" s="73">
        <v>0</v>
      </c>
      <c r="AW340" s="73">
        <v>0</v>
      </c>
      <c r="AX340" s="73">
        <v>0</v>
      </c>
      <c r="AY340" s="73">
        <v>0</v>
      </c>
      <c r="AZ340" s="73">
        <v>0</v>
      </c>
      <c r="BA340" s="73">
        <v>0</v>
      </c>
      <c r="BB340" s="73">
        <v>0</v>
      </c>
      <c r="BC340" s="73">
        <v>0</v>
      </c>
      <c r="BD340" s="73">
        <v>0</v>
      </c>
      <c r="BE340" s="73">
        <v>0</v>
      </c>
      <c r="BF340" s="73">
        <v>0</v>
      </c>
      <c r="BG340" s="73">
        <v>0</v>
      </c>
      <c r="BH340" s="73">
        <v>0</v>
      </c>
      <c r="BI340" s="73">
        <v>0</v>
      </c>
      <c r="BJ340" s="73">
        <v>0</v>
      </c>
      <c r="BK340" s="73">
        <v>0</v>
      </c>
      <c r="BL340" s="73">
        <v>0</v>
      </c>
      <c r="BM340" s="73">
        <v>0</v>
      </c>
      <c r="BN340" s="73">
        <v>0</v>
      </c>
      <c r="BO340" s="73">
        <v>0</v>
      </c>
      <c r="BP340" s="73">
        <v>0</v>
      </c>
      <c r="BQ340" s="73">
        <v>0</v>
      </c>
      <c r="BR340" s="73">
        <v>0</v>
      </c>
      <c r="BS340" s="73">
        <v>0</v>
      </c>
      <c r="BT340" s="73">
        <v>0</v>
      </c>
      <c r="BU340" s="73">
        <v>0</v>
      </c>
      <c r="BV340" s="73">
        <v>0</v>
      </c>
      <c r="BW340" s="73">
        <v>0</v>
      </c>
      <c r="BX340" s="73">
        <v>0</v>
      </c>
      <c r="BY340" s="74">
        <v>47655200</v>
      </c>
    </row>
    <row r="341" spans="1:77" x14ac:dyDescent="0.2">
      <c r="A341" s="71" t="s">
        <v>43</v>
      </c>
      <c r="B341" s="72" t="s">
        <v>875</v>
      </c>
      <c r="C341" s="71" t="s">
        <v>876</v>
      </c>
      <c r="D341" s="73">
        <v>0</v>
      </c>
      <c r="E341" s="73">
        <v>0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73">
        <v>13000</v>
      </c>
      <c r="Q341" s="73">
        <v>15400</v>
      </c>
      <c r="R341" s="73">
        <v>0</v>
      </c>
      <c r="S341" s="73">
        <v>0</v>
      </c>
      <c r="T341" s="73">
        <v>0</v>
      </c>
      <c r="U341" s="73">
        <v>0</v>
      </c>
      <c r="V341" s="73">
        <v>0</v>
      </c>
      <c r="W341" s="73">
        <v>0</v>
      </c>
      <c r="X341" s="73">
        <v>0</v>
      </c>
      <c r="Y341" s="73">
        <v>0</v>
      </c>
      <c r="Z341" s="73">
        <v>0</v>
      </c>
      <c r="AA341" s="73">
        <v>0</v>
      </c>
      <c r="AB341" s="73">
        <v>0</v>
      </c>
      <c r="AC341" s="73">
        <v>0</v>
      </c>
      <c r="AD341" s="73">
        <v>0</v>
      </c>
      <c r="AE341" s="73">
        <v>0</v>
      </c>
      <c r="AF341" s="73">
        <v>0</v>
      </c>
      <c r="AG341" s="73">
        <v>0</v>
      </c>
      <c r="AH341" s="73">
        <v>0</v>
      </c>
      <c r="AI341" s="73">
        <v>0</v>
      </c>
      <c r="AJ341" s="73">
        <v>0</v>
      </c>
      <c r="AK341" s="73">
        <v>0</v>
      </c>
      <c r="AL341" s="73">
        <v>0</v>
      </c>
      <c r="AM341" s="73">
        <v>0</v>
      </c>
      <c r="AN341" s="73">
        <v>0</v>
      </c>
      <c r="AO341" s="73">
        <v>0</v>
      </c>
      <c r="AP341" s="73">
        <v>0</v>
      </c>
      <c r="AQ341" s="73">
        <v>0</v>
      </c>
      <c r="AR341" s="73">
        <v>0</v>
      </c>
      <c r="AS341" s="73">
        <v>0</v>
      </c>
      <c r="AT341" s="73">
        <v>0</v>
      </c>
      <c r="AU341" s="73">
        <v>0</v>
      </c>
      <c r="AV341" s="73">
        <v>0</v>
      </c>
      <c r="AW341" s="73">
        <v>0</v>
      </c>
      <c r="AX341" s="73">
        <v>0</v>
      </c>
      <c r="AY341" s="73">
        <v>0</v>
      </c>
      <c r="AZ341" s="73">
        <v>0</v>
      </c>
      <c r="BA341" s="73">
        <v>0</v>
      </c>
      <c r="BB341" s="73">
        <v>0</v>
      </c>
      <c r="BC341" s="73">
        <v>0</v>
      </c>
      <c r="BD341" s="73">
        <v>0</v>
      </c>
      <c r="BE341" s="73">
        <v>0</v>
      </c>
      <c r="BF341" s="73">
        <v>0</v>
      </c>
      <c r="BG341" s="73">
        <v>0</v>
      </c>
      <c r="BH341" s="73">
        <v>0</v>
      </c>
      <c r="BI341" s="73">
        <v>0</v>
      </c>
      <c r="BJ341" s="73">
        <v>0</v>
      </c>
      <c r="BK341" s="73">
        <v>0</v>
      </c>
      <c r="BL341" s="73">
        <v>0</v>
      </c>
      <c r="BM341" s="73">
        <v>0</v>
      </c>
      <c r="BN341" s="73">
        <v>0</v>
      </c>
      <c r="BO341" s="73">
        <v>0</v>
      </c>
      <c r="BP341" s="73">
        <v>0</v>
      </c>
      <c r="BQ341" s="73">
        <v>0</v>
      </c>
      <c r="BR341" s="73">
        <v>0</v>
      </c>
      <c r="BS341" s="73">
        <v>0</v>
      </c>
      <c r="BT341" s="73">
        <v>0</v>
      </c>
      <c r="BU341" s="73">
        <v>0</v>
      </c>
      <c r="BV341" s="73">
        <v>0</v>
      </c>
      <c r="BW341" s="73">
        <v>0</v>
      </c>
      <c r="BX341" s="73">
        <v>0</v>
      </c>
      <c r="BY341" s="74">
        <v>21820</v>
      </c>
    </row>
    <row r="342" spans="1:77" x14ac:dyDescent="0.2">
      <c r="A342" s="71" t="s">
        <v>43</v>
      </c>
      <c r="B342" s="72" t="s">
        <v>877</v>
      </c>
      <c r="C342" s="71" t="s">
        <v>878</v>
      </c>
      <c r="D342" s="73">
        <v>252991</v>
      </c>
      <c r="E342" s="73">
        <v>101830</v>
      </c>
      <c r="F342" s="73">
        <v>3402.5</v>
      </c>
      <c r="G342" s="73">
        <v>0</v>
      </c>
      <c r="H342" s="73">
        <v>23290</v>
      </c>
      <c r="I342" s="73">
        <v>11000</v>
      </c>
      <c r="J342" s="73">
        <v>2214969</v>
      </c>
      <c r="K342" s="73">
        <v>0</v>
      </c>
      <c r="L342" s="73">
        <v>605</v>
      </c>
      <c r="M342" s="73">
        <v>20374</v>
      </c>
      <c r="N342" s="73">
        <v>300</v>
      </c>
      <c r="O342" s="73">
        <v>83245.69</v>
      </c>
      <c r="P342" s="73">
        <v>6470</v>
      </c>
      <c r="Q342" s="73">
        <v>1855</v>
      </c>
      <c r="R342" s="73">
        <v>36000</v>
      </c>
      <c r="S342" s="73">
        <v>7831</v>
      </c>
      <c r="T342" s="73">
        <v>622.70000000000005</v>
      </c>
      <c r="U342" s="73">
        <v>0</v>
      </c>
      <c r="V342" s="73">
        <v>539793.62</v>
      </c>
      <c r="W342" s="73">
        <v>14395.07</v>
      </c>
      <c r="X342" s="73">
        <v>21182</v>
      </c>
      <c r="Y342" s="73">
        <v>14460</v>
      </c>
      <c r="Z342" s="73">
        <v>69266</v>
      </c>
      <c r="AA342" s="73">
        <v>600</v>
      </c>
      <c r="AB342" s="73">
        <v>10351</v>
      </c>
      <c r="AC342" s="73">
        <v>369</v>
      </c>
      <c r="AD342" s="73">
        <v>6700</v>
      </c>
      <c r="AE342" s="73">
        <v>197559.04000000001</v>
      </c>
      <c r="AF342" s="73">
        <v>61393</v>
      </c>
      <c r="AG342" s="73">
        <v>0</v>
      </c>
      <c r="AH342" s="73">
        <v>0</v>
      </c>
      <c r="AI342" s="73">
        <v>0</v>
      </c>
      <c r="AJ342" s="73">
        <v>16901</v>
      </c>
      <c r="AK342" s="73">
        <v>11184</v>
      </c>
      <c r="AL342" s="73">
        <v>600</v>
      </c>
      <c r="AM342" s="73">
        <v>9620</v>
      </c>
      <c r="AN342" s="73">
        <v>800</v>
      </c>
      <c r="AO342" s="73">
        <v>1000</v>
      </c>
      <c r="AP342" s="73">
        <v>1500</v>
      </c>
      <c r="AQ342" s="73">
        <v>61701</v>
      </c>
      <c r="AR342" s="73">
        <v>0</v>
      </c>
      <c r="AS342" s="73">
        <v>0</v>
      </c>
      <c r="AT342" s="73">
        <v>8307</v>
      </c>
      <c r="AU342" s="73">
        <v>30</v>
      </c>
      <c r="AV342" s="73">
        <v>0</v>
      </c>
      <c r="AW342" s="73">
        <v>0</v>
      </c>
      <c r="AX342" s="73">
        <v>848181</v>
      </c>
      <c r="AY342" s="73">
        <v>8495.4</v>
      </c>
      <c r="AZ342" s="73">
        <v>1555</v>
      </c>
      <c r="BA342" s="73">
        <v>1901</v>
      </c>
      <c r="BB342" s="73">
        <v>12340</v>
      </c>
      <c r="BC342" s="73">
        <v>15855.19</v>
      </c>
      <c r="BD342" s="73">
        <v>14800</v>
      </c>
      <c r="BE342" s="73">
        <v>57714.35</v>
      </c>
      <c r="BF342" s="73">
        <v>22095</v>
      </c>
      <c r="BG342" s="73">
        <v>1755</v>
      </c>
      <c r="BH342" s="73">
        <v>0</v>
      </c>
      <c r="BI342" s="73">
        <v>1477273</v>
      </c>
      <c r="BJ342" s="73">
        <v>0</v>
      </c>
      <c r="BK342" s="73">
        <v>0</v>
      </c>
      <c r="BL342" s="73">
        <v>200</v>
      </c>
      <c r="BM342" s="73">
        <v>41904</v>
      </c>
      <c r="BN342" s="73">
        <v>5000</v>
      </c>
      <c r="BO342" s="73">
        <v>0</v>
      </c>
      <c r="BP342" s="73">
        <v>386171.62</v>
      </c>
      <c r="BQ342" s="73">
        <v>900</v>
      </c>
      <c r="BR342" s="73">
        <v>3968</v>
      </c>
      <c r="BS342" s="73">
        <v>326388.5</v>
      </c>
      <c r="BT342" s="73">
        <v>26720</v>
      </c>
      <c r="BU342" s="73">
        <v>3950</v>
      </c>
      <c r="BV342" s="73">
        <v>4700.18</v>
      </c>
      <c r="BW342" s="73">
        <v>40600</v>
      </c>
      <c r="BX342" s="73">
        <v>0</v>
      </c>
      <c r="BY342" s="74">
        <v>118511205.77000001</v>
      </c>
    </row>
    <row r="343" spans="1:77" x14ac:dyDescent="0.2">
      <c r="A343" s="71" t="s">
        <v>43</v>
      </c>
      <c r="B343" s="72" t="s">
        <v>879</v>
      </c>
      <c r="C343" s="71" t="s">
        <v>880</v>
      </c>
      <c r="D343" s="73">
        <v>0</v>
      </c>
      <c r="E343" s="73">
        <v>0</v>
      </c>
      <c r="F343" s="73">
        <v>0</v>
      </c>
      <c r="G343" s="73">
        <v>1590</v>
      </c>
      <c r="H343" s="73">
        <v>0</v>
      </c>
      <c r="I343" s="73">
        <v>0</v>
      </c>
      <c r="J343" s="73">
        <v>0</v>
      </c>
      <c r="K343" s="73">
        <v>2430</v>
      </c>
      <c r="L343" s="73">
        <v>0</v>
      </c>
      <c r="M343" s="73">
        <v>5010</v>
      </c>
      <c r="N343" s="73">
        <v>25470</v>
      </c>
      <c r="O343" s="73">
        <v>1620</v>
      </c>
      <c r="P343" s="73">
        <v>0</v>
      </c>
      <c r="Q343" s="73">
        <v>2460</v>
      </c>
      <c r="R343" s="73">
        <v>0</v>
      </c>
      <c r="S343" s="73">
        <v>1980</v>
      </c>
      <c r="T343" s="73">
        <v>0</v>
      </c>
      <c r="U343" s="73">
        <v>0</v>
      </c>
      <c r="V343" s="73">
        <v>14970</v>
      </c>
      <c r="W343" s="73">
        <v>55000</v>
      </c>
      <c r="X343" s="73">
        <v>2400</v>
      </c>
      <c r="Y343" s="73">
        <v>11730</v>
      </c>
      <c r="Z343" s="73">
        <v>5700</v>
      </c>
      <c r="AA343" s="73">
        <v>0</v>
      </c>
      <c r="AB343" s="73">
        <v>6510</v>
      </c>
      <c r="AC343" s="73">
        <v>2940</v>
      </c>
      <c r="AD343" s="73">
        <v>0</v>
      </c>
      <c r="AE343" s="73">
        <v>7710</v>
      </c>
      <c r="AF343" s="73">
        <v>4770</v>
      </c>
      <c r="AG343" s="73">
        <v>0</v>
      </c>
      <c r="AH343" s="73">
        <v>4650</v>
      </c>
      <c r="AI343" s="73">
        <v>840</v>
      </c>
      <c r="AJ343" s="73">
        <v>0</v>
      </c>
      <c r="AK343" s="73">
        <v>0</v>
      </c>
      <c r="AL343" s="73">
        <v>3360</v>
      </c>
      <c r="AM343" s="73">
        <v>2100</v>
      </c>
      <c r="AN343" s="73">
        <v>3960</v>
      </c>
      <c r="AO343" s="73">
        <v>3210</v>
      </c>
      <c r="AP343" s="73">
        <v>7890</v>
      </c>
      <c r="AQ343" s="73">
        <v>20820</v>
      </c>
      <c r="AR343" s="73">
        <v>5430</v>
      </c>
      <c r="AS343" s="73">
        <v>9320</v>
      </c>
      <c r="AT343" s="73">
        <v>6781</v>
      </c>
      <c r="AU343" s="73">
        <v>0</v>
      </c>
      <c r="AV343" s="73">
        <v>890</v>
      </c>
      <c r="AW343" s="73">
        <v>3787</v>
      </c>
      <c r="AX343" s="73">
        <v>0</v>
      </c>
      <c r="AY343" s="73">
        <v>0</v>
      </c>
      <c r="AZ343" s="73">
        <v>0</v>
      </c>
      <c r="BA343" s="73">
        <v>0</v>
      </c>
      <c r="BB343" s="73">
        <v>0</v>
      </c>
      <c r="BC343" s="73">
        <v>37560</v>
      </c>
      <c r="BD343" s="73">
        <v>0</v>
      </c>
      <c r="BE343" s="73">
        <v>0</v>
      </c>
      <c r="BF343" s="73">
        <v>1470</v>
      </c>
      <c r="BG343" s="73">
        <v>600</v>
      </c>
      <c r="BH343" s="73">
        <v>0</v>
      </c>
      <c r="BI343" s="73">
        <v>0</v>
      </c>
      <c r="BJ343" s="73">
        <v>0</v>
      </c>
      <c r="BK343" s="73">
        <v>0</v>
      </c>
      <c r="BL343" s="73">
        <v>90</v>
      </c>
      <c r="BM343" s="73">
        <v>0</v>
      </c>
      <c r="BN343" s="73">
        <v>0</v>
      </c>
      <c r="BO343" s="73">
        <v>0</v>
      </c>
      <c r="BP343" s="73">
        <v>3240</v>
      </c>
      <c r="BQ343" s="73">
        <v>1170</v>
      </c>
      <c r="BR343" s="73">
        <v>1080</v>
      </c>
      <c r="BS343" s="73">
        <v>1260</v>
      </c>
      <c r="BT343" s="73">
        <v>2460</v>
      </c>
      <c r="BU343" s="73">
        <v>7830</v>
      </c>
      <c r="BV343" s="73">
        <v>600</v>
      </c>
      <c r="BW343" s="73">
        <v>0</v>
      </c>
      <c r="BX343" s="73">
        <v>0</v>
      </c>
      <c r="BY343" s="74">
        <v>726524575.70000005</v>
      </c>
    </row>
    <row r="344" spans="1:77" x14ac:dyDescent="0.2">
      <c r="A344" s="71" t="s">
        <v>43</v>
      </c>
      <c r="B344" s="72" t="s">
        <v>881</v>
      </c>
      <c r="C344" s="71" t="s">
        <v>882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  <c r="O344" s="73">
        <v>0</v>
      </c>
      <c r="P344" s="73">
        <v>0</v>
      </c>
      <c r="Q344" s="73">
        <v>0</v>
      </c>
      <c r="R344" s="73">
        <v>0</v>
      </c>
      <c r="S344" s="73">
        <v>0</v>
      </c>
      <c r="T344" s="73">
        <v>0</v>
      </c>
      <c r="U344" s="73">
        <v>0</v>
      </c>
      <c r="V344" s="73">
        <v>0</v>
      </c>
      <c r="W344" s="73">
        <v>0</v>
      </c>
      <c r="X344" s="73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73">
        <v>0</v>
      </c>
      <c r="AF344" s="73">
        <v>0</v>
      </c>
      <c r="AG344" s="73">
        <v>0</v>
      </c>
      <c r="AH344" s="73">
        <v>0</v>
      </c>
      <c r="AI344" s="73">
        <v>0</v>
      </c>
      <c r="AJ344" s="73">
        <v>0</v>
      </c>
      <c r="AK344" s="73">
        <v>0</v>
      </c>
      <c r="AL344" s="73">
        <v>0</v>
      </c>
      <c r="AM344" s="73">
        <v>0</v>
      </c>
      <c r="AN344" s="73">
        <v>0</v>
      </c>
      <c r="AO344" s="73">
        <v>0</v>
      </c>
      <c r="AP344" s="73">
        <v>0</v>
      </c>
      <c r="AQ344" s="73">
        <v>0</v>
      </c>
      <c r="AR344" s="73">
        <v>0</v>
      </c>
      <c r="AS344" s="73">
        <v>0</v>
      </c>
      <c r="AT344" s="73">
        <v>0</v>
      </c>
      <c r="AU344" s="73">
        <v>0</v>
      </c>
      <c r="AV344" s="73">
        <v>0</v>
      </c>
      <c r="AW344" s="73">
        <v>0</v>
      </c>
      <c r="AX344" s="73">
        <v>0</v>
      </c>
      <c r="AY344" s="73">
        <v>0</v>
      </c>
      <c r="AZ344" s="73">
        <v>0</v>
      </c>
      <c r="BA344" s="73">
        <v>0</v>
      </c>
      <c r="BB344" s="73">
        <v>0</v>
      </c>
      <c r="BC344" s="73">
        <v>0</v>
      </c>
      <c r="BD344" s="73">
        <v>0</v>
      </c>
      <c r="BE344" s="73">
        <v>0</v>
      </c>
      <c r="BF344" s="73">
        <v>0</v>
      </c>
      <c r="BG344" s="73">
        <v>0</v>
      </c>
      <c r="BH344" s="73">
        <v>0</v>
      </c>
      <c r="BI344" s="73">
        <v>0</v>
      </c>
      <c r="BJ344" s="73">
        <v>0</v>
      </c>
      <c r="BK344" s="73">
        <v>0</v>
      </c>
      <c r="BL344" s="73">
        <v>0</v>
      </c>
      <c r="BM344" s="73">
        <v>0</v>
      </c>
      <c r="BN344" s="73">
        <v>0</v>
      </c>
      <c r="BO344" s="73">
        <v>0</v>
      </c>
      <c r="BP344" s="73">
        <v>0</v>
      </c>
      <c r="BQ344" s="73">
        <v>0</v>
      </c>
      <c r="BR344" s="73">
        <v>0</v>
      </c>
      <c r="BS344" s="73">
        <v>0</v>
      </c>
      <c r="BT344" s="73">
        <v>0</v>
      </c>
      <c r="BU344" s="73">
        <v>0</v>
      </c>
      <c r="BV344" s="73">
        <v>0</v>
      </c>
      <c r="BW344" s="73">
        <v>0</v>
      </c>
      <c r="BX344" s="73">
        <v>0</v>
      </c>
      <c r="BY344" s="74"/>
    </row>
    <row r="345" spans="1:77" x14ac:dyDescent="0.2">
      <c r="A345" s="71" t="s">
        <v>43</v>
      </c>
      <c r="B345" s="72" t="s">
        <v>883</v>
      </c>
      <c r="C345" s="71" t="s">
        <v>884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73">
        <v>0</v>
      </c>
      <c r="Q345" s="73">
        <v>0</v>
      </c>
      <c r="R345" s="73">
        <v>0</v>
      </c>
      <c r="S345" s="73">
        <v>0</v>
      </c>
      <c r="T345" s="73">
        <v>0</v>
      </c>
      <c r="U345" s="73">
        <v>0</v>
      </c>
      <c r="V345" s="73">
        <v>0</v>
      </c>
      <c r="W345" s="73">
        <v>0</v>
      </c>
      <c r="X345" s="73">
        <v>0</v>
      </c>
      <c r="Y345" s="73">
        <v>0</v>
      </c>
      <c r="Z345" s="73">
        <v>0</v>
      </c>
      <c r="AA345" s="73">
        <v>0</v>
      </c>
      <c r="AB345" s="73">
        <v>0</v>
      </c>
      <c r="AC345" s="73">
        <v>0</v>
      </c>
      <c r="AD345" s="73">
        <v>0</v>
      </c>
      <c r="AE345" s="73">
        <v>0</v>
      </c>
      <c r="AF345" s="73">
        <v>0</v>
      </c>
      <c r="AG345" s="73">
        <v>0</v>
      </c>
      <c r="AH345" s="73">
        <v>0</v>
      </c>
      <c r="AI345" s="73">
        <v>0</v>
      </c>
      <c r="AJ345" s="73">
        <v>0</v>
      </c>
      <c r="AK345" s="73">
        <v>0</v>
      </c>
      <c r="AL345" s="73">
        <v>0</v>
      </c>
      <c r="AM345" s="73">
        <v>0</v>
      </c>
      <c r="AN345" s="73">
        <v>0</v>
      </c>
      <c r="AO345" s="73">
        <v>0</v>
      </c>
      <c r="AP345" s="73">
        <v>0</v>
      </c>
      <c r="AQ345" s="73">
        <v>0</v>
      </c>
      <c r="AR345" s="73">
        <v>0</v>
      </c>
      <c r="AS345" s="73">
        <v>0</v>
      </c>
      <c r="AT345" s="73">
        <v>0</v>
      </c>
      <c r="AU345" s="73">
        <v>0</v>
      </c>
      <c r="AV345" s="73">
        <v>0</v>
      </c>
      <c r="AW345" s="73">
        <v>0</v>
      </c>
      <c r="AX345" s="73">
        <v>0</v>
      </c>
      <c r="AY345" s="73">
        <v>0</v>
      </c>
      <c r="AZ345" s="73">
        <v>0</v>
      </c>
      <c r="BA345" s="73">
        <v>0</v>
      </c>
      <c r="BB345" s="73">
        <v>0</v>
      </c>
      <c r="BC345" s="73">
        <v>0</v>
      </c>
      <c r="BD345" s="73">
        <v>0</v>
      </c>
      <c r="BE345" s="73">
        <v>0</v>
      </c>
      <c r="BF345" s="73">
        <v>0</v>
      </c>
      <c r="BG345" s="73">
        <v>0</v>
      </c>
      <c r="BH345" s="73">
        <v>0</v>
      </c>
      <c r="BI345" s="73">
        <v>0</v>
      </c>
      <c r="BJ345" s="73">
        <v>0</v>
      </c>
      <c r="BK345" s="73">
        <v>0</v>
      </c>
      <c r="BL345" s="73">
        <v>0</v>
      </c>
      <c r="BM345" s="73">
        <v>0</v>
      </c>
      <c r="BN345" s="73">
        <v>0</v>
      </c>
      <c r="BO345" s="73">
        <v>0</v>
      </c>
      <c r="BP345" s="73">
        <v>0</v>
      </c>
      <c r="BQ345" s="73">
        <v>0</v>
      </c>
      <c r="BR345" s="73">
        <v>0</v>
      </c>
      <c r="BS345" s="73">
        <v>0</v>
      </c>
      <c r="BT345" s="73">
        <v>0</v>
      </c>
      <c r="BU345" s="73">
        <v>0</v>
      </c>
      <c r="BV345" s="73">
        <v>0</v>
      </c>
      <c r="BW345" s="73">
        <v>0</v>
      </c>
      <c r="BX345" s="73">
        <v>0</v>
      </c>
      <c r="BY345" s="74">
        <v>361746.25</v>
      </c>
    </row>
    <row r="346" spans="1:77" x14ac:dyDescent="0.2">
      <c r="A346" s="71" t="s">
        <v>43</v>
      </c>
      <c r="B346" s="72" t="s">
        <v>885</v>
      </c>
      <c r="C346" s="71" t="s">
        <v>886</v>
      </c>
      <c r="D346" s="73">
        <v>0</v>
      </c>
      <c r="E346" s="73">
        <v>0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73">
        <v>0</v>
      </c>
      <c r="Q346" s="73">
        <v>0</v>
      </c>
      <c r="R346" s="73">
        <v>0</v>
      </c>
      <c r="S346" s="73">
        <v>0</v>
      </c>
      <c r="T346" s="73">
        <v>0</v>
      </c>
      <c r="U346" s="73">
        <v>0</v>
      </c>
      <c r="V346" s="73">
        <v>0</v>
      </c>
      <c r="W346" s="73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0</v>
      </c>
      <c r="AC346" s="73">
        <v>0</v>
      </c>
      <c r="AD346" s="73">
        <v>0</v>
      </c>
      <c r="AE346" s="73">
        <v>0</v>
      </c>
      <c r="AF346" s="73">
        <v>0</v>
      </c>
      <c r="AG346" s="73">
        <v>0</v>
      </c>
      <c r="AH346" s="73">
        <v>0</v>
      </c>
      <c r="AI346" s="73">
        <v>0</v>
      </c>
      <c r="AJ346" s="73">
        <v>0</v>
      </c>
      <c r="AK346" s="73">
        <v>0</v>
      </c>
      <c r="AL346" s="73">
        <v>0</v>
      </c>
      <c r="AM346" s="73">
        <v>0</v>
      </c>
      <c r="AN346" s="73">
        <v>0</v>
      </c>
      <c r="AO346" s="73">
        <v>0</v>
      </c>
      <c r="AP346" s="73">
        <v>0</v>
      </c>
      <c r="AQ346" s="73">
        <v>0</v>
      </c>
      <c r="AR346" s="73">
        <v>0</v>
      </c>
      <c r="AS346" s="73">
        <v>0</v>
      </c>
      <c r="AT346" s="73">
        <v>0</v>
      </c>
      <c r="AU346" s="73">
        <v>0</v>
      </c>
      <c r="AV346" s="73">
        <v>0</v>
      </c>
      <c r="AW346" s="73">
        <v>0</v>
      </c>
      <c r="AX346" s="73">
        <v>0</v>
      </c>
      <c r="AY346" s="73">
        <v>0</v>
      </c>
      <c r="AZ346" s="73">
        <v>0</v>
      </c>
      <c r="BA346" s="73">
        <v>0</v>
      </c>
      <c r="BB346" s="73">
        <v>0</v>
      </c>
      <c r="BC346" s="73">
        <v>0</v>
      </c>
      <c r="BD346" s="73">
        <v>0</v>
      </c>
      <c r="BE346" s="73">
        <v>0</v>
      </c>
      <c r="BF346" s="73">
        <v>0</v>
      </c>
      <c r="BG346" s="73">
        <v>0</v>
      </c>
      <c r="BH346" s="73">
        <v>0</v>
      </c>
      <c r="BI346" s="73">
        <v>0</v>
      </c>
      <c r="BJ346" s="73">
        <v>0</v>
      </c>
      <c r="BK346" s="73">
        <v>0</v>
      </c>
      <c r="BL346" s="73">
        <v>0</v>
      </c>
      <c r="BM346" s="73">
        <v>0</v>
      </c>
      <c r="BN346" s="73">
        <v>0</v>
      </c>
      <c r="BO346" s="73">
        <v>0</v>
      </c>
      <c r="BP346" s="73">
        <v>0</v>
      </c>
      <c r="BQ346" s="73">
        <v>0</v>
      </c>
      <c r="BR346" s="73">
        <v>0</v>
      </c>
      <c r="BS346" s="73">
        <v>0</v>
      </c>
      <c r="BT346" s="73">
        <v>0</v>
      </c>
      <c r="BU346" s="73">
        <v>0</v>
      </c>
      <c r="BV346" s="73">
        <v>0</v>
      </c>
      <c r="BW346" s="73">
        <v>0</v>
      </c>
      <c r="BX346" s="73">
        <v>0</v>
      </c>
      <c r="BY346" s="74"/>
    </row>
    <row r="347" spans="1:77" x14ac:dyDescent="0.2">
      <c r="A347" s="71" t="s">
        <v>43</v>
      </c>
      <c r="B347" s="72" t="s">
        <v>887</v>
      </c>
      <c r="C347" s="71" t="s">
        <v>888</v>
      </c>
      <c r="D347" s="73">
        <v>0</v>
      </c>
      <c r="E347" s="73">
        <v>0</v>
      </c>
      <c r="F347" s="73">
        <v>0</v>
      </c>
      <c r="G347" s="73">
        <v>0</v>
      </c>
      <c r="H347" s="73">
        <v>60000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73">
        <v>0</v>
      </c>
      <c r="Q347" s="73">
        <v>0</v>
      </c>
      <c r="R347" s="73">
        <v>0</v>
      </c>
      <c r="S347" s="73">
        <v>0</v>
      </c>
      <c r="T347" s="73">
        <v>0</v>
      </c>
      <c r="U347" s="73">
        <v>0</v>
      </c>
      <c r="V347" s="73">
        <v>0</v>
      </c>
      <c r="W347" s="73">
        <v>0</v>
      </c>
      <c r="X347" s="73">
        <v>0</v>
      </c>
      <c r="Y347" s="73">
        <v>0</v>
      </c>
      <c r="Z347" s="73">
        <v>0</v>
      </c>
      <c r="AA347" s="73">
        <v>0</v>
      </c>
      <c r="AB347" s="73">
        <v>0</v>
      </c>
      <c r="AC347" s="73">
        <v>0</v>
      </c>
      <c r="AD347" s="73">
        <v>0</v>
      </c>
      <c r="AE347" s="73">
        <v>0</v>
      </c>
      <c r="AF347" s="73">
        <v>0</v>
      </c>
      <c r="AG347" s="73">
        <v>0</v>
      </c>
      <c r="AH347" s="73">
        <v>0</v>
      </c>
      <c r="AI347" s="73">
        <v>0</v>
      </c>
      <c r="AJ347" s="73">
        <v>0</v>
      </c>
      <c r="AK347" s="73">
        <v>0</v>
      </c>
      <c r="AL347" s="73">
        <v>0</v>
      </c>
      <c r="AM347" s="73">
        <v>0</v>
      </c>
      <c r="AN347" s="73">
        <v>0</v>
      </c>
      <c r="AO347" s="73">
        <v>0</v>
      </c>
      <c r="AP347" s="73">
        <v>0</v>
      </c>
      <c r="AQ347" s="73">
        <v>0</v>
      </c>
      <c r="AR347" s="73">
        <v>0</v>
      </c>
      <c r="AS347" s="73">
        <v>0</v>
      </c>
      <c r="AT347" s="73">
        <v>0</v>
      </c>
      <c r="AU347" s="73">
        <v>0</v>
      </c>
      <c r="AV347" s="73">
        <v>0</v>
      </c>
      <c r="AW347" s="73">
        <v>0</v>
      </c>
      <c r="AX347" s="73">
        <v>0</v>
      </c>
      <c r="AY347" s="73">
        <v>0</v>
      </c>
      <c r="AZ347" s="73">
        <v>0</v>
      </c>
      <c r="BA347" s="73">
        <v>0</v>
      </c>
      <c r="BB347" s="73">
        <v>0</v>
      </c>
      <c r="BC347" s="73">
        <v>0</v>
      </c>
      <c r="BD347" s="73">
        <v>0</v>
      </c>
      <c r="BE347" s="73">
        <v>0</v>
      </c>
      <c r="BF347" s="73">
        <v>0</v>
      </c>
      <c r="BG347" s="73">
        <v>16719</v>
      </c>
      <c r="BH347" s="73">
        <v>0</v>
      </c>
      <c r="BI347" s="73">
        <v>0</v>
      </c>
      <c r="BJ347" s="73">
        <v>0</v>
      </c>
      <c r="BK347" s="73">
        <v>194040</v>
      </c>
      <c r="BL347" s="73">
        <v>0</v>
      </c>
      <c r="BM347" s="73">
        <v>11600</v>
      </c>
      <c r="BN347" s="73">
        <v>0</v>
      </c>
      <c r="BO347" s="73">
        <v>0</v>
      </c>
      <c r="BP347" s="73">
        <v>0</v>
      </c>
      <c r="BQ347" s="73">
        <v>0</v>
      </c>
      <c r="BR347" s="73">
        <v>0</v>
      </c>
      <c r="BS347" s="73">
        <v>0</v>
      </c>
      <c r="BT347" s="73">
        <v>0</v>
      </c>
      <c r="BU347" s="73">
        <v>0</v>
      </c>
      <c r="BV347" s="73">
        <v>0</v>
      </c>
      <c r="BW347" s="73">
        <v>0</v>
      </c>
      <c r="BX347" s="73">
        <v>0</v>
      </c>
      <c r="BY347" s="74"/>
    </row>
    <row r="348" spans="1:77" x14ac:dyDescent="0.2">
      <c r="A348" s="71" t="s">
        <v>43</v>
      </c>
      <c r="B348" s="72" t="s">
        <v>889</v>
      </c>
      <c r="C348" s="71" t="s">
        <v>890</v>
      </c>
      <c r="D348" s="73">
        <v>0</v>
      </c>
      <c r="E348" s="73">
        <v>0</v>
      </c>
      <c r="F348" s="73">
        <v>710500.26</v>
      </c>
      <c r="G348" s="73">
        <v>249500</v>
      </c>
      <c r="H348" s="73">
        <v>2700</v>
      </c>
      <c r="I348" s="73">
        <v>175500</v>
      </c>
      <c r="J348" s="73">
        <v>0</v>
      </c>
      <c r="K348" s="73">
        <v>0</v>
      </c>
      <c r="L348" s="73">
        <v>99500</v>
      </c>
      <c r="M348" s="73">
        <v>263110</v>
      </c>
      <c r="N348" s="73">
        <v>102500</v>
      </c>
      <c r="O348" s="73">
        <v>1000</v>
      </c>
      <c r="P348" s="73">
        <v>305677</v>
      </c>
      <c r="Q348" s="73">
        <v>5000</v>
      </c>
      <c r="R348" s="73">
        <v>99537.84</v>
      </c>
      <c r="S348" s="73">
        <v>145040</v>
      </c>
      <c r="T348" s="73">
        <v>0</v>
      </c>
      <c r="U348" s="73">
        <v>750</v>
      </c>
      <c r="V348" s="73">
        <v>2048</v>
      </c>
      <c r="W348" s="73">
        <v>2296071.5099999998</v>
      </c>
      <c r="X348" s="73">
        <v>258052.59</v>
      </c>
      <c r="Y348" s="73">
        <v>0</v>
      </c>
      <c r="Z348" s="73">
        <v>3000</v>
      </c>
      <c r="AA348" s="73">
        <v>0</v>
      </c>
      <c r="AB348" s="73">
        <v>196653.99</v>
      </c>
      <c r="AC348" s="73">
        <v>0</v>
      </c>
      <c r="AD348" s="73">
        <v>0</v>
      </c>
      <c r="AE348" s="73">
        <v>0</v>
      </c>
      <c r="AF348" s="73">
        <v>2250</v>
      </c>
      <c r="AG348" s="73">
        <v>750</v>
      </c>
      <c r="AH348" s="73">
        <v>750</v>
      </c>
      <c r="AI348" s="73">
        <v>750</v>
      </c>
      <c r="AJ348" s="73">
        <v>138500</v>
      </c>
      <c r="AK348" s="73">
        <v>750</v>
      </c>
      <c r="AL348" s="73">
        <v>2250</v>
      </c>
      <c r="AM348" s="73">
        <v>3000</v>
      </c>
      <c r="AN348" s="73">
        <v>2250</v>
      </c>
      <c r="AO348" s="73">
        <v>1500</v>
      </c>
      <c r="AP348" s="73">
        <v>1500</v>
      </c>
      <c r="AQ348" s="73">
        <v>0</v>
      </c>
      <c r="AR348" s="73">
        <v>1750</v>
      </c>
      <c r="AS348" s="73">
        <v>111500</v>
      </c>
      <c r="AT348" s="73">
        <v>3000</v>
      </c>
      <c r="AU348" s="73">
        <v>124760</v>
      </c>
      <c r="AV348" s="73">
        <v>44706</v>
      </c>
      <c r="AW348" s="73">
        <v>5000</v>
      </c>
      <c r="AX348" s="73">
        <v>0</v>
      </c>
      <c r="AY348" s="73">
        <v>3000</v>
      </c>
      <c r="AZ348" s="73">
        <v>28298</v>
      </c>
      <c r="BA348" s="73">
        <v>67760</v>
      </c>
      <c r="BB348" s="73">
        <v>2250</v>
      </c>
      <c r="BC348" s="73">
        <v>3000</v>
      </c>
      <c r="BD348" s="73">
        <v>342056</v>
      </c>
      <c r="BE348" s="73">
        <v>2250</v>
      </c>
      <c r="BF348" s="73">
        <v>1500</v>
      </c>
      <c r="BG348" s="73">
        <v>49700</v>
      </c>
      <c r="BH348" s="73">
        <v>33369</v>
      </c>
      <c r="BI348" s="73">
        <v>0</v>
      </c>
      <c r="BJ348" s="73">
        <v>1223436.5</v>
      </c>
      <c r="BK348" s="73">
        <v>500992</v>
      </c>
      <c r="BL348" s="73">
        <v>750</v>
      </c>
      <c r="BM348" s="73">
        <v>795990.93</v>
      </c>
      <c r="BN348" s="73">
        <v>4750</v>
      </c>
      <c r="BO348" s="73">
        <v>68440</v>
      </c>
      <c r="BP348" s="73">
        <v>0</v>
      </c>
      <c r="BQ348" s="73">
        <v>1000</v>
      </c>
      <c r="BR348" s="73">
        <v>0</v>
      </c>
      <c r="BS348" s="73">
        <v>0</v>
      </c>
      <c r="BT348" s="73">
        <v>0</v>
      </c>
      <c r="BU348" s="73">
        <v>0</v>
      </c>
      <c r="BV348" s="73">
        <v>0</v>
      </c>
      <c r="BW348" s="73">
        <v>0</v>
      </c>
      <c r="BX348" s="73">
        <v>0</v>
      </c>
      <c r="BY348" s="74">
        <v>1984053.96</v>
      </c>
    </row>
    <row r="349" spans="1:77" x14ac:dyDescent="0.2">
      <c r="A349" s="71" t="s">
        <v>43</v>
      </c>
      <c r="B349" s="72" t="s">
        <v>891</v>
      </c>
      <c r="C349" s="71" t="s">
        <v>892</v>
      </c>
      <c r="D349" s="73">
        <v>0</v>
      </c>
      <c r="E349" s="73">
        <v>0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73">
        <v>0</v>
      </c>
      <c r="Q349" s="73">
        <v>0</v>
      </c>
      <c r="R349" s="73">
        <v>0</v>
      </c>
      <c r="S349" s="73">
        <v>0</v>
      </c>
      <c r="T349" s="73">
        <v>0</v>
      </c>
      <c r="U349" s="73">
        <v>0</v>
      </c>
      <c r="V349" s="73">
        <v>0</v>
      </c>
      <c r="W349" s="73">
        <v>0</v>
      </c>
      <c r="X349" s="73">
        <v>0</v>
      </c>
      <c r="Y349" s="73">
        <v>0</v>
      </c>
      <c r="Z349" s="73">
        <v>0</v>
      </c>
      <c r="AA349" s="73">
        <v>0</v>
      </c>
      <c r="AB349" s="73">
        <v>0</v>
      </c>
      <c r="AC349" s="73">
        <v>0</v>
      </c>
      <c r="AD349" s="73">
        <v>0</v>
      </c>
      <c r="AE349" s="73">
        <v>0</v>
      </c>
      <c r="AF349" s="73">
        <v>0</v>
      </c>
      <c r="AG349" s="73">
        <v>0</v>
      </c>
      <c r="AH349" s="73">
        <v>0</v>
      </c>
      <c r="AI349" s="73">
        <v>0</v>
      </c>
      <c r="AJ349" s="73">
        <v>0</v>
      </c>
      <c r="AK349" s="73">
        <v>0</v>
      </c>
      <c r="AL349" s="73">
        <v>0</v>
      </c>
      <c r="AM349" s="73">
        <v>0</v>
      </c>
      <c r="AN349" s="73">
        <v>0</v>
      </c>
      <c r="AO349" s="73">
        <v>0</v>
      </c>
      <c r="AP349" s="73">
        <v>0</v>
      </c>
      <c r="AQ349" s="73">
        <v>0</v>
      </c>
      <c r="AR349" s="73">
        <v>0</v>
      </c>
      <c r="AS349" s="73">
        <v>0</v>
      </c>
      <c r="AT349" s="73">
        <v>0</v>
      </c>
      <c r="AU349" s="73">
        <v>0</v>
      </c>
      <c r="AV349" s="73">
        <v>0</v>
      </c>
      <c r="AW349" s="73">
        <v>0</v>
      </c>
      <c r="AX349" s="73">
        <v>0</v>
      </c>
      <c r="AY349" s="73">
        <v>0</v>
      </c>
      <c r="AZ349" s="73">
        <v>0</v>
      </c>
      <c r="BA349" s="73">
        <v>0</v>
      </c>
      <c r="BB349" s="73">
        <v>0</v>
      </c>
      <c r="BC349" s="73">
        <v>0</v>
      </c>
      <c r="BD349" s="73">
        <v>0</v>
      </c>
      <c r="BE349" s="73">
        <v>0</v>
      </c>
      <c r="BF349" s="73">
        <v>0</v>
      </c>
      <c r="BG349" s="73">
        <v>0</v>
      </c>
      <c r="BH349" s="73">
        <v>0</v>
      </c>
      <c r="BI349" s="73">
        <v>0</v>
      </c>
      <c r="BJ349" s="73">
        <v>0</v>
      </c>
      <c r="BK349" s="73">
        <v>0</v>
      </c>
      <c r="BL349" s="73">
        <v>0</v>
      </c>
      <c r="BM349" s="73">
        <v>0</v>
      </c>
      <c r="BN349" s="73">
        <v>0</v>
      </c>
      <c r="BO349" s="73">
        <v>0</v>
      </c>
      <c r="BP349" s="73">
        <v>0</v>
      </c>
      <c r="BQ349" s="73">
        <v>0</v>
      </c>
      <c r="BR349" s="73">
        <v>0</v>
      </c>
      <c r="BS349" s="73">
        <v>0</v>
      </c>
      <c r="BT349" s="73">
        <v>0</v>
      </c>
      <c r="BU349" s="73">
        <v>0</v>
      </c>
      <c r="BV349" s="73">
        <v>0</v>
      </c>
      <c r="BW349" s="73">
        <v>0</v>
      </c>
      <c r="BX349" s="73">
        <v>0</v>
      </c>
      <c r="BY349" s="74">
        <v>5130347.32</v>
      </c>
    </row>
    <row r="350" spans="1:77" x14ac:dyDescent="0.2">
      <c r="A350" s="71" t="s">
        <v>43</v>
      </c>
      <c r="B350" s="72" t="s">
        <v>893</v>
      </c>
      <c r="C350" s="71" t="s">
        <v>894</v>
      </c>
      <c r="D350" s="73">
        <v>0</v>
      </c>
      <c r="E350" s="73">
        <v>0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73">
        <v>0</v>
      </c>
      <c r="Q350" s="73">
        <v>0</v>
      </c>
      <c r="R350" s="73">
        <v>0</v>
      </c>
      <c r="S350" s="73">
        <v>0</v>
      </c>
      <c r="T350" s="73">
        <v>0</v>
      </c>
      <c r="U350" s="73">
        <v>0</v>
      </c>
      <c r="V350" s="73">
        <v>0</v>
      </c>
      <c r="W350" s="73">
        <v>0</v>
      </c>
      <c r="X350" s="73">
        <v>0</v>
      </c>
      <c r="Y350" s="73">
        <v>0</v>
      </c>
      <c r="Z350" s="73">
        <v>0</v>
      </c>
      <c r="AA350" s="73">
        <v>0</v>
      </c>
      <c r="AB350" s="73">
        <v>0</v>
      </c>
      <c r="AC350" s="73">
        <v>0</v>
      </c>
      <c r="AD350" s="73">
        <v>0</v>
      </c>
      <c r="AE350" s="73">
        <v>0</v>
      </c>
      <c r="AF350" s="73">
        <v>0</v>
      </c>
      <c r="AG350" s="73">
        <v>0</v>
      </c>
      <c r="AH350" s="73">
        <v>0</v>
      </c>
      <c r="AI350" s="73">
        <v>0</v>
      </c>
      <c r="AJ350" s="73">
        <v>0</v>
      </c>
      <c r="AK350" s="73">
        <v>0</v>
      </c>
      <c r="AL350" s="73">
        <v>0</v>
      </c>
      <c r="AM350" s="73">
        <v>0</v>
      </c>
      <c r="AN350" s="73">
        <v>0</v>
      </c>
      <c r="AO350" s="73">
        <v>0</v>
      </c>
      <c r="AP350" s="73">
        <v>0</v>
      </c>
      <c r="AQ350" s="73">
        <v>0</v>
      </c>
      <c r="AR350" s="73">
        <v>0</v>
      </c>
      <c r="AS350" s="73">
        <v>0</v>
      </c>
      <c r="AT350" s="73">
        <v>0</v>
      </c>
      <c r="AU350" s="73">
        <v>0</v>
      </c>
      <c r="AV350" s="73">
        <v>0</v>
      </c>
      <c r="AW350" s="73">
        <v>0</v>
      </c>
      <c r="AX350" s="73">
        <v>0</v>
      </c>
      <c r="AY350" s="73">
        <v>0</v>
      </c>
      <c r="AZ350" s="73">
        <v>0</v>
      </c>
      <c r="BA350" s="73">
        <v>0</v>
      </c>
      <c r="BB350" s="73">
        <v>0</v>
      </c>
      <c r="BC350" s="73">
        <v>0</v>
      </c>
      <c r="BD350" s="73">
        <v>0</v>
      </c>
      <c r="BE350" s="73">
        <v>0</v>
      </c>
      <c r="BF350" s="73">
        <v>0</v>
      </c>
      <c r="BG350" s="73">
        <v>0</v>
      </c>
      <c r="BH350" s="73">
        <v>0</v>
      </c>
      <c r="BI350" s="73">
        <v>0</v>
      </c>
      <c r="BJ350" s="73">
        <v>0</v>
      </c>
      <c r="BK350" s="73">
        <v>0</v>
      </c>
      <c r="BL350" s="73">
        <v>0</v>
      </c>
      <c r="BM350" s="73">
        <v>0</v>
      </c>
      <c r="BN350" s="73">
        <v>0</v>
      </c>
      <c r="BO350" s="73">
        <v>0</v>
      </c>
      <c r="BP350" s="73">
        <v>0</v>
      </c>
      <c r="BQ350" s="73">
        <v>0</v>
      </c>
      <c r="BR350" s="73">
        <v>0</v>
      </c>
      <c r="BS350" s="73">
        <v>0</v>
      </c>
      <c r="BT350" s="73">
        <v>0</v>
      </c>
      <c r="BU350" s="73">
        <v>0</v>
      </c>
      <c r="BV350" s="73">
        <v>0</v>
      </c>
      <c r="BW350" s="73">
        <v>0</v>
      </c>
      <c r="BX350" s="73">
        <v>0</v>
      </c>
      <c r="BY350" s="74">
        <v>2664344.16</v>
      </c>
    </row>
    <row r="351" spans="1:77" x14ac:dyDescent="0.2">
      <c r="A351" s="71" t="s">
        <v>43</v>
      </c>
      <c r="B351" s="72" t="s">
        <v>895</v>
      </c>
      <c r="C351" s="71" t="s">
        <v>896</v>
      </c>
      <c r="D351" s="73">
        <v>0</v>
      </c>
      <c r="E351" s="73">
        <v>0</v>
      </c>
      <c r="F351" s="73">
        <v>126117</v>
      </c>
      <c r="G351" s="73">
        <v>24735</v>
      </c>
      <c r="H351" s="73">
        <v>411698.83</v>
      </c>
      <c r="I351" s="73">
        <v>8000</v>
      </c>
      <c r="J351" s="73">
        <v>0</v>
      </c>
      <c r="K351" s="73">
        <v>35824</v>
      </c>
      <c r="L351" s="73">
        <v>14418</v>
      </c>
      <c r="M351" s="73">
        <v>108560</v>
      </c>
      <c r="N351" s="73">
        <v>28500</v>
      </c>
      <c r="O351" s="73">
        <v>77950</v>
      </c>
      <c r="P351" s="73">
        <v>146006</v>
      </c>
      <c r="Q351" s="73">
        <v>123000</v>
      </c>
      <c r="R351" s="73">
        <v>0</v>
      </c>
      <c r="S351" s="73">
        <v>63800</v>
      </c>
      <c r="T351" s="73">
        <v>21492</v>
      </c>
      <c r="U351" s="73">
        <v>0</v>
      </c>
      <c r="V351" s="73">
        <v>0</v>
      </c>
      <c r="W351" s="73">
        <v>118588</v>
      </c>
      <c r="X351" s="73">
        <v>483.5</v>
      </c>
      <c r="Y351" s="73">
        <v>133490</v>
      </c>
      <c r="Z351" s="73">
        <v>0</v>
      </c>
      <c r="AA351" s="73">
        <v>190000</v>
      </c>
      <c r="AB351" s="73">
        <v>8200</v>
      </c>
      <c r="AC351" s="73">
        <v>0</v>
      </c>
      <c r="AD351" s="73">
        <v>0</v>
      </c>
      <c r="AE351" s="73">
        <v>0</v>
      </c>
      <c r="AF351" s="73">
        <v>275468.71000000002</v>
      </c>
      <c r="AG351" s="73">
        <v>0</v>
      </c>
      <c r="AH351" s="73">
        <v>0</v>
      </c>
      <c r="AI351" s="73">
        <v>0</v>
      </c>
      <c r="AJ351" s="73">
        <v>47650</v>
      </c>
      <c r="AK351" s="73">
        <v>0</v>
      </c>
      <c r="AL351" s="73">
        <v>0</v>
      </c>
      <c r="AM351" s="73">
        <v>32105</v>
      </c>
      <c r="AN351" s="73">
        <v>0</v>
      </c>
      <c r="AO351" s="73">
        <v>0</v>
      </c>
      <c r="AP351" s="73">
        <v>0</v>
      </c>
      <c r="AQ351" s="73">
        <v>0</v>
      </c>
      <c r="AR351" s="73">
        <v>126050</v>
      </c>
      <c r="AS351" s="73">
        <v>55606.75</v>
      </c>
      <c r="AT351" s="73">
        <v>0</v>
      </c>
      <c r="AU351" s="73">
        <v>2550</v>
      </c>
      <c r="AV351" s="73">
        <v>900</v>
      </c>
      <c r="AW351" s="73">
        <v>0</v>
      </c>
      <c r="AX351" s="73">
        <v>0</v>
      </c>
      <c r="AY351" s="73">
        <v>69096</v>
      </c>
      <c r="AZ351" s="73">
        <v>25000</v>
      </c>
      <c r="BA351" s="73">
        <v>227654.32</v>
      </c>
      <c r="BB351" s="73">
        <v>0</v>
      </c>
      <c r="BC351" s="73">
        <v>147367</v>
      </c>
      <c r="BD351" s="73">
        <v>75215</v>
      </c>
      <c r="BE351" s="73">
        <v>178724</v>
      </c>
      <c r="BF351" s="73">
        <v>71100</v>
      </c>
      <c r="BG351" s="73">
        <v>6500</v>
      </c>
      <c r="BH351" s="73">
        <v>385</v>
      </c>
      <c r="BI351" s="73">
        <v>0</v>
      </c>
      <c r="BJ351" s="73">
        <v>0</v>
      </c>
      <c r="BK351" s="73">
        <v>225293.79</v>
      </c>
      <c r="BL351" s="73">
        <v>39378.5</v>
      </c>
      <c r="BM351" s="73">
        <v>7576</v>
      </c>
      <c r="BN351" s="73">
        <v>40800</v>
      </c>
      <c r="BO351" s="73">
        <v>0</v>
      </c>
      <c r="BP351" s="73">
        <v>0</v>
      </c>
      <c r="BQ351" s="73">
        <v>0</v>
      </c>
      <c r="BR351" s="73">
        <v>0</v>
      </c>
      <c r="BS351" s="73">
        <v>0</v>
      </c>
      <c r="BT351" s="73">
        <v>0</v>
      </c>
      <c r="BU351" s="73">
        <v>0</v>
      </c>
      <c r="BV351" s="73">
        <v>0</v>
      </c>
      <c r="BW351" s="73">
        <v>0</v>
      </c>
      <c r="BX351" s="73">
        <v>0</v>
      </c>
      <c r="BY351" s="74">
        <v>270730</v>
      </c>
    </row>
    <row r="352" spans="1:77" x14ac:dyDescent="0.2">
      <c r="A352" s="71" t="s">
        <v>43</v>
      </c>
      <c r="B352" s="72" t="s">
        <v>897</v>
      </c>
      <c r="C352" s="71" t="s">
        <v>898</v>
      </c>
      <c r="D352" s="73">
        <v>0</v>
      </c>
      <c r="E352" s="73">
        <v>0</v>
      </c>
      <c r="F352" s="73">
        <v>0</v>
      </c>
      <c r="G352" s="73">
        <v>53130</v>
      </c>
      <c r="H352" s="73">
        <v>36040</v>
      </c>
      <c r="I352" s="73">
        <v>54541</v>
      </c>
      <c r="J352" s="73">
        <v>231830</v>
      </c>
      <c r="K352" s="73">
        <v>0</v>
      </c>
      <c r="L352" s="73">
        <v>0</v>
      </c>
      <c r="M352" s="73">
        <v>126720</v>
      </c>
      <c r="N352" s="73">
        <v>0</v>
      </c>
      <c r="O352" s="73">
        <v>38820</v>
      </c>
      <c r="P352" s="73">
        <v>0</v>
      </c>
      <c r="Q352" s="73">
        <v>114900</v>
      </c>
      <c r="R352" s="73">
        <v>13740</v>
      </c>
      <c r="S352" s="73">
        <v>63480</v>
      </c>
      <c r="T352" s="73">
        <v>0</v>
      </c>
      <c r="U352" s="73">
        <v>24720</v>
      </c>
      <c r="V352" s="73">
        <v>283530</v>
      </c>
      <c r="W352" s="73">
        <v>89630</v>
      </c>
      <c r="X352" s="73">
        <v>62910</v>
      </c>
      <c r="Y352" s="73">
        <v>107180</v>
      </c>
      <c r="Z352" s="73">
        <v>40560</v>
      </c>
      <c r="AA352" s="73">
        <v>0</v>
      </c>
      <c r="AB352" s="73">
        <v>65160</v>
      </c>
      <c r="AC352" s="73">
        <v>36328</v>
      </c>
      <c r="AD352" s="73">
        <v>0</v>
      </c>
      <c r="AE352" s="73">
        <v>174480</v>
      </c>
      <c r="AF352" s="73">
        <v>75802</v>
      </c>
      <c r="AG352" s="73">
        <v>37758</v>
      </c>
      <c r="AH352" s="73">
        <v>21920</v>
      </c>
      <c r="AI352" s="73">
        <v>36720</v>
      </c>
      <c r="AJ352" s="73">
        <v>49650</v>
      </c>
      <c r="AK352" s="73">
        <v>37960</v>
      </c>
      <c r="AL352" s="73">
        <v>36690</v>
      </c>
      <c r="AM352" s="73">
        <v>48330</v>
      </c>
      <c r="AN352" s="73">
        <v>27090</v>
      </c>
      <c r="AO352" s="73">
        <v>49290</v>
      </c>
      <c r="AP352" s="73">
        <v>46620</v>
      </c>
      <c r="AQ352" s="73">
        <v>123020</v>
      </c>
      <c r="AR352" s="73">
        <v>15360</v>
      </c>
      <c r="AS352" s="73">
        <v>25960</v>
      </c>
      <c r="AT352" s="73">
        <v>96724</v>
      </c>
      <c r="AU352" s="73">
        <v>0</v>
      </c>
      <c r="AV352" s="73">
        <v>11760</v>
      </c>
      <c r="AW352" s="73">
        <v>20634</v>
      </c>
      <c r="AX352" s="73">
        <v>0</v>
      </c>
      <c r="AY352" s="73">
        <v>31380</v>
      </c>
      <c r="AZ352" s="73">
        <v>0</v>
      </c>
      <c r="BA352" s="73">
        <v>0</v>
      </c>
      <c r="BB352" s="73">
        <v>40920</v>
      </c>
      <c r="BC352" s="73">
        <v>0</v>
      </c>
      <c r="BD352" s="73">
        <v>52860</v>
      </c>
      <c r="BE352" s="73">
        <v>51880</v>
      </c>
      <c r="BF352" s="73">
        <v>39270</v>
      </c>
      <c r="BG352" s="73">
        <v>24392</v>
      </c>
      <c r="BH352" s="73">
        <v>9510</v>
      </c>
      <c r="BI352" s="73">
        <v>0</v>
      </c>
      <c r="BJ352" s="73">
        <v>80652</v>
      </c>
      <c r="BK352" s="73">
        <v>29850</v>
      </c>
      <c r="BL352" s="73">
        <v>25130</v>
      </c>
      <c r="BM352" s="73">
        <v>0</v>
      </c>
      <c r="BN352" s="73">
        <v>51020</v>
      </c>
      <c r="BO352" s="73">
        <v>0</v>
      </c>
      <c r="BP352" s="73">
        <v>84660</v>
      </c>
      <c r="BQ352" s="73">
        <v>24690</v>
      </c>
      <c r="BR352" s="73">
        <v>27960</v>
      </c>
      <c r="BS352" s="73">
        <v>32550</v>
      </c>
      <c r="BT352" s="73">
        <v>39240</v>
      </c>
      <c r="BU352" s="73">
        <v>68190</v>
      </c>
      <c r="BV352" s="73">
        <v>44450</v>
      </c>
      <c r="BW352" s="73">
        <v>23190</v>
      </c>
      <c r="BX352" s="73">
        <v>33950</v>
      </c>
      <c r="BY352" s="74">
        <v>1464699</v>
      </c>
    </row>
    <row r="353" spans="1:77" x14ac:dyDescent="0.2">
      <c r="A353" s="71" t="s">
        <v>43</v>
      </c>
      <c r="B353" s="72" t="s">
        <v>899</v>
      </c>
      <c r="C353" s="71" t="s">
        <v>900</v>
      </c>
      <c r="D353" s="73">
        <v>0</v>
      </c>
      <c r="E353" s="73">
        <v>0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73">
        <v>0</v>
      </c>
      <c r="N353" s="73">
        <v>0</v>
      </c>
      <c r="O353" s="73">
        <v>0</v>
      </c>
      <c r="P353" s="73">
        <v>0</v>
      </c>
      <c r="Q353" s="73">
        <v>0</v>
      </c>
      <c r="R353" s="73">
        <v>0</v>
      </c>
      <c r="S353" s="73">
        <v>0</v>
      </c>
      <c r="T353" s="73">
        <v>0</v>
      </c>
      <c r="U353" s="73">
        <v>0</v>
      </c>
      <c r="V353" s="73">
        <v>0</v>
      </c>
      <c r="W353" s="73">
        <v>0</v>
      </c>
      <c r="X353" s="73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73">
        <v>0</v>
      </c>
      <c r="AF353" s="73">
        <v>0</v>
      </c>
      <c r="AG353" s="73">
        <v>0</v>
      </c>
      <c r="AH353" s="73">
        <v>0</v>
      </c>
      <c r="AI353" s="73">
        <v>0</v>
      </c>
      <c r="AJ353" s="73">
        <v>0</v>
      </c>
      <c r="AK353" s="73">
        <v>0</v>
      </c>
      <c r="AL353" s="73">
        <v>0</v>
      </c>
      <c r="AM353" s="73">
        <v>0</v>
      </c>
      <c r="AN353" s="73">
        <v>0</v>
      </c>
      <c r="AO353" s="73">
        <v>0</v>
      </c>
      <c r="AP353" s="73">
        <v>0</v>
      </c>
      <c r="AQ353" s="73">
        <v>0</v>
      </c>
      <c r="AR353" s="73">
        <v>0</v>
      </c>
      <c r="AS353" s="73">
        <v>0</v>
      </c>
      <c r="AT353" s="73">
        <v>0</v>
      </c>
      <c r="AU353" s="73">
        <v>0</v>
      </c>
      <c r="AV353" s="73">
        <v>0</v>
      </c>
      <c r="AW353" s="73">
        <v>0</v>
      </c>
      <c r="AX353" s="73">
        <v>0</v>
      </c>
      <c r="AY353" s="73">
        <v>0</v>
      </c>
      <c r="AZ353" s="73">
        <v>0</v>
      </c>
      <c r="BA353" s="73">
        <v>0</v>
      </c>
      <c r="BB353" s="73">
        <v>0</v>
      </c>
      <c r="BC353" s="73">
        <v>0</v>
      </c>
      <c r="BD353" s="73">
        <v>0</v>
      </c>
      <c r="BE353" s="73">
        <v>0</v>
      </c>
      <c r="BF353" s="73">
        <v>0</v>
      </c>
      <c r="BG353" s="73">
        <v>0</v>
      </c>
      <c r="BH353" s="73">
        <v>0</v>
      </c>
      <c r="BI353" s="73">
        <v>0</v>
      </c>
      <c r="BJ353" s="73">
        <v>0</v>
      </c>
      <c r="BK353" s="73">
        <v>0</v>
      </c>
      <c r="BL353" s="73">
        <v>0</v>
      </c>
      <c r="BM353" s="73">
        <v>0</v>
      </c>
      <c r="BN353" s="73">
        <v>0</v>
      </c>
      <c r="BO353" s="73">
        <v>0</v>
      </c>
      <c r="BP353" s="73">
        <v>0</v>
      </c>
      <c r="BQ353" s="73">
        <v>0</v>
      </c>
      <c r="BR353" s="73">
        <v>0</v>
      </c>
      <c r="BS353" s="73">
        <v>0</v>
      </c>
      <c r="BT353" s="73">
        <v>0</v>
      </c>
      <c r="BU353" s="73">
        <v>0</v>
      </c>
      <c r="BV353" s="73">
        <v>0</v>
      </c>
      <c r="BW353" s="73">
        <v>0</v>
      </c>
      <c r="BX353" s="73">
        <v>0</v>
      </c>
      <c r="BY353" s="74">
        <v>12356612.33</v>
      </c>
    </row>
    <row r="354" spans="1:77" x14ac:dyDescent="0.2">
      <c r="A354" s="71" t="s">
        <v>43</v>
      </c>
      <c r="B354" s="72" t="s">
        <v>901</v>
      </c>
      <c r="C354" s="71" t="s">
        <v>902</v>
      </c>
      <c r="D354" s="73">
        <v>0</v>
      </c>
      <c r="E354" s="73">
        <v>0</v>
      </c>
      <c r="F354" s="73">
        <v>0</v>
      </c>
      <c r="G354" s="73">
        <v>0</v>
      </c>
      <c r="H354" s="73">
        <v>0</v>
      </c>
      <c r="I354" s="73">
        <v>0</v>
      </c>
      <c r="J354" s="73">
        <v>83975892.530000001</v>
      </c>
      <c r="K354" s="73">
        <v>0</v>
      </c>
      <c r="L354" s="73">
        <v>0</v>
      </c>
      <c r="M354" s="73">
        <v>0</v>
      </c>
      <c r="N354" s="73">
        <v>0</v>
      </c>
      <c r="O354" s="73">
        <v>0</v>
      </c>
      <c r="P354" s="73">
        <v>0</v>
      </c>
      <c r="Q354" s="73">
        <v>0</v>
      </c>
      <c r="R354" s="73">
        <v>0</v>
      </c>
      <c r="S354" s="73">
        <v>0</v>
      </c>
      <c r="T354" s="73">
        <v>0</v>
      </c>
      <c r="U354" s="73">
        <v>0</v>
      </c>
      <c r="V354" s="73">
        <v>0</v>
      </c>
      <c r="W354" s="73">
        <v>0</v>
      </c>
      <c r="X354" s="73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73">
        <v>0</v>
      </c>
      <c r="AF354" s="73">
        <v>0</v>
      </c>
      <c r="AG354" s="73">
        <v>0</v>
      </c>
      <c r="AH354" s="73">
        <v>0</v>
      </c>
      <c r="AI354" s="73">
        <v>0</v>
      </c>
      <c r="AJ354" s="73">
        <v>0</v>
      </c>
      <c r="AK354" s="73">
        <v>0</v>
      </c>
      <c r="AL354" s="73">
        <v>0</v>
      </c>
      <c r="AM354" s="73">
        <v>0</v>
      </c>
      <c r="AN354" s="73">
        <v>0</v>
      </c>
      <c r="AO354" s="73">
        <v>0</v>
      </c>
      <c r="AP354" s="73">
        <v>0</v>
      </c>
      <c r="AQ354" s="73">
        <v>64572.34</v>
      </c>
      <c r="AR354" s="73">
        <v>0</v>
      </c>
      <c r="AS354" s="73">
        <v>0</v>
      </c>
      <c r="AT354" s="73">
        <v>0</v>
      </c>
      <c r="AU354" s="73">
        <v>0</v>
      </c>
      <c r="AV354" s="73">
        <v>0</v>
      </c>
      <c r="AW354" s="73">
        <v>0</v>
      </c>
      <c r="AX354" s="73">
        <v>81082825.519999996</v>
      </c>
      <c r="AY354" s="73">
        <v>0</v>
      </c>
      <c r="AZ354" s="73">
        <v>0</v>
      </c>
      <c r="BA354" s="73">
        <v>0</v>
      </c>
      <c r="BB354" s="73">
        <v>0</v>
      </c>
      <c r="BC354" s="73">
        <v>0</v>
      </c>
      <c r="BD354" s="73">
        <v>0</v>
      </c>
      <c r="BE354" s="73">
        <v>0</v>
      </c>
      <c r="BF354" s="73">
        <v>0</v>
      </c>
      <c r="BG354" s="73">
        <v>0</v>
      </c>
      <c r="BH354" s="73">
        <v>0</v>
      </c>
      <c r="BI354" s="73">
        <v>69720</v>
      </c>
      <c r="BJ354" s="73">
        <v>0</v>
      </c>
      <c r="BK354" s="73">
        <v>0</v>
      </c>
      <c r="BL354" s="73">
        <v>0</v>
      </c>
      <c r="BM354" s="73">
        <v>0</v>
      </c>
      <c r="BN354" s="73">
        <v>0</v>
      </c>
      <c r="BO354" s="73">
        <v>0</v>
      </c>
      <c r="BP354" s="73">
        <v>0</v>
      </c>
      <c r="BQ354" s="73">
        <v>0</v>
      </c>
      <c r="BR354" s="73">
        <v>0</v>
      </c>
      <c r="BS354" s="73">
        <v>0</v>
      </c>
      <c r="BT354" s="73">
        <v>0</v>
      </c>
      <c r="BU354" s="73">
        <v>0</v>
      </c>
      <c r="BV354" s="73">
        <v>0</v>
      </c>
      <c r="BW354" s="73">
        <v>0</v>
      </c>
      <c r="BX354" s="73">
        <v>0</v>
      </c>
      <c r="BY354" s="74">
        <v>167024</v>
      </c>
    </row>
    <row r="355" spans="1:77" x14ac:dyDescent="0.2">
      <c r="A355" s="71" t="s">
        <v>43</v>
      </c>
      <c r="B355" s="72" t="s">
        <v>903</v>
      </c>
      <c r="C355" s="71" t="s">
        <v>904</v>
      </c>
      <c r="D355" s="73">
        <v>0</v>
      </c>
      <c r="E355" s="73">
        <v>0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0</v>
      </c>
      <c r="M355" s="73">
        <v>0</v>
      </c>
      <c r="N355" s="73">
        <v>0</v>
      </c>
      <c r="O355" s="73">
        <v>0</v>
      </c>
      <c r="P355" s="73">
        <v>0</v>
      </c>
      <c r="Q355" s="73">
        <v>0</v>
      </c>
      <c r="R355" s="73">
        <v>0</v>
      </c>
      <c r="S355" s="73">
        <v>0</v>
      </c>
      <c r="T355" s="73">
        <v>0</v>
      </c>
      <c r="U355" s="73">
        <v>0</v>
      </c>
      <c r="V355" s="73">
        <v>0</v>
      </c>
      <c r="W355" s="73">
        <v>0</v>
      </c>
      <c r="X355" s="73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73">
        <v>0</v>
      </c>
      <c r="AF355" s="73">
        <v>0</v>
      </c>
      <c r="AG355" s="73">
        <v>0</v>
      </c>
      <c r="AH355" s="73">
        <v>0</v>
      </c>
      <c r="AI355" s="73">
        <v>0</v>
      </c>
      <c r="AJ355" s="73">
        <v>0</v>
      </c>
      <c r="AK355" s="73">
        <v>0</v>
      </c>
      <c r="AL355" s="73">
        <v>0</v>
      </c>
      <c r="AM355" s="73">
        <v>0</v>
      </c>
      <c r="AN355" s="73">
        <v>0</v>
      </c>
      <c r="AO355" s="73">
        <v>0</v>
      </c>
      <c r="AP355" s="73">
        <v>0</v>
      </c>
      <c r="AQ355" s="73">
        <v>0</v>
      </c>
      <c r="AR355" s="73">
        <v>0</v>
      </c>
      <c r="AS355" s="73">
        <v>0</v>
      </c>
      <c r="AT355" s="73">
        <v>0</v>
      </c>
      <c r="AU355" s="73">
        <v>0</v>
      </c>
      <c r="AV355" s="73">
        <v>0</v>
      </c>
      <c r="AW355" s="73">
        <v>0</v>
      </c>
      <c r="AX355" s="73">
        <v>0</v>
      </c>
      <c r="AY355" s="73">
        <v>0</v>
      </c>
      <c r="AZ355" s="73">
        <v>0</v>
      </c>
      <c r="BA355" s="73">
        <v>0</v>
      </c>
      <c r="BB355" s="73">
        <v>0</v>
      </c>
      <c r="BC355" s="73">
        <v>0</v>
      </c>
      <c r="BD355" s="73">
        <v>0</v>
      </c>
      <c r="BE355" s="73">
        <v>0</v>
      </c>
      <c r="BF355" s="73">
        <v>0</v>
      </c>
      <c r="BG355" s="73">
        <v>0</v>
      </c>
      <c r="BH355" s="73">
        <v>0</v>
      </c>
      <c r="BI355" s="73">
        <v>31223454</v>
      </c>
      <c r="BJ355" s="73">
        <v>0</v>
      </c>
      <c r="BK355" s="73">
        <v>0</v>
      </c>
      <c r="BL355" s="73">
        <v>0</v>
      </c>
      <c r="BM355" s="73">
        <v>0</v>
      </c>
      <c r="BN355" s="73">
        <v>0</v>
      </c>
      <c r="BO355" s="73">
        <v>0</v>
      </c>
      <c r="BP355" s="73">
        <v>0</v>
      </c>
      <c r="BQ355" s="73">
        <v>0</v>
      </c>
      <c r="BR355" s="73">
        <v>0</v>
      </c>
      <c r="BS355" s="73">
        <v>0</v>
      </c>
      <c r="BT355" s="73">
        <v>0</v>
      </c>
      <c r="BU355" s="73">
        <v>0</v>
      </c>
      <c r="BV355" s="73">
        <v>0</v>
      </c>
      <c r="BW355" s="73">
        <v>0</v>
      </c>
      <c r="BX355" s="73">
        <v>0</v>
      </c>
      <c r="BY355" s="74">
        <v>43504610.249999993</v>
      </c>
    </row>
    <row r="356" spans="1:77" x14ac:dyDescent="0.2">
      <c r="A356" s="71" t="s">
        <v>43</v>
      </c>
      <c r="B356" s="72" t="s">
        <v>905</v>
      </c>
      <c r="C356" s="71" t="s">
        <v>906</v>
      </c>
      <c r="D356" s="73">
        <v>0</v>
      </c>
      <c r="E356" s="73">
        <v>0</v>
      </c>
      <c r="F356" s="73">
        <v>0</v>
      </c>
      <c r="G356" s="73">
        <v>0</v>
      </c>
      <c r="H356" s="73">
        <v>0</v>
      </c>
      <c r="I356" s="73">
        <v>0</v>
      </c>
      <c r="J356" s="73">
        <v>0</v>
      </c>
      <c r="K356" s="73">
        <v>0</v>
      </c>
      <c r="L356" s="73">
        <v>0</v>
      </c>
      <c r="M356" s="73">
        <v>0</v>
      </c>
      <c r="N356" s="73">
        <v>0</v>
      </c>
      <c r="O356" s="73">
        <v>0</v>
      </c>
      <c r="P356" s="73">
        <v>0</v>
      </c>
      <c r="Q356" s="73">
        <v>0</v>
      </c>
      <c r="R356" s="73">
        <v>0</v>
      </c>
      <c r="S356" s="73">
        <v>0</v>
      </c>
      <c r="T356" s="73">
        <v>0</v>
      </c>
      <c r="U356" s="73">
        <v>0</v>
      </c>
      <c r="V356" s="73">
        <v>0</v>
      </c>
      <c r="W356" s="73">
        <v>0</v>
      </c>
      <c r="X356" s="73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73">
        <v>0</v>
      </c>
      <c r="AF356" s="73">
        <v>0</v>
      </c>
      <c r="AG356" s="73">
        <v>0</v>
      </c>
      <c r="AH356" s="73">
        <v>0</v>
      </c>
      <c r="AI356" s="73">
        <v>0</v>
      </c>
      <c r="AJ356" s="73">
        <v>0</v>
      </c>
      <c r="AK356" s="73">
        <v>0</v>
      </c>
      <c r="AL356" s="73">
        <v>0</v>
      </c>
      <c r="AM356" s="73">
        <v>0</v>
      </c>
      <c r="AN356" s="73">
        <v>0</v>
      </c>
      <c r="AO356" s="73">
        <v>0</v>
      </c>
      <c r="AP356" s="73">
        <v>0</v>
      </c>
      <c r="AQ356" s="73">
        <v>0</v>
      </c>
      <c r="AR356" s="73">
        <v>0</v>
      </c>
      <c r="AS356" s="73">
        <v>0</v>
      </c>
      <c r="AT356" s="73">
        <v>0</v>
      </c>
      <c r="AU356" s="73">
        <v>0</v>
      </c>
      <c r="AV356" s="73">
        <v>0</v>
      </c>
      <c r="AW356" s="73">
        <v>0</v>
      </c>
      <c r="AX356" s="73">
        <v>0</v>
      </c>
      <c r="AY356" s="73">
        <v>0</v>
      </c>
      <c r="AZ356" s="73">
        <v>0</v>
      </c>
      <c r="BA356" s="73">
        <v>0</v>
      </c>
      <c r="BB356" s="73">
        <v>0</v>
      </c>
      <c r="BC356" s="73">
        <v>0</v>
      </c>
      <c r="BD356" s="73">
        <v>0</v>
      </c>
      <c r="BE356" s="73">
        <v>0</v>
      </c>
      <c r="BF356" s="73">
        <v>0</v>
      </c>
      <c r="BG356" s="73">
        <v>0</v>
      </c>
      <c r="BH356" s="73">
        <v>0</v>
      </c>
      <c r="BI356" s="73">
        <v>0</v>
      </c>
      <c r="BJ356" s="73">
        <v>0</v>
      </c>
      <c r="BK356" s="73">
        <v>0</v>
      </c>
      <c r="BL356" s="73">
        <v>0</v>
      </c>
      <c r="BM356" s="73">
        <v>0</v>
      </c>
      <c r="BN356" s="73">
        <v>0</v>
      </c>
      <c r="BO356" s="73">
        <v>0</v>
      </c>
      <c r="BP356" s="73">
        <v>0</v>
      </c>
      <c r="BQ356" s="73">
        <v>0</v>
      </c>
      <c r="BR356" s="73">
        <v>0</v>
      </c>
      <c r="BS356" s="73">
        <v>0</v>
      </c>
      <c r="BT356" s="73">
        <v>0</v>
      </c>
      <c r="BU356" s="73">
        <v>0</v>
      </c>
      <c r="BV356" s="73">
        <v>0</v>
      </c>
      <c r="BW356" s="73">
        <v>0</v>
      </c>
      <c r="BX356" s="73">
        <v>0</v>
      </c>
      <c r="BY356" s="74">
        <v>2417111.5</v>
      </c>
    </row>
    <row r="357" spans="1:77" x14ac:dyDescent="0.2">
      <c r="A357" s="71" t="s">
        <v>43</v>
      </c>
      <c r="B357" s="72" t="s">
        <v>907</v>
      </c>
      <c r="C357" s="71" t="s">
        <v>908</v>
      </c>
      <c r="D357" s="73">
        <v>0</v>
      </c>
      <c r="E357" s="73">
        <v>0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3">
        <v>0</v>
      </c>
      <c r="L357" s="73">
        <v>0</v>
      </c>
      <c r="M357" s="73">
        <v>0</v>
      </c>
      <c r="N357" s="73">
        <v>0</v>
      </c>
      <c r="O357" s="73">
        <v>0</v>
      </c>
      <c r="P357" s="73">
        <v>0</v>
      </c>
      <c r="Q357" s="73">
        <v>0</v>
      </c>
      <c r="R357" s="73">
        <v>0</v>
      </c>
      <c r="S357" s="73">
        <v>0</v>
      </c>
      <c r="T357" s="73">
        <v>0</v>
      </c>
      <c r="U357" s="73">
        <v>0</v>
      </c>
      <c r="V357" s="73">
        <v>0</v>
      </c>
      <c r="W357" s="73">
        <v>0</v>
      </c>
      <c r="X357" s="73">
        <v>0</v>
      </c>
      <c r="Y357" s="73">
        <v>0</v>
      </c>
      <c r="Z357" s="73">
        <v>0</v>
      </c>
      <c r="AA357" s="73">
        <v>0</v>
      </c>
      <c r="AB357" s="73">
        <v>0</v>
      </c>
      <c r="AC357" s="73">
        <v>0</v>
      </c>
      <c r="AD357" s="73">
        <v>0</v>
      </c>
      <c r="AE357" s="73">
        <v>0</v>
      </c>
      <c r="AF357" s="73">
        <v>0</v>
      </c>
      <c r="AG357" s="73">
        <v>0</v>
      </c>
      <c r="AH357" s="73">
        <v>0</v>
      </c>
      <c r="AI357" s="73">
        <v>0</v>
      </c>
      <c r="AJ357" s="73">
        <v>0</v>
      </c>
      <c r="AK357" s="73">
        <v>0</v>
      </c>
      <c r="AL357" s="73">
        <v>0</v>
      </c>
      <c r="AM357" s="73">
        <v>0</v>
      </c>
      <c r="AN357" s="73">
        <v>0</v>
      </c>
      <c r="AO357" s="73">
        <v>0</v>
      </c>
      <c r="AP357" s="73">
        <v>0</v>
      </c>
      <c r="AQ357" s="73">
        <v>0</v>
      </c>
      <c r="AR357" s="73">
        <v>0</v>
      </c>
      <c r="AS357" s="73">
        <v>0</v>
      </c>
      <c r="AT357" s="73">
        <v>0</v>
      </c>
      <c r="AU357" s="73">
        <v>0</v>
      </c>
      <c r="AV357" s="73">
        <v>0</v>
      </c>
      <c r="AW357" s="73">
        <v>0</v>
      </c>
      <c r="AX357" s="73">
        <v>0</v>
      </c>
      <c r="AY357" s="73">
        <v>0</v>
      </c>
      <c r="AZ357" s="73">
        <v>0</v>
      </c>
      <c r="BA357" s="73">
        <v>0</v>
      </c>
      <c r="BB357" s="73">
        <v>0</v>
      </c>
      <c r="BC357" s="73">
        <v>0</v>
      </c>
      <c r="BD357" s="73">
        <v>0</v>
      </c>
      <c r="BE357" s="73">
        <v>0</v>
      </c>
      <c r="BF357" s="73">
        <v>0</v>
      </c>
      <c r="BG357" s="73">
        <v>0</v>
      </c>
      <c r="BH357" s="73">
        <v>0</v>
      </c>
      <c r="BI357" s="73">
        <v>0</v>
      </c>
      <c r="BJ357" s="73">
        <v>0</v>
      </c>
      <c r="BK357" s="73">
        <v>0</v>
      </c>
      <c r="BL357" s="73">
        <v>0</v>
      </c>
      <c r="BM357" s="73">
        <v>0</v>
      </c>
      <c r="BN357" s="73">
        <v>0</v>
      </c>
      <c r="BO357" s="73">
        <v>0</v>
      </c>
      <c r="BP357" s="73">
        <v>0</v>
      </c>
      <c r="BQ357" s="73">
        <v>0</v>
      </c>
      <c r="BR357" s="73">
        <v>0</v>
      </c>
      <c r="BS357" s="73">
        <v>0</v>
      </c>
      <c r="BT357" s="73">
        <v>0</v>
      </c>
      <c r="BU357" s="73">
        <v>0</v>
      </c>
      <c r="BV357" s="73">
        <v>0</v>
      </c>
      <c r="BW357" s="73">
        <v>0</v>
      </c>
      <c r="BX357" s="73">
        <v>0</v>
      </c>
      <c r="BY357" s="74"/>
    </row>
    <row r="358" spans="1:77" x14ac:dyDescent="0.2">
      <c r="A358" s="71" t="s">
        <v>43</v>
      </c>
      <c r="B358" s="72" t="s">
        <v>909</v>
      </c>
      <c r="C358" s="71" t="s">
        <v>910</v>
      </c>
      <c r="D358" s="73">
        <v>0</v>
      </c>
      <c r="E358" s="73">
        <v>0</v>
      </c>
      <c r="F358" s="73">
        <v>0</v>
      </c>
      <c r="G358" s="73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0</v>
      </c>
      <c r="Q358" s="73">
        <v>0</v>
      </c>
      <c r="R358" s="73">
        <v>0</v>
      </c>
      <c r="S358" s="73">
        <v>0</v>
      </c>
      <c r="T358" s="73">
        <v>0</v>
      </c>
      <c r="U358" s="73">
        <v>0</v>
      </c>
      <c r="V358" s="73">
        <v>0</v>
      </c>
      <c r="W358" s="73">
        <v>0</v>
      </c>
      <c r="X358" s="73">
        <v>0</v>
      </c>
      <c r="Y358" s="73">
        <v>0</v>
      </c>
      <c r="Z358" s="73">
        <v>0</v>
      </c>
      <c r="AA358" s="73">
        <v>0</v>
      </c>
      <c r="AB358" s="73">
        <v>0</v>
      </c>
      <c r="AC358" s="73">
        <v>0</v>
      </c>
      <c r="AD358" s="73">
        <v>0</v>
      </c>
      <c r="AE358" s="73">
        <v>0</v>
      </c>
      <c r="AF358" s="73">
        <v>0</v>
      </c>
      <c r="AG358" s="73">
        <v>0</v>
      </c>
      <c r="AH358" s="73">
        <v>0</v>
      </c>
      <c r="AI358" s="73">
        <v>0</v>
      </c>
      <c r="AJ358" s="73">
        <v>0</v>
      </c>
      <c r="AK358" s="73">
        <v>0</v>
      </c>
      <c r="AL358" s="73">
        <v>0</v>
      </c>
      <c r="AM358" s="73">
        <v>0</v>
      </c>
      <c r="AN358" s="73">
        <v>0</v>
      </c>
      <c r="AO358" s="73">
        <v>0</v>
      </c>
      <c r="AP358" s="73">
        <v>0</v>
      </c>
      <c r="AQ358" s="73">
        <v>0</v>
      </c>
      <c r="AR358" s="73">
        <v>0</v>
      </c>
      <c r="AS358" s="73">
        <v>0</v>
      </c>
      <c r="AT358" s="73">
        <v>0</v>
      </c>
      <c r="AU358" s="73">
        <v>0</v>
      </c>
      <c r="AV358" s="73">
        <v>0</v>
      </c>
      <c r="AW358" s="73">
        <v>0</v>
      </c>
      <c r="AX358" s="73">
        <v>0</v>
      </c>
      <c r="AY358" s="73">
        <v>0</v>
      </c>
      <c r="AZ358" s="73">
        <v>0</v>
      </c>
      <c r="BA358" s="73">
        <v>0</v>
      </c>
      <c r="BB358" s="73">
        <v>0</v>
      </c>
      <c r="BC358" s="73">
        <v>0</v>
      </c>
      <c r="BD358" s="73">
        <v>0</v>
      </c>
      <c r="BE358" s="73">
        <v>0</v>
      </c>
      <c r="BF358" s="73">
        <v>0</v>
      </c>
      <c r="BG358" s="73">
        <v>0</v>
      </c>
      <c r="BH358" s="73">
        <v>0</v>
      </c>
      <c r="BI358" s="73">
        <v>0</v>
      </c>
      <c r="BJ358" s="73">
        <v>0</v>
      </c>
      <c r="BK358" s="73">
        <v>0</v>
      </c>
      <c r="BL358" s="73">
        <v>0</v>
      </c>
      <c r="BM358" s="73">
        <v>0</v>
      </c>
      <c r="BN358" s="73">
        <v>0</v>
      </c>
      <c r="BO358" s="73">
        <v>0</v>
      </c>
      <c r="BP358" s="73">
        <v>0</v>
      </c>
      <c r="BQ358" s="73">
        <v>0</v>
      </c>
      <c r="BR358" s="73">
        <v>0</v>
      </c>
      <c r="BS358" s="73">
        <v>0</v>
      </c>
      <c r="BT358" s="73">
        <v>0</v>
      </c>
      <c r="BU358" s="73">
        <v>0</v>
      </c>
      <c r="BV358" s="73">
        <v>0</v>
      </c>
      <c r="BW358" s="73">
        <v>0</v>
      </c>
      <c r="BX358" s="73">
        <v>0</v>
      </c>
      <c r="BY358" s="74">
        <v>1734990</v>
      </c>
    </row>
    <row r="359" spans="1:77" x14ac:dyDescent="0.2">
      <c r="A359" s="71" t="s">
        <v>43</v>
      </c>
      <c r="B359" s="72" t="s">
        <v>911</v>
      </c>
      <c r="C359" s="71" t="s">
        <v>912</v>
      </c>
      <c r="D359" s="73">
        <v>0</v>
      </c>
      <c r="E359" s="73">
        <v>0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0</v>
      </c>
      <c r="M359" s="73">
        <v>0</v>
      </c>
      <c r="N359" s="73">
        <v>0</v>
      </c>
      <c r="O359" s="73">
        <v>0</v>
      </c>
      <c r="P359" s="73">
        <v>0</v>
      </c>
      <c r="Q359" s="73">
        <v>0</v>
      </c>
      <c r="R359" s="73">
        <v>0</v>
      </c>
      <c r="S359" s="73">
        <v>0</v>
      </c>
      <c r="T359" s="73">
        <v>0</v>
      </c>
      <c r="U359" s="73">
        <v>0</v>
      </c>
      <c r="V359" s="73">
        <v>0</v>
      </c>
      <c r="W359" s="73">
        <v>0</v>
      </c>
      <c r="X359" s="73">
        <v>0</v>
      </c>
      <c r="Y359" s="73">
        <v>0</v>
      </c>
      <c r="Z359" s="73">
        <v>0</v>
      </c>
      <c r="AA359" s="73">
        <v>0</v>
      </c>
      <c r="AB359" s="73">
        <v>0</v>
      </c>
      <c r="AC359" s="73">
        <v>0</v>
      </c>
      <c r="AD359" s="73">
        <v>0</v>
      </c>
      <c r="AE359" s="73">
        <v>0</v>
      </c>
      <c r="AF359" s="73">
        <v>0</v>
      </c>
      <c r="AG359" s="73">
        <v>0</v>
      </c>
      <c r="AH359" s="73">
        <v>0</v>
      </c>
      <c r="AI359" s="73">
        <v>0</v>
      </c>
      <c r="AJ359" s="73">
        <v>0</v>
      </c>
      <c r="AK359" s="73">
        <v>0</v>
      </c>
      <c r="AL359" s="73">
        <v>0</v>
      </c>
      <c r="AM359" s="73">
        <v>0</v>
      </c>
      <c r="AN359" s="73">
        <v>0</v>
      </c>
      <c r="AO359" s="73">
        <v>0</v>
      </c>
      <c r="AP359" s="73">
        <v>0</v>
      </c>
      <c r="AQ359" s="73">
        <v>0</v>
      </c>
      <c r="AR359" s="73">
        <v>0</v>
      </c>
      <c r="AS359" s="73">
        <v>0</v>
      </c>
      <c r="AT359" s="73">
        <v>0</v>
      </c>
      <c r="AU359" s="73">
        <v>0</v>
      </c>
      <c r="AV359" s="73">
        <v>0</v>
      </c>
      <c r="AW359" s="73">
        <v>0</v>
      </c>
      <c r="AX359" s="73">
        <v>0</v>
      </c>
      <c r="AY359" s="73">
        <v>0</v>
      </c>
      <c r="AZ359" s="73">
        <v>0</v>
      </c>
      <c r="BA359" s="73">
        <v>0</v>
      </c>
      <c r="BB359" s="73">
        <v>0</v>
      </c>
      <c r="BC359" s="73">
        <v>0</v>
      </c>
      <c r="BD359" s="73">
        <v>0</v>
      </c>
      <c r="BE359" s="73">
        <v>0</v>
      </c>
      <c r="BF359" s="73">
        <v>0</v>
      </c>
      <c r="BG359" s="73">
        <v>0</v>
      </c>
      <c r="BH359" s="73">
        <v>0</v>
      </c>
      <c r="BI359" s="73">
        <v>0</v>
      </c>
      <c r="BJ359" s="73">
        <v>0</v>
      </c>
      <c r="BK359" s="73">
        <v>0</v>
      </c>
      <c r="BL359" s="73">
        <v>0</v>
      </c>
      <c r="BM359" s="73">
        <v>0</v>
      </c>
      <c r="BN359" s="73">
        <v>0</v>
      </c>
      <c r="BO359" s="73">
        <v>0</v>
      </c>
      <c r="BP359" s="73">
        <v>0</v>
      </c>
      <c r="BQ359" s="73">
        <v>0</v>
      </c>
      <c r="BR359" s="73">
        <v>0</v>
      </c>
      <c r="BS359" s="73">
        <v>0</v>
      </c>
      <c r="BT359" s="73">
        <v>0</v>
      </c>
      <c r="BU359" s="73">
        <v>0</v>
      </c>
      <c r="BV359" s="73">
        <v>0</v>
      </c>
      <c r="BW359" s="73">
        <v>0</v>
      </c>
      <c r="BX359" s="73">
        <v>0</v>
      </c>
      <c r="BY359" s="74">
        <v>1600996</v>
      </c>
    </row>
    <row r="360" spans="1:77" x14ac:dyDescent="0.2">
      <c r="A360" s="71" t="s">
        <v>43</v>
      </c>
      <c r="B360" s="72" t="s">
        <v>913</v>
      </c>
      <c r="C360" s="71" t="s">
        <v>914</v>
      </c>
      <c r="D360" s="73">
        <v>0</v>
      </c>
      <c r="E360" s="73">
        <v>0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73">
        <v>0</v>
      </c>
      <c r="O360" s="73">
        <v>0</v>
      </c>
      <c r="P360" s="73">
        <v>0</v>
      </c>
      <c r="Q360" s="73">
        <v>0</v>
      </c>
      <c r="R360" s="73">
        <v>0</v>
      </c>
      <c r="S360" s="73">
        <v>0</v>
      </c>
      <c r="T360" s="73">
        <v>0</v>
      </c>
      <c r="U360" s="73">
        <v>0</v>
      </c>
      <c r="V360" s="73">
        <v>0</v>
      </c>
      <c r="W360" s="73">
        <v>0</v>
      </c>
      <c r="X360" s="73">
        <v>0</v>
      </c>
      <c r="Y360" s="73">
        <v>0</v>
      </c>
      <c r="Z360" s="73">
        <v>0</v>
      </c>
      <c r="AA360" s="73">
        <v>0</v>
      </c>
      <c r="AB360" s="73">
        <v>0</v>
      </c>
      <c r="AC360" s="73">
        <v>0</v>
      </c>
      <c r="AD360" s="73">
        <v>0</v>
      </c>
      <c r="AE360" s="73">
        <v>0</v>
      </c>
      <c r="AF360" s="73">
        <v>0</v>
      </c>
      <c r="AG360" s="73">
        <v>0</v>
      </c>
      <c r="AH360" s="73">
        <v>0</v>
      </c>
      <c r="AI360" s="73">
        <v>0</v>
      </c>
      <c r="AJ360" s="73">
        <v>0</v>
      </c>
      <c r="AK360" s="73">
        <v>0</v>
      </c>
      <c r="AL360" s="73">
        <v>0</v>
      </c>
      <c r="AM360" s="73">
        <v>0</v>
      </c>
      <c r="AN360" s="73">
        <v>0</v>
      </c>
      <c r="AO360" s="73">
        <v>0</v>
      </c>
      <c r="AP360" s="73">
        <v>0</v>
      </c>
      <c r="AQ360" s="73">
        <v>0</v>
      </c>
      <c r="AR360" s="73">
        <v>0</v>
      </c>
      <c r="AS360" s="73">
        <v>0</v>
      </c>
      <c r="AT360" s="73">
        <v>0</v>
      </c>
      <c r="AU360" s="73">
        <v>0</v>
      </c>
      <c r="AV360" s="73">
        <v>0</v>
      </c>
      <c r="AW360" s="73">
        <v>0</v>
      </c>
      <c r="AX360" s="73">
        <v>0</v>
      </c>
      <c r="AY360" s="73">
        <v>0</v>
      </c>
      <c r="AZ360" s="73">
        <v>0</v>
      </c>
      <c r="BA360" s="73">
        <v>0</v>
      </c>
      <c r="BB360" s="73">
        <v>0</v>
      </c>
      <c r="BC360" s="73">
        <v>0</v>
      </c>
      <c r="BD360" s="73">
        <v>0</v>
      </c>
      <c r="BE360" s="73">
        <v>0</v>
      </c>
      <c r="BF360" s="73">
        <v>0</v>
      </c>
      <c r="BG360" s="73">
        <v>0</v>
      </c>
      <c r="BH360" s="73">
        <v>0</v>
      </c>
      <c r="BI360" s="73">
        <v>0</v>
      </c>
      <c r="BJ360" s="73">
        <v>0</v>
      </c>
      <c r="BK360" s="73">
        <v>0</v>
      </c>
      <c r="BL360" s="73">
        <v>0</v>
      </c>
      <c r="BM360" s="73">
        <v>0</v>
      </c>
      <c r="BN360" s="73">
        <v>0</v>
      </c>
      <c r="BO360" s="73">
        <v>0</v>
      </c>
      <c r="BP360" s="73">
        <v>0</v>
      </c>
      <c r="BQ360" s="73">
        <v>0</v>
      </c>
      <c r="BR360" s="73">
        <v>0</v>
      </c>
      <c r="BS360" s="73">
        <v>0</v>
      </c>
      <c r="BT360" s="73">
        <v>0</v>
      </c>
      <c r="BU360" s="73">
        <v>0</v>
      </c>
      <c r="BV360" s="73">
        <v>0</v>
      </c>
      <c r="BW360" s="73">
        <v>0</v>
      </c>
      <c r="BX360" s="73">
        <v>0</v>
      </c>
      <c r="BY360" s="87">
        <v>0</v>
      </c>
    </row>
    <row r="361" spans="1:77" x14ac:dyDescent="0.2">
      <c r="A361" s="71" t="s">
        <v>43</v>
      </c>
      <c r="B361" s="72" t="s">
        <v>915</v>
      </c>
      <c r="C361" s="71" t="s">
        <v>916</v>
      </c>
      <c r="D361" s="73">
        <v>0</v>
      </c>
      <c r="E361" s="73">
        <v>0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0</v>
      </c>
      <c r="O361" s="73">
        <v>0</v>
      </c>
      <c r="P361" s="73">
        <v>0</v>
      </c>
      <c r="Q361" s="73">
        <v>0</v>
      </c>
      <c r="R361" s="73">
        <v>0</v>
      </c>
      <c r="S361" s="73">
        <v>0</v>
      </c>
      <c r="T361" s="73">
        <v>0</v>
      </c>
      <c r="U361" s="73">
        <v>0</v>
      </c>
      <c r="V361" s="73">
        <v>0</v>
      </c>
      <c r="W361" s="73">
        <v>0</v>
      </c>
      <c r="X361" s="73">
        <v>0</v>
      </c>
      <c r="Y361" s="73">
        <v>0</v>
      </c>
      <c r="Z361" s="73">
        <v>0</v>
      </c>
      <c r="AA361" s="73">
        <v>0</v>
      </c>
      <c r="AB361" s="73">
        <v>0</v>
      </c>
      <c r="AC361" s="73">
        <v>0</v>
      </c>
      <c r="AD361" s="73">
        <v>0</v>
      </c>
      <c r="AE361" s="73">
        <v>0</v>
      </c>
      <c r="AF361" s="73">
        <v>0</v>
      </c>
      <c r="AG361" s="73">
        <v>0</v>
      </c>
      <c r="AH361" s="73">
        <v>0</v>
      </c>
      <c r="AI361" s="73">
        <v>0</v>
      </c>
      <c r="AJ361" s="73">
        <v>0</v>
      </c>
      <c r="AK361" s="73">
        <v>0</v>
      </c>
      <c r="AL361" s="73">
        <v>0</v>
      </c>
      <c r="AM361" s="73">
        <v>0</v>
      </c>
      <c r="AN361" s="73">
        <v>0</v>
      </c>
      <c r="AO361" s="73">
        <v>0</v>
      </c>
      <c r="AP361" s="73">
        <v>0</v>
      </c>
      <c r="AQ361" s="73">
        <v>0</v>
      </c>
      <c r="AR361" s="73">
        <v>14700</v>
      </c>
      <c r="AS361" s="73">
        <v>0</v>
      </c>
      <c r="AT361" s="73">
        <v>0</v>
      </c>
      <c r="AU361" s="73">
        <v>0</v>
      </c>
      <c r="AV361" s="73">
        <v>0</v>
      </c>
      <c r="AW361" s="73">
        <v>0</v>
      </c>
      <c r="AX361" s="73">
        <v>0</v>
      </c>
      <c r="AY361" s="73">
        <v>0</v>
      </c>
      <c r="AZ361" s="73">
        <v>0</v>
      </c>
      <c r="BA361" s="73">
        <v>0</v>
      </c>
      <c r="BB361" s="73">
        <v>0</v>
      </c>
      <c r="BC361" s="73">
        <v>0</v>
      </c>
      <c r="BD361" s="73">
        <v>0</v>
      </c>
      <c r="BE361" s="73">
        <v>0</v>
      </c>
      <c r="BF361" s="73">
        <v>0</v>
      </c>
      <c r="BG361" s="73">
        <v>0</v>
      </c>
      <c r="BH361" s="73">
        <v>0</v>
      </c>
      <c r="BI361" s="73">
        <v>0</v>
      </c>
      <c r="BJ361" s="73">
        <v>0</v>
      </c>
      <c r="BK361" s="73">
        <v>0</v>
      </c>
      <c r="BL361" s="73">
        <v>0</v>
      </c>
      <c r="BM361" s="73">
        <v>0</v>
      </c>
      <c r="BN361" s="73">
        <v>0</v>
      </c>
      <c r="BO361" s="73">
        <v>0</v>
      </c>
      <c r="BP361" s="73">
        <v>0</v>
      </c>
      <c r="BQ361" s="73">
        <v>0</v>
      </c>
      <c r="BR361" s="73">
        <v>0</v>
      </c>
      <c r="BS361" s="73">
        <v>0</v>
      </c>
      <c r="BT361" s="73">
        <v>0</v>
      </c>
      <c r="BU361" s="73">
        <v>0</v>
      </c>
      <c r="BV361" s="73">
        <v>0</v>
      </c>
      <c r="BW361" s="73">
        <v>0</v>
      </c>
      <c r="BX361" s="73">
        <v>0</v>
      </c>
      <c r="BY361" s="87">
        <v>14700</v>
      </c>
    </row>
    <row r="362" spans="1:77" x14ac:dyDescent="0.2">
      <c r="A362" s="71" t="s">
        <v>43</v>
      </c>
      <c r="B362" s="72" t="s">
        <v>917</v>
      </c>
      <c r="C362" s="71" t="s">
        <v>918</v>
      </c>
      <c r="D362" s="73">
        <v>0</v>
      </c>
      <c r="E362" s="73">
        <v>0</v>
      </c>
      <c r="F362" s="73">
        <v>0</v>
      </c>
      <c r="G362" s="73">
        <v>0</v>
      </c>
      <c r="H362" s="73">
        <v>0</v>
      </c>
      <c r="I362" s="73">
        <v>0</v>
      </c>
      <c r="J362" s="73">
        <v>0</v>
      </c>
      <c r="K362" s="73">
        <v>0</v>
      </c>
      <c r="L362" s="73">
        <v>0</v>
      </c>
      <c r="M362" s="73">
        <v>0</v>
      </c>
      <c r="N362" s="73">
        <v>0</v>
      </c>
      <c r="O362" s="73">
        <v>0</v>
      </c>
      <c r="P362" s="73">
        <v>0</v>
      </c>
      <c r="Q362" s="73">
        <v>0</v>
      </c>
      <c r="R362" s="73">
        <v>0</v>
      </c>
      <c r="S362" s="73">
        <v>0</v>
      </c>
      <c r="T362" s="73">
        <v>0</v>
      </c>
      <c r="U362" s="73">
        <v>0</v>
      </c>
      <c r="V362" s="73">
        <v>0</v>
      </c>
      <c r="W362" s="73">
        <v>0</v>
      </c>
      <c r="X362" s="73">
        <v>0</v>
      </c>
      <c r="Y362" s="73">
        <v>0</v>
      </c>
      <c r="Z362" s="73">
        <v>0</v>
      </c>
      <c r="AA362" s="73">
        <v>0</v>
      </c>
      <c r="AB362" s="73">
        <v>0</v>
      </c>
      <c r="AC362" s="73">
        <v>0</v>
      </c>
      <c r="AD362" s="73">
        <v>0</v>
      </c>
      <c r="AE362" s="73">
        <v>0</v>
      </c>
      <c r="AF362" s="73">
        <v>0</v>
      </c>
      <c r="AG362" s="73">
        <v>0</v>
      </c>
      <c r="AH362" s="73">
        <v>0</v>
      </c>
      <c r="AI362" s="73">
        <v>0</v>
      </c>
      <c r="AJ362" s="73">
        <v>0</v>
      </c>
      <c r="AK362" s="73">
        <v>0</v>
      </c>
      <c r="AL362" s="73">
        <v>0</v>
      </c>
      <c r="AM362" s="73">
        <v>0</v>
      </c>
      <c r="AN362" s="73">
        <v>0</v>
      </c>
      <c r="AO362" s="73">
        <v>0</v>
      </c>
      <c r="AP362" s="73">
        <v>0</v>
      </c>
      <c r="AQ362" s="73">
        <v>0</v>
      </c>
      <c r="AR362" s="73">
        <v>0</v>
      </c>
      <c r="AS362" s="73">
        <v>0</v>
      </c>
      <c r="AT362" s="73">
        <v>0</v>
      </c>
      <c r="AU362" s="73">
        <v>0</v>
      </c>
      <c r="AV362" s="73">
        <v>0</v>
      </c>
      <c r="AW362" s="73">
        <v>0</v>
      </c>
      <c r="AX362" s="73">
        <v>0</v>
      </c>
      <c r="AY362" s="73">
        <v>0</v>
      </c>
      <c r="AZ362" s="73">
        <v>0</v>
      </c>
      <c r="BA362" s="73">
        <v>0</v>
      </c>
      <c r="BB362" s="73">
        <v>0</v>
      </c>
      <c r="BC362" s="73">
        <v>0</v>
      </c>
      <c r="BD362" s="73">
        <v>0</v>
      </c>
      <c r="BE362" s="73">
        <v>0</v>
      </c>
      <c r="BF362" s="73">
        <v>0</v>
      </c>
      <c r="BG362" s="73">
        <v>0</v>
      </c>
      <c r="BH362" s="73">
        <v>0</v>
      </c>
      <c r="BI362" s="73">
        <v>0</v>
      </c>
      <c r="BJ362" s="73">
        <v>0</v>
      </c>
      <c r="BK362" s="73">
        <v>0</v>
      </c>
      <c r="BL362" s="73">
        <v>0</v>
      </c>
      <c r="BM362" s="73">
        <v>0</v>
      </c>
      <c r="BN362" s="73">
        <v>0</v>
      </c>
      <c r="BO362" s="73">
        <v>0</v>
      </c>
      <c r="BP362" s="73">
        <v>0</v>
      </c>
      <c r="BQ362" s="73">
        <v>0</v>
      </c>
      <c r="BR362" s="73">
        <v>0</v>
      </c>
      <c r="BS362" s="73">
        <v>0</v>
      </c>
      <c r="BT362" s="73">
        <v>0</v>
      </c>
      <c r="BU362" s="73">
        <v>0</v>
      </c>
      <c r="BV362" s="73">
        <v>0</v>
      </c>
      <c r="BW362" s="73">
        <v>0</v>
      </c>
      <c r="BX362" s="73">
        <v>0</v>
      </c>
      <c r="BY362" s="87">
        <v>0</v>
      </c>
    </row>
    <row r="363" spans="1:77" x14ac:dyDescent="0.2">
      <c r="A363" s="71" t="s">
        <v>43</v>
      </c>
      <c r="B363" s="72" t="s">
        <v>919</v>
      </c>
      <c r="C363" s="71" t="s">
        <v>920</v>
      </c>
      <c r="D363" s="73">
        <v>0</v>
      </c>
      <c r="E363" s="73">
        <v>0</v>
      </c>
      <c r="F363" s="73">
        <v>0</v>
      </c>
      <c r="G363" s="73">
        <v>0</v>
      </c>
      <c r="H363" s="73">
        <v>0</v>
      </c>
      <c r="I363" s="73">
        <v>0</v>
      </c>
      <c r="J363" s="73">
        <v>0</v>
      </c>
      <c r="K363" s="73">
        <v>0</v>
      </c>
      <c r="L363" s="73">
        <v>0</v>
      </c>
      <c r="M363" s="73">
        <v>0</v>
      </c>
      <c r="N363" s="73">
        <v>0</v>
      </c>
      <c r="O363" s="73">
        <v>0</v>
      </c>
      <c r="P363" s="73">
        <v>0</v>
      </c>
      <c r="Q363" s="73">
        <v>0</v>
      </c>
      <c r="R363" s="73">
        <v>0</v>
      </c>
      <c r="S363" s="73">
        <v>0</v>
      </c>
      <c r="T363" s="73">
        <v>0</v>
      </c>
      <c r="U363" s="73">
        <v>0</v>
      </c>
      <c r="V363" s="73">
        <v>0</v>
      </c>
      <c r="W363" s="73">
        <v>0</v>
      </c>
      <c r="X363" s="73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73">
        <v>0</v>
      </c>
      <c r="AF363" s="73">
        <v>0</v>
      </c>
      <c r="AG363" s="73">
        <v>0</v>
      </c>
      <c r="AH363" s="73">
        <v>0</v>
      </c>
      <c r="AI363" s="73">
        <v>0</v>
      </c>
      <c r="AJ363" s="73">
        <v>0</v>
      </c>
      <c r="AK363" s="73">
        <v>0</v>
      </c>
      <c r="AL363" s="73">
        <v>0</v>
      </c>
      <c r="AM363" s="73">
        <v>0</v>
      </c>
      <c r="AN363" s="73">
        <v>0</v>
      </c>
      <c r="AO363" s="73">
        <v>0</v>
      </c>
      <c r="AP363" s="73">
        <v>0</v>
      </c>
      <c r="AQ363" s="73">
        <v>0</v>
      </c>
      <c r="AR363" s="73">
        <v>0</v>
      </c>
      <c r="AS363" s="73">
        <v>0</v>
      </c>
      <c r="AT363" s="73">
        <v>0</v>
      </c>
      <c r="AU363" s="73">
        <v>0</v>
      </c>
      <c r="AV363" s="73">
        <v>0</v>
      </c>
      <c r="AW363" s="73">
        <v>0</v>
      </c>
      <c r="AX363" s="73">
        <v>0</v>
      </c>
      <c r="AY363" s="73">
        <v>0</v>
      </c>
      <c r="AZ363" s="73">
        <v>0</v>
      </c>
      <c r="BA363" s="73">
        <v>0</v>
      </c>
      <c r="BB363" s="73">
        <v>0</v>
      </c>
      <c r="BC363" s="73">
        <v>0</v>
      </c>
      <c r="BD363" s="73">
        <v>0</v>
      </c>
      <c r="BE363" s="73">
        <v>0</v>
      </c>
      <c r="BF363" s="73">
        <v>0</v>
      </c>
      <c r="BG363" s="73">
        <v>0</v>
      </c>
      <c r="BH363" s="73">
        <v>0</v>
      </c>
      <c r="BI363" s="73">
        <v>0</v>
      </c>
      <c r="BJ363" s="73">
        <v>0</v>
      </c>
      <c r="BK363" s="73">
        <v>0</v>
      </c>
      <c r="BL363" s="73">
        <v>0</v>
      </c>
      <c r="BM363" s="73">
        <v>0</v>
      </c>
      <c r="BN363" s="73">
        <v>0</v>
      </c>
      <c r="BO363" s="73">
        <v>0</v>
      </c>
      <c r="BP363" s="73">
        <v>0</v>
      </c>
      <c r="BQ363" s="73">
        <v>0</v>
      </c>
      <c r="BR363" s="73">
        <v>0</v>
      </c>
      <c r="BS363" s="73">
        <v>0</v>
      </c>
      <c r="BT363" s="73">
        <v>0</v>
      </c>
      <c r="BU363" s="73">
        <v>0</v>
      </c>
      <c r="BV363" s="73">
        <v>0</v>
      </c>
      <c r="BW363" s="73">
        <v>0</v>
      </c>
      <c r="BX363" s="73">
        <v>0</v>
      </c>
      <c r="BY363" s="87">
        <v>0</v>
      </c>
    </row>
    <row r="364" spans="1:77" x14ac:dyDescent="0.2">
      <c r="A364" s="71" t="s">
        <v>43</v>
      </c>
      <c r="B364" s="72" t="s">
        <v>921</v>
      </c>
      <c r="C364" s="71" t="s">
        <v>922</v>
      </c>
      <c r="D364" s="73">
        <v>0</v>
      </c>
      <c r="E364" s="73">
        <v>0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0</v>
      </c>
      <c r="N364" s="73">
        <v>0</v>
      </c>
      <c r="O364" s="73">
        <v>0</v>
      </c>
      <c r="P364" s="73">
        <v>0</v>
      </c>
      <c r="Q364" s="73">
        <v>0</v>
      </c>
      <c r="R364" s="73">
        <v>0</v>
      </c>
      <c r="S364" s="73">
        <v>0</v>
      </c>
      <c r="T364" s="73">
        <v>0</v>
      </c>
      <c r="U364" s="73">
        <v>0</v>
      </c>
      <c r="V364" s="73">
        <v>0</v>
      </c>
      <c r="W364" s="73">
        <v>0</v>
      </c>
      <c r="X364" s="73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73">
        <v>0</v>
      </c>
      <c r="AF364" s="73">
        <v>0</v>
      </c>
      <c r="AG364" s="73">
        <v>0</v>
      </c>
      <c r="AH364" s="73">
        <v>0</v>
      </c>
      <c r="AI364" s="73">
        <v>0</v>
      </c>
      <c r="AJ364" s="73">
        <v>0</v>
      </c>
      <c r="AK364" s="73">
        <v>0</v>
      </c>
      <c r="AL364" s="73">
        <v>0</v>
      </c>
      <c r="AM364" s="73">
        <v>0</v>
      </c>
      <c r="AN364" s="73">
        <v>0</v>
      </c>
      <c r="AO364" s="73">
        <v>0</v>
      </c>
      <c r="AP364" s="73">
        <v>0</v>
      </c>
      <c r="AQ364" s="73">
        <v>0</v>
      </c>
      <c r="AR364" s="73">
        <v>0</v>
      </c>
      <c r="AS364" s="73">
        <v>0</v>
      </c>
      <c r="AT364" s="73">
        <v>0</v>
      </c>
      <c r="AU364" s="73">
        <v>0</v>
      </c>
      <c r="AV364" s="73">
        <v>0</v>
      </c>
      <c r="AW364" s="73">
        <v>0</v>
      </c>
      <c r="AX364" s="73">
        <v>0</v>
      </c>
      <c r="AY364" s="73">
        <v>0</v>
      </c>
      <c r="AZ364" s="73">
        <v>0</v>
      </c>
      <c r="BA364" s="73">
        <v>0</v>
      </c>
      <c r="BB364" s="73">
        <v>0</v>
      </c>
      <c r="BC364" s="73">
        <v>0</v>
      </c>
      <c r="BD364" s="73">
        <v>2268000</v>
      </c>
      <c r="BE364" s="73">
        <v>0</v>
      </c>
      <c r="BF364" s="73">
        <v>0</v>
      </c>
      <c r="BG364" s="73">
        <v>0</v>
      </c>
      <c r="BH364" s="73">
        <v>0</v>
      </c>
      <c r="BI364" s="73">
        <v>0</v>
      </c>
      <c r="BJ364" s="73">
        <v>0</v>
      </c>
      <c r="BK364" s="73">
        <v>0</v>
      </c>
      <c r="BL364" s="73">
        <v>0</v>
      </c>
      <c r="BM364" s="73">
        <v>0</v>
      </c>
      <c r="BN364" s="73">
        <v>0</v>
      </c>
      <c r="BO364" s="73">
        <v>0</v>
      </c>
      <c r="BP364" s="73">
        <v>0</v>
      </c>
      <c r="BQ364" s="73">
        <v>0</v>
      </c>
      <c r="BR364" s="73">
        <v>0</v>
      </c>
      <c r="BS364" s="73">
        <v>0</v>
      </c>
      <c r="BT364" s="73">
        <v>0</v>
      </c>
      <c r="BU364" s="73">
        <v>0</v>
      </c>
      <c r="BV364" s="73">
        <v>0</v>
      </c>
      <c r="BW364" s="73">
        <v>0</v>
      </c>
      <c r="BX364" s="73">
        <v>0</v>
      </c>
      <c r="BY364" s="87">
        <v>2268000</v>
      </c>
    </row>
    <row r="365" spans="1:77" x14ac:dyDescent="0.2">
      <c r="A365" s="71" t="s">
        <v>43</v>
      </c>
      <c r="B365" s="72" t="s">
        <v>923</v>
      </c>
      <c r="C365" s="71" t="s">
        <v>924</v>
      </c>
      <c r="D365" s="73">
        <v>0</v>
      </c>
      <c r="E365" s="73">
        <v>0</v>
      </c>
      <c r="F365" s="73">
        <v>0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P365" s="73">
        <v>0</v>
      </c>
      <c r="Q365" s="73">
        <v>0</v>
      </c>
      <c r="R365" s="73">
        <v>0</v>
      </c>
      <c r="S365" s="73">
        <v>0</v>
      </c>
      <c r="T365" s="73">
        <v>0</v>
      </c>
      <c r="U365" s="73">
        <v>0</v>
      </c>
      <c r="V365" s="73">
        <v>0</v>
      </c>
      <c r="W365" s="73">
        <v>0</v>
      </c>
      <c r="X365" s="73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73">
        <v>0</v>
      </c>
      <c r="AF365" s="73">
        <v>0</v>
      </c>
      <c r="AG365" s="73">
        <v>0</v>
      </c>
      <c r="AH365" s="73">
        <v>0</v>
      </c>
      <c r="AI365" s="73">
        <v>0</v>
      </c>
      <c r="AJ365" s="73">
        <v>0</v>
      </c>
      <c r="AK365" s="73">
        <v>0</v>
      </c>
      <c r="AL365" s="73">
        <v>0</v>
      </c>
      <c r="AM365" s="73">
        <v>0</v>
      </c>
      <c r="AN365" s="73">
        <v>0</v>
      </c>
      <c r="AO365" s="73">
        <v>0</v>
      </c>
      <c r="AP365" s="73">
        <v>0</v>
      </c>
      <c r="AQ365" s="73">
        <v>0</v>
      </c>
      <c r="AR365" s="73">
        <v>0</v>
      </c>
      <c r="AS365" s="73">
        <v>0</v>
      </c>
      <c r="AT365" s="73">
        <v>0</v>
      </c>
      <c r="AU365" s="73">
        <v>0</v>
      </c>
      <c r="AV365" s="73">
        <v>0</v>
      </c>
      <c r="AW365" s="73">
        <v>0</v>
      </c>
      <c r="AX365" s="73">
        <v>0</v>
      </c>
      <c r="AY365" s="73">
        <v>0</v>
      </c>
      <c r="AZ365" s="73">
        <v>0</v>
      </c>
      <c r="BA365" s="73">
        <v>0</v>
      </c>
      <c r="BB365" s="73">
        <v>0</v>
      </c>
      <c r="BC365" s="73">
        <v>0</v>
      </c>
      <c r="BD365" s="73">
        <v>0</v>
      </c>
      <c r="BE365" s="73">
        <v>0</v>
      </c>
      <c r="BF365" s="73">
        <v>0</v>
      </c>
      <c r="BG365" s="73">
        <v>0</v>
      </c>
      <c r="BH365" s="73">
        <v>0</v>
      </c>
      <c r="BI365" s="73">
        <v>0</v>
      </c>
      <c r="BJ365" s="73">
        <v>0</v>
      </c>
      <c r="BK365" s="73">
        <v>0</v>
      </c>
      <c r="BL365" s="73">
        <v>0</v>
      </c>
      <c r="BM365" s="73">
        <v>0</v>
      </c>
      <c r="BN365" s="73">
        <v>0</v>
      </c>
      <c r="BO365" s="73">
        <v>0</v>
      </c>
      <c r="BP365" s="73">
        <v>0</v>
      </c>
      <c r="BQ365" s="73">
        <v>0</v>
      </c>
      <c r="BR365" s="73">
        <v>0</v>
      </c>
      <c r="BS365" s="73">
        <v>0</v>
      </c>
      <c r="BT365" s="73">
        <v>0</v>
      </c>
      <c r="BU365" s="73">
        <v>0</v>
      </c>
      <c r="BV365" s="73">
        <v>0</v>
      </c>
      <c r="BW365" s="73">
        <v>0</v>
      </c>
      <c r="BX365" s="73">
        <v>0</v>
      </c>
      <c r="BY365" s="74">
        <v>15449667.85</v>
      </c>
    </row>
    <row r="366" spans="1:77" x14ac:dyDescent="0.2">
      <c r="A366" s="71" t="s">
        <v>43</v>
      </c>
      <c r="B366" s="72" t="s">
        <v>925</v>
      </c>
      <c r="C366" s="71" t="s">
        <v>926</v>
      </c>
      <c r="D366" s="73">
        <v>0</v>
      </c>
      <c r="E366" s="73">
        <v>0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73">
        <v>0</v>
      </c>
      <c r="Q366" s="73">
        <v>0</v>
      </c>
      <c r="R366" s="73">
        <v>0</v>
      </c>
      <c r="S366" s="73">
        <v>0</v>
      </c>
      <c r="T366" s="73">
        <v>0</v>
      </c>
      <c r="U366" s="73">
        <v>0</v>
      </c>
      <c r="V366" s="73">
        <v>0</v>
      </c>
      <c r="W366" s="73">
        <v>0</v>
      </c>
      <c r="X366" s="73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73">
        <v>0</v>
      </c>
      <c r="AF366" s="73">
        <v>0</v>
      </c>
      <c r="AG366" s="73">
        <v>0</v>
      </c>
      <c r="AH366" s="73">
        <v>0</v>
      </c>
      <c r="AI366" s="73">
        <v>0</v>
      </c>
      <c r="AJ366" s="73">
        <v>0</v>
      </c>
      <c r="AK366" s="73">
        <v>0</v>
      </c>
      <c r="AL366" s="73">
        <v>0</v>
      </c>
      <c r="AM366" s="73">
        <v>0</v>
      </c>
      <c r="AN366" s="73">
        <v>0</v>
      </c>
      <c r="AO366" s="73">
        <v>0</v>
      </c>
      <c r="AP366" s="73">
        <v>0</v>
      </c>
      <c r="AQ366" s="73">
        <v>0</v>
      </c>
      <c r="AR366" s="73">
        <v>0</v>
      </c>
      <c r="AS366" s="73">
        <v>0</v>
      </c>
      <c r="AT366" s="73">
        <v>0</v>
      </c>
      <c r="AU366" s="73">
        <v>0</v>
      </c>
      <c r="AV366" s="73">
        <v>0</v>
      </c>
      <c r="AW366" s="73">
        <v>0</v>
      </c>
      <c r="AX366" s="73">
        <v>0</v>
      </c>
      <c r="AY366" s="73">
        <v>0</v>
      </c>
      <c r="AZ366" s="73">
        <v>0</v>
      </c>
      <c r="BA366" s="73">
        <v>0</v>
      </c>
      <c r="BB366" s="73">
        <v>0</v>
      </c>
      <c r="BC366" s="73">
        <v>0</v>
      </c>
      <c r="BD366" s="73">
        <v>0</v>
      </c>
      <c r="BE366" s="73">
        <v>0</v>
      </c>
      <c r="BF366" s="73">
        <v>0</v>
      </c>
      <c r="BG366" s="73">
        <v>0</v>
      </c>
      <c r="BH366" s="73">
        <v>0</v>
      </c>
      <c r="BI366" s="73">
        <v>0</v>
      </c>
      <c r="BJ366" s="73">
        <v>0</v>
      </c>
      <c r="BK366" s="73">
        <v>0</v>
      </c>
      <c r="BL366" s="73">
        <v>0</v>
      </c>
      <c r="BM366" s="73">
        <v>0</v>
      </c>
      <c r="BN366" s="73">
        <v>0</v>
      </c>
      <c r="BO366" s="73">
        <v>0</v>
      </c>
      <c r="BP366" s="73">
        <v>0</v>
      </c>
      <c r="BQ366" s="73">
        <v>0</v>
      </c>
      <c r="BR366" s="73">
        <v>0</v>
      </c>
      <c r="BS366" s="73">
        <v>0</v>
      </c>
      <c r="BT366" s="73">
        <v>0</v>
      </c>
      <c r="BU366" s="73">
        <v>0</v>
      </c>
      <c r="BV366" s="73">
        <v>0</v>
      </c>
      <c r="BW366" s="73">
        <v>0</v>
      </c>
      <c r="BX366" s="73">
        <v>0</v>
      </c>
      <c r="BY366" s="74">
        <v>19322196.5</v>
      </c>
    </row>
    <row r="367" spans="1:77" x14ac:dyDescent="0.2">
      <c r="A367" s="71" t="s">
        <v>43</v>
      </c>
      <c r="B367" s="72" t="s">
        <v>927</v>
      </c>
      <c r="C367" s="71" t="s">
        <v>928</v>
      </c>
      <c r="D367" s="73">
        <v>0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73">
        <v>0</v>
      </c>
      <c r="Q367" s="73">
        <v>0</v>
      </c>
      <c r="R367" s="73">
        <v>0</v>
      </c>
      <c r="S367" s="73">
        <v>0</v>
      </c>
      <c r="T367" s="73">
        <v>0</v>
      </c>
      <c r="U367" s="73">
        <v>0</v>
      </c>
      <c r="V367" s="73">
        <v>0</v>
      </c>
      <c r="W367" s="73">
        <v>0</v>
      </c>
      <c r="X367" s="73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73">
        <v>0</v>
      </c>
      <c r="AF367" s="73">
        <v>0</v>
      </c>
      <c r="AG367" s="73">
        <v>0</v>
      </c>
      <c r="AH367" s="73">
        <v>0</v>
      </c>
      <c r="AI367" s="73">
        <v>0</v>
      </c>
      <c r="AJ367" s="73">
        <v>0</v>
      </c>
      <c r="AK367" s="73">
        <v>0</v>
      </c>
      <c r="AL367" s="73">
        <v>0</v>
      </c>
      <c r="AM367" s="73">
        <v>0</v>
      </c>
      <c r="AN367" s="73">
        <v>0</v>
      </c>
      <c r="AO367" s="73">
        <v>0</v>
      </c>
      <c r="AP367" s="73">
        <v>0</v>
      </c>
      <c r="AQ367" s="73">
        <v>0</v>
      </c>
      <c r="AR367" s="73">
        <v>0</v>
      </c>
      <c r="AS367" s="73">
        <v>0</v>
      </c>
      <c r="AT367" s="73">
        <v>0</v>
      </c>
      <c r="AU367" s="73">
        <v>0</v>
      </c>
      <c r="AV367" s="73">
        <v>0</v>
      </c>
      <c r="AW367" s="73">
        <v>0</v>
      </c>
      <c r="AX367" s="73">
        <v>0</v>
      </c>
      <c r="AY367" s="73">
        <v>0</v>
      </c>
      <c r="AZ367" s="73">
        <v>0</v>
      </c>
      <c r="BA367" s="73">
        <v>0</v>
      </c>
      <c r="BB367" s="73">
        <v>0</v>
      </c>
      <c r="BC367" s="73">
        <v>0</v>
      </c>
      <c r="BD367" s="73">
        <v>0</v>
      </c>
      <c r="BE367" s="73">
        <v>0</v>
      </c>
      <c r="BF367" s="73">
        <v>0</v>
      </c>
      <c r="BG367" s="73">
        <v>0</v>
      </c>
      <c r="BH367" s="73">
        <v>0</v>
      </c>
      <c r="BI367" s="73">
        <v>0</v>
      </c>
      <c r="BJ367" s="73">
        <v>0</v>
      </c>
      <c r="BK367" s="73">
        <v>0</v>
      </c>
      <c r="BL367" s="73">
        <v>0</v>
      </c>
      <c r="BM367" s="73">
        <v>0</v>
      </c>
      <c r="BN367" s="73">
        <v>0</v>
      </c>
      <c r="BO367" s="73">
        <v>0</v>
      </c>
      <c r="BP367" s="73">
        <v>0</v>
      </c>
      <c r="BQ367" s="73">
        <v>0</v>
      </c>
      <c r="BR367" s="73">
        <v>0</v>
      </c>
      <c r="BS367" s="73">
        <v>0</v>
      </c>
      <c r="BT367" s="73">
        <v>0</v>
      </c>
      <c r="BU367" s="73">
        <v>0</v>
      </c>
      <c r="BV367" s="73">
        <v>0</v>
      </c>
      <c r="BW367" s="73">
        <v>0</v>
      </c>
      <c r="BX367" s="73">
        <v>0</v>
      </c>
      <c r="BY367" s="74">
        <v>445548.6</v>
      </c>
    </row>
    <row r="368" spans="1:77" x14ac:dyDescent="0.2">
      <c r="A368" s="71" t="s">
        <v>43</v>
      </c>
      <c r="B368" s="72" t="s">
        <v>929</v>
      </c>
      <c r="C368" s="71" t="s">
        <v>421</v>
      </c>
      <c r="D368" s="73">
        <v>25000</v>
      </c>
      <c r="E368" s="73">
        <v>0</v>
      </c>
      <c r="F368" s="73">
        <v>0</v>
      </c>
      <c r="G368" s="73">
        <v>0</v>
      </c>
      <c r="H368" s="73">
        <v>0</v>
      </c>
      <c r="I368" s="73">
        <v>0</v>
      </c>
      <c r="J368" s="73">
        <v>39500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73">
        <v>0</v>
      </c>
      <c r="Q368" s="73">
        <v>0</v>
      </c>
      <c r="R368" s="73">
        <v>0</v>
      </c>
      <c r="S368" s="73">
        <v>0</v>
      </c>
      <c r="T368" s="73">
        <v>0</v>
      </c>
      <c r="U368" s="73">
        <v>0</v>
      </c>
      <c r="V368" s="73">
        <v>0</v>
      </c>
      <c r="W368" s="73">
        <v>102560</v>
      </c>
      <c r="X368" s="73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73">
        <v>70900</v>
      </c>
      <c r="AF368" s="73">
        <v>0</v>
      </c>
      <c r="AG368" s="73">
        <v>0</v>
      </c>
      <c r="AH368" s="73">
        <v>0</v>
      </c>
      <c r="AI368" s="73">
        <v>0</v>
      </c>
      <c r="AJ368" s="73">
        <v>0</v>
      </c>
      <c r="AK368" s="73">
        <v>0</v>
      </c>
      <c r="AL368" s="73">
        <v>0</v>
      </c>
      <c r="AM368" s="73">
        <v>0</v>
      </c>
      <c r="AN368" s="73">
        <v>0</v>
      </c>
      <c r="AO368" s="73">
        <v>0</v>
      </c>
      <c r="AP368" s="73">
        <v>0</v>
      </c>
      <c r="AQ368" s="73">
        <v>25000</v>
      </c>
      <c r="AR368" s="73">
        <v>0</v>
      </c>
      <c r="AS368" s="73">
        <v>0</v>
      </c>
      <c r="AT368" s="73">
        <v>0</v>
      </c>
      <c r="AU368" s="73">
        <v>0</v>
      </c>
      <c r="AV368" s="73">
        <v>0</v>
      </c>
      <c r="AW368" s="73">
        <v>0</v>
      </c>
      <c r="AX368" s="73">
        <v>50000</v>
      </c>
      <c r="AY368" s="73">
        <v>0</v>
      </c>
      <c r="AZ368" s="73">
        <v>0</v>
      </c>
      <c r="BA368" s="73">
        <v>0</v>
      </c>
      <c r="BB368" s="73">
        <v>0</v>
      </c>
      <c r="BC368" s="73">
        <v>96825</v>
      </c>
      <c r="BD368" s="73">
        <v>0</v>
      </c>
      <c r="BE368" s="73">
        <v>45650</v>
      </c>
      <c r="BF368" s="73">
        <v>0</v>
      </c>
      <c r="BG368" s="73">
        <v>0</v>
      </c>
      <c r="BH368" s="73">
        <v>0</v>
      </c>
      <c r="BI368" s="73">
        <v>2000</v>
      </c>
      <c r="BJ368" s="73">
        <v>0</v>
      </c>
      <c r="BK368" s="73">
        <v>0</v>
      </c>
      <c r="BL368" s="73">
        <v>0</v>
      </c>
      <c r="BM368" s="73">
        <v>7576</v>
      </c>
      <c r="BN368" s="73">
        <v>0</v>
      </c>
      <c r="BO368" s="73">
        <v>0</v>
      </c>
      <c r="BP368" s="73">
        <v>0</v>
      </c>
      <c r="BQ368" s="73">
        <v>0</v>
      </c>
      <c r="BR368" s="73">
        <v>0</v>
      </c>
      <c r="BS368" s="73">
        <v>0</v>
      </c>
      <c r="BT368" s="73">
        <v>0</v>
      </c>
      <c r="BU368" s="73">
        <v>0</v>
      </c>
      <c r="BV368" s="73">
        <v>0</v>
      </c>
      <c r="BW368" s="73">
        <v>0</v>
      </c>
      <c r="BX368" s="73">
        <v>0</v>
      </c>
      <c r="BY368" s="74">
        <v>1968558.5</v>
      </c>
    </row>
    <row r="369" spans="1:77" x14ac:dyDescent="0.2">
      <c r="A369" s="71" t="s">
        <v>43</v>
      </c>
      <c r="B369" s="72" t="s">
        <v>930</v>
      </c>
      <c r="C369" s="71" t="s">
        <v>931</v>
      </c>
      <c r="D369" s="73">
        <v>12092.8</v>
      </c>
      <c r="E369" s="73">
        <v>0</v>
      </c>
      <c r="F369" s="73">
        <v>0</v>
      </c>
      <c r="G369" s="73">
        <v>0</v>
      </c>
      <c r="H369" s="73">
        <v>0</v>
      </c>
      <c r="I369" s="73">
        <v>8000</v>
      </c>
      <c r="J369" s="73">
        <v>114951.5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0</v>
      </c>
      <c r="V369" s="73">
        <v>3320</v>
      </c>
      <c r="W369" s="73">
        <v>0</v>
      </c>
      <c r="X369" s="73">
        <v>0</v>
      </c>
      <c r="Y369" s="73">
        <v>45590</v>
      </c>
      <c r="Z369" s="73">
        <v>0</v>
      </c>
      <c r="AA369" s="73">
        <v>0</v>
      </c>
      <c r="AB369" s="73">
        <v>0</v>
      </c>
      <c r="AC369" s="73">
        <v>0</v>
      </c>
      <c r="AD369" s="73">
        <v>0</v>
      </c>
      <c r="AE369" s="73">
        <v>15030</v>
      </c>
      <c r="AF369" s="73">
        <v>0</v>
      </c>
      <c r="AG369" s="73">
        <v>0</v>
      </c>
      <c r="AH369" s="73">
        <v>0</v>
      </c>
      <c r="AI369" s="73">
        <v>0</v>
      </c>
      <c r="AJ369" s="73">
        <v>0</v>
      </c>
      <c r="AK369" s="73">
        <v>0</v>
      </c>
      <c r="AL369" s="73">
        <v>0</v>
      </c>
      <c r="AM369" s="73">
        <v>0</v>
      </c>
      <c r="AN369" s="73">
        <v>0</v>
      </c>
      <c r="AO369" s="73">
        <v>0</v>
      </c>
      <c r="AP369" s="73">
        <v>0</v>
      </c>
      <c r="AQ369" s="73">
        <v>335</v>
      </c>
      <c r="AR369" s="73">
        <v>0</v>
      </c>
      <c r="AS369" s="73">
        <v>0</v>
      </c>
      <c r="AT369" s="73">
        <v>0</v>
      </c>
      <c r="AU369" s="73">
        <v>0</v>
      </c>
      <c r="AV369" s="73">
        <v>0</v>
      </c>
      <c r="AW369" s="73">
        <v>0</v>
      </c>
      <c r="AX369" s="73">
        <v>1500</v>
      </c>
      <c r="AY369" s="73">
        <v>0</v>
      </c>
      <c r="AZ369" s="73">
        <v>0</v>
      </c>
      <c r="BA369" s="73">
        <v>0</v>
      </c>
      <c r="BB369" s="73">
        <v>0</v>
      </c>
      <c r="BC369" s="73">
        <v>0</v>
      </c>
      <c r="BD369" s="73">
        <v>0</v>
      </c>
      <c r="BE369" s="73">
        <v>0</v>
      </c>
      <c r="BF369" s="73">
        <v>0</v>
      </c>
      <c r="BG369" s="73">
        <v>0</v>
      </c>
      <c r="BH369" s="73">
        <v>0</v>
      </c>
      <c r="BI369" s="73">
        <v>23420</v>
      </c>
      <c r="BJ369" s="73">
        <v>0</v>
      </c>
      <c r="BK369" s="73">
        <v>8703</v>
      </c>
      <c r="BL369" s="73">
        <v>0</v>
      </c>
      <c r="BM369" s="73">
        <v>0</v>
      </c>
      <c r="BN369" s="73">
        <v>0</v>
      </c>
      <c r="BO369" s="73">
        <v>0</v>
      </c>
      <c r="BP369" s="73">
        <v>0</v>
      </c>
      <c r="BQ369" s="73">
        <v>0</v>
      </c>
      <c r="BR369" s="73">
        <v>0</v>
      </c>
      <c r="BS369" s="73">
        <v>0</v>
      </c>
      <c r="BT369" s="73">
        <v>0</v>
      </c>
      <c r="BU369" s="73">
        <v>0</v>
      </c>
      <c r="BV369" s="73">
        <v>0</v>
      </c>
      <c r="BW369" s="73">
        <v>0</v>
      </c>
      <c r="BX369" s="73">
        <v>0</v>
      </c>
      <c r="BY369" s="74">
        <v>2797470.45</v>
      </c>
    </row>
    <row r="370" spans="1:77" x14ac:dyDescent="0.2">
      <c r="A370" s="71" t="s">
        <v>43</v>
      </c>
      <c r="B370" s="72" t="s">
        <v>932</v>
      </c>
      <c r="C370" s="71" t="s">
        <v>933</v>
      </c>
      <c r="D370" s="73">
        <v>0</v>
      </c>
      <c r="E370" s="73">
        <v>0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73">
        <v>0</v>
      </c>
      <c r="Q370" s="73">
        <v>0</v>
      </c>
      <c r="R370" s="73">
        <v>0</v>
      </c>
      <c r="S370" s="73">
        <v>0</v>
      </c>
      <c r="T370" s="73">
        <v>0</v>
      </c>
      <c r="U370" s="73">
        <v>0</v>
      </c>
      <c r="V370" s="73">
        <v>0</v>
      </c>
      <c r="W370" s="73">
        <v>0</v>
      </c>
      <c r="X370" s="73">
        <v>0</v>
      </c>
      <c r="Y370" s="73">
        <v>0</v>
      </c>
      <c r="Z370" s="73">
        <v>0</v>
      </c>
      <c r="AA370" s="73">
        <v>0</v>
      </c>
      <c r="AB370" s="73">
        <v>0</v>
      </c>
      <c r="AC370" s="73">
        <v>0</v>
      </c>
      <c r="AD370" s="73">
        <v>0</v>
      </c>
      <c r="AE370" s="73">
        <v>0</v>
      </c>
      <c r="AF370" s="73">
        <v>0</v>
      </c>
      <c r="AG370" s="73">
        <v>0</v>
      </c>
      <c r="AH370" s="73">
        <v>0</v>
      </c>
      <c r="AI370" s="73">
        <v>0</v>
      </c>
      <c r="AJ370" s="73">
        <v>0</v>
      </c>
      <c r="AK370" s="73">
        <v>0</v>
      </c>
      <c r="AL370" s="73">
        <v>0</v>
      </c>
      <c r="AM370" s="73">
        <v>0</v>
      </c>
      <c r="AN370" s="73">
        <v>0</v>
      </c>
      <c r="AO370" s="73">
        <v>0</v>
      </c>
      <c r="AP370" s="73">
        <v>0</v>
      </c>
      <c r="AQ370" s="73">
        <v>0</v>
      </c>
      <c r="AR370" s="73">
        <v>0</v>
      </c>
      <c r="AS370" s="73">
        <v>0</v>
      </c>
      <c r="AT370" s="73">
        <v>0</v>
      </c>
      <c r="AU370" s="73">
        <v>0</v>
      </c>
      <c r="AV370" s="73">
        <v>0</v>
      </c>
      <c r="AW370" s="73">
        <v>0</v>
      </c>
      <c r="AX370" s="73">
        <v>0</v>
      </c>
      <c r="AY370" s="73">
        <v>0</v>
      </c>
      <c r="AZ370" s="73">
        <v>0</v>
      </c>
      <c r="BA370" s="73">
        <v>0</v>
      </c>
      <c r="BB370" s="73">
        <v>0</v>
      </c>
      <c r="BC370" s="73">
        <v>0</v>
      </c>
      <c r="BD370" s="73">
        <v>0</v>
      </c>
      <c r="BE370" s="73">
        <v>0</v>
      </c>
      <c r="BF370" s="73">
        <v>0</v>
      </c>
      <c r="BG370" s="73">
        <v>0</v>
      </c>
      <c r="BH370" s="73">
        <v>0</v>
      </c>
      <c r="BI370" s="73">
        <v>0</v>
      </c>
      <c r="BJ370" s="73">
        <v>0</v>
      </c>
      <c r="BK370" s="73">
        <v>0</v>
      </c>
      <c r="BL370" s="73">
        <v>0</v>
      </c>
      <c r="BM370" s="73">
        <v>0</v>
      </c>
      <c r="BN370" s="73">
        <v>0</v>
      </c>
      <c r="BO370" s="73">
        <v>0</v>
      </c>
      <c r="BP370" s="73">
        <v>0</v>
      </c>
      <c r="BQ370" s="73">
        <v>0</v>
      </c>
      <c r="BR370" s="73">
        <v>0</v>
      </c>
      <c r="BS370" s="73">
        <v>0</v>
      </c>
      <c r="BT370" s="73">
        <v>0</v>
      </c>
      <c r="BU370" s="73">
        <v>0</v>
      </c>
      <c r="BV370" s="73">
        <v>0</v>
      </c>
      <c r="BW370" s="73">
        <v>0</v>
      </c>
      <c r="BX370" s="73">
        <v>0</v>
      </c>
      <c r="BY370" s="74">
        <v>58139.5</v>
      </c>
    </row>
    <row r="371" spans="1:77" x14ac:dyDescent="0.2">
      <c r="A371" s="71" t="s">
        <v>43</v>
      </c>
      <c r="B371" s="72" t="s">
        <v>934</v>
      </c>
      <c r="C371" s="71" t="s">
        <v>935</v>
      </c>
      <c r="D371" s="73">
        <v>0</v>
      </c>
      <c r="E371" s="73">
        <v>0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73">
        <v>0</v>
      </c>
      <c r="Q371" s="73">
        <v>0</v>
      </c>
      <c r="R371" s="73">
        <v>0</v>
      </c>
      <c r="S371" s="73">
        <v>0</v>
      </c>
      <c r="T371" s="73">
        <v>0</v>
      </c>
      <c r="U371" s="73">
        <v>0</v>
      </c>
      <c r="V371" s="73">
        <v>13950</v>
      </c>
      <c r="W371" s="73">
        <v>0</v>
      </c>
      <c r="X371" s="73">
        <v>0</v>
      </c>
      <c r="Y371" s="73">
        <v>0</v>
      </c>
      <c r="Z371" s="73">
        <v>0</v>
      </c>
      <c r="AA371" s="73">
        <v>0</v>
      </c>
      <c r="AB371" s="73">
        <v>0</v>
      </c>
      <c r="AC371" s="73">
        <v>0</v>
      </c>
      <c r="AD371" s="73">
        <v>0</v>
      </c>
      <c r="AE371" s="73">
        <v>0</v>
      </c>
      <c r="AF371" s="73">
        <v>0</v>
      </c>
      <c r="AG371" s="73">
        <v>0</v>
      </c>
      <c r="AH371" s="73">
        <v>0</v>
      </c>
      <c r="AI371" s="73">
        <v>0</v>
      </c>
      <c r="AJ371" s="73">
        <v>0</v>
      </c>
      <c r="AK371" s="73">
        <v>0</v>
      </c>
      <c r="AL371" s="73">
        <v>0</v>
      </c>
      <c r="AM371" s="73">
        <v>0</v>
      </c>
      <c r="AN371" s="73">
        <v>0</v>
      </c>
      <c r="AO371" s="73">
        <v>0</v>
      </c>
      <c r="AP371" s="73">
        <v>0</v>
      </c>
      <c r="AQ371" s="73">
        <v>0</v>
      </c>
      <c r="AR371" s="73">
        <v>0</v>
      </c>
      <c r="AS371" s="73">
        <v>0</v>
      </c>
      <c r="AT371" s="73">
        <v>0</v>
      </c>
      <c r="AU371" s="73">
        <v>0</v>
      </c>
      <c r="AV371" s="73">
        <v>0</v>
      </c>
      <c r="AW371" s="73">
        <v>0</v>
      </c>
      <c r="AX371" s="73">
        <v>0</v>
      </c>
      <c r="AY371" s="73">
        <v>0</v>
      </c>
      <c r="AZ371" s="73">
        <v>0</v>
      </c>
      <c r="BA371" s="73">
        <v>0</v>
      </c>
      <c r="BB371" s="73">
        <v>0</v>
      </c>
      <c r="BC371" s="73">
        <v>0</v>
      </c>
      <c r="BD371" s="73">
        <v>0</v>
      </c>
      <c r="BE371" s="73">
        <v>0</v>
      </c>
      <c r="BF371" s="73">
        <v>0</v>
      </c>
      <c r="BG371" s="73">
        <v>0</v>
      </c>
      <c r="BH371" s="73">
        <v>0</v>
      </c>
      <c r="BI371" s="73">
        <v>0</v>
      </c>
      <c r="BJ371" s="73">
        <v>0</v>
      </c>
      <c r="BK371" s="73">
        <v>0</v>
      </c>
      <c r="BL371" s="73">
        <v>0</v>
      </c>
      <c r="BM371" s="73">
        <v>0</v>
      </c>
      <c r="BN371" s="73">
        <v>0</v>
      </c>
      <c r="BO371" s="73">
        <v>0</v>
      </c>
      <c r="BP371" s="73">
        <v>0</v>
      </c>
      <c r="BQ371" s="73">
        <v>0</v>
      </c>
      <c r="BR371" s="73">
        <v>0</v>
      </c>
      <c r="BS371" s="73">
        <v>0</v>
      </c>
      <c r="BT371" s="73">
        <v>0</v>
      </c>
      <c r="BU371" s="73">
        <v>0</v>
      </c>
      <c r="BV371" s="73">
        <v>0</v>
      </c>
      <c r="BW371" s="73">
        <v>0</v>
      </c>
      <c r="BX371" s="73">
        <v>0</v>
      </c>
      <c r="BY371" s="74"/>
    </row>
    <row r="372" spans="1:77" x14ac:dyDescent="0.2">
      <c r="A372" s="71" t="s">
        <v>43</v>
      </c>
      <c r="B372" s="72" t="s">
        <v>936</v>
      </c>
      <c r="C372" s="71" t="s">
        <v>937</v>
      </c>
      <c r="D372" s="73">
        <v>0</v>
      </c>
      <c r="E372" s="73">
        <v>0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73">
        <v>0</v>
      </c>
      <c r="Q372" s="73">
        <v>0</v>
      </c>
      <c r="R372" s="73">
        <v>0</v>
      </c>
      <c r="S372" s="73">
        <v>0</v>
      </c>
      <c r="T372" s="73">
        <v>0</v>
      </c>
      <c r="U372" s="73">
        <v>0</v>
      </c>
      <c r="V372" s="73">
        <v>0</v>
      </c>
      <c r="W372" s="73">
        <v>0</v>
      </c>
      <c r="X372" s="73">
        <v>0</v>
      </c>
      <c r="Y372" s="73">
        <v>0</v>
      </c>
      <c r="Z372" s="73">
        <v>0</v>
      </c>
      <c r="AA372" s="73">
        <v>0</v>
      </c>
      <c r="AB372" s="73">
        <v>0</v>
      </c>
      <c r="AC372" s="73">
        <v>0</v>
      </c>
      <c r="AD372" s="73">
        <v>0</v>
      </c>
      <c r="AE372" s="73">
        <v>9995</v>
      </c>
      <c r="AF372" s="73">
        <v>0</v>
      </c>
      <c r="AG372" s="73">
        <v>0</v>
      </c>
      <c r="AH372" s="73">
        <v>0</v>
      </c>
      <c r="AI372" s="73">
        <v>0</v>
      </c>
      <c r="AJ372" s="73">
        <v>0</v>
      </c>
      <c r="AK372" s="73">
        <v>0</v>
      </c>
      <c r="AL372" s="73">
        <v>0</v>
      </c>
      <c r="AM372" s="73">
        <v>0</v>
      </c>
      <c r="AN372" s="73">
        <v>0</v>
      </c>
      <c r="AO372" s="73">
        <v>0</v>
      </c>
      <c r="AP372" s="73">
        <v>0</v>
      </c>
      <c r="AQ372" s="73">
        <v>0</v>
      </c>
      <c r="AR372" s="73">
        <v>0</v>
      </c>
      <c r="AS372" s="73">
        <v>0</v>
      </c>
      <c r="AT372" s="73">
        <v>0</v>
      </c>
      <c r="AU372" s="73">
        <v>0</v>
      </c>
      <c r="AV372" s="73">
        <v>0</v>
      </c>
      <c r="AW372" s="73">
        <v>0</v>
      </c>
      <c r="AX372" s="73">
        <v>0</v>
      </c>
      <c r="AY372" s="73">
        <v>0</v>
      </c>
      <c r="AZ372" s="73">
        <v>0</v>
      </c>
      <c r="BA372" s="73">
        <v>0</v>
      </c>
      <c r="BB372" s="73">
        <v>0</v>
      </c>
      <c r="BC372" s="73">
        <v>0</v>
      </c>
      <c r="BD372" s="73">
        <v>0</v>
      </c>
      <c r="BE372" s="73">
        <v>0</v>
      </c>
      <c r="BF372" s="73">
        <v>0</v>
      </c>
      <c r="BG372" s="73">
        <v>0</v>
      </c>
      <c r="BH372" s="73">
        <v>0</v>
      </c>
      <c r="BI372" s="73">
        <v>0</v>
      </c>
      <c r="BJ372" s="73">
        <v>0</v>
      </c>
      <c r="BK372" s="73">
        <v>0</v>
      </c>
      <c r="BL372" s="73">
        <v>0</v>
      </c>
      <c r="BM372" s="73">
        <v>0</v>
      </c>
      <c r="BN372" s="73">
        <v>0</v>
      </c>
      <c r="BO372" s="73">
        <v>0</v>
      </c>
      <c r="BP372" s="73">
        <v>0</v>
      </c>
      <c r="BQ372" s="73">
        <v>0</v>
      </c>
      <c r="BR372" s="73">
        <v>0</v>
      </c>
      <c r="BS372" s="73">
        <v>0</v>
      </c>
      <c r="BT372" s="73">
        <v>0</v>
      </c>
      <c r="BU372" s="73">
        <v>0</v>
      </c>
      <c r="BV372" s="73">
        <v>0</v>
      </c>
      <c r="BW372" s="73">
        <v>0</v>
      </c>
      <c r="BX372" s="73">
        <v>0</v>
      </c>
      <c r="BY372" s="74">
        <v>82758.55</v>
      </c>
    </row>
    <row r="373" spans="1:77" x14ac:dyDescent="0.2">
      <c r="A373" s="71" t="s">
        <v>43</v>
      </c>
      <c r="B373" s="72" t="s">
        <v>938</v>
      </c>
      <c r="C373" s="71" t="s">
        <v>939</v>
      </c>
      <c r="D373" s="73">
        <v>0</v>
      </c>
      <c r="E373" s="73">
        <v>0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73">
        <v>0</v>
      </c>
      <c r="Q373" s="73">
        <v>0</v>
      </c>
      <c r="R373" s="73">
        <v>0</v>
      </c>
      <c r="S373" s="73">
        <v>0</v>
      </c>
      <c r="T373" s="73">
        <v>0</v>
      </c>
      <c r="U373" s="73">
        <v>0</v>
      </c>
      <c r="V373" s="73">
        <v>0</v>
      </c>
      <c r="W373" s="73">
        <v>0</v>
      </c>
      <c r="X373" s="73">
        <v>0</v>
      </c>
      <c r="Y373" s="73">
        <v>0</v>
      </c>
      <c r="Z373" s="73">
        <v>0</v>
      </c>
      <c r="AA373" s="73">
        <v>0</v>
      </c>
      <c r="AB373" s="73">
        <v>0</v>
      </c>
      <c r="AC373" s="73">
        <v>0</v>
      </c>
      <c r="AD373" s="73">
        <v>0</v>
      </c>
      <c r="AE373" s="73">
        <v>0</v>
      </c>
      <c r="AF373" s="73">
        <v>0</v>
      </c>
      <c r="AG373" s="73">
        <v>0</v>
      </c>
      <c r="AH373" s="73">
        <v>0</v>
      </c>
      <c r="AI373" s="73">
        <v>0</v>
      </c>
      <c r="AJ373" s="73">
        <v>0</v>
      </c>
      <c r="AK373" s="73">
        <v>0</v>
      </c>
      <c r="AL373" s="73">
        <v>0</v>
      </c>
      <c r="AM373" s="73">
        <v>0</v>
      </c>
      <c r="AN373" s="73">
        <v>0</v>
      </c>
      <c r="AO373" s="73">
        <v>0</v>
      </c>
      <c r="AP373" s="73">
        <v>0</v>
      </c>
      <c r="AQ373" s="73">
        <v>0</v>
      </c>
      <c r="AR373" s="73">
        <v>0</v>
      </c>
      <c r="AS373" s="73">
        <v>0</v>
      </c>
      <c r="AT373" s="73">
        <v>0</v>
      </c>
      <c r="AU373" s="73">
        <v>0</v>
      </c>
      <c r="AV373" s="73">
        <v>0</v>
      </c>
      <c r="AW373" s="73">
        <v>0</v>
      </c>
      <c r="AX373" s="73">
        <v>0</v>
      </c>
      <c r="AY373" s="73">
        <v>0</v>
      </c>
      <c r="AZ373" s="73">
        <v>0</v>
      </c>
      <c r="BA373" s="73">
        <v>0</v>
      </c>
      <c r="BB373" s="73">
        <v>0</v>
      </c>
      <c r="BC373" s="73">
        <v>0</v>
      </c>
      <c r="BD373" s="73">
        <v>0</v>
      </c>
      <c r="BE373" s="73">
        <v>0</v>
      </c>
      <c r="BF373" s="73">
        <v>0</v>
      </c>
      <c r="BG373" s="73">
        <v>0</v>
      </c>
      <c r="BH373" s="73">
        <v>0</v>
      </c>
      <c r="BI373" s="73">
        <v>0</v>
      </c>
      <c r="BJ373" s="73">
        <v>0</v>
      </c>
      <c r="BK373" s="73">
        <v>0</v>
      </c>
      <c r="BL373" s="73">
        <v>0</v>
      </c>
      <c r="BM373" s="73">
        <v>0</v>
      </c>
      <c r="BN373" s="73">
        <v>0</v>
      </c>
      <c r="BO373" s="73">
        <v>0</v>
      </c>
      <c r="BP373" s="73">
        <v>301675.09999999998</v>
      </c>
      <c r="BQ373" s="73">
        <v>0</v>
      </c>
      <c r="BR373" s="73">
        <v>0</v>
      </c>
      <c r="BS373" s="73">
        <v>0</v>
      </c>
      <c r="BT373" s="73">
        <v>0</v>
      </c>
      <c r="BU373" s="73">
        <v>0</v>
      </c>
      <c r="BV373" s="73">
        <v>0</v>
      </c>
      <c r="BW373" s="73">
        <v>0</v>
      </c>
      <c r="BX373" s="73">
        <v>0</v>
      </c>
      <c r="BY373" s="74">
        <v>808413.02</v>
      </c>
    </row>
    <row r="374" spans="1:77" x14ac:dyDescent="0.2">
      <c r="A374" s="71" t="s">
        <v>43</v>
      </c>
      <c r="B374" s="72" t="s">
        <v>940</v>
      </c>
      <c r="C374" s="71" t="s">
        <v>941</v>
      </c>
      <c r="D374" s="73">
        <v>0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73">
        <v>0</v>
      </c>
      <c r="Q374" s="73">
        <v>0</v>
      </c>
      <c r="R374" s="73">
        <v>0</v>
      </c>
      <c r="S374" s="73">
        <v>0</v>
      </c>
      <c r="T374" s="73">
        <v>0</v>
      </c>
      <c r="U374" s="73">
        <v>0</v>
      </c>
      <c r="V374" s="73">
        <v>0</v>
      </c>
      <c r="W374" s="73">
        <v>0</v>
      </c>
      <c r="X374" s="73">
        <v>0</v>
      </c>
      <c r="Y374" s="73">
        <v>0</v>
      </c>
      <c r="Z374" s="73">
        <v>0</v>
      </c>
      <c r="AA374" s="73">
        <v>0</v>
      </c>
      <c r="AB374" s="73">
        <v>0</v>
      </c>
      <c r="AC374" s="73">
        <v>0</v>
      </c>
      <c r="AD374" s="73">
        <v>0</v>
      </c>
      <c r="AE374" s="73">
        <v>0</v>
      </c>
      <c r="AF374" s="73">
        <v>0</v>
      </c>
      <c r="AG374" s="73">
        <v>0</v>
      </c>
      <c r="AH374" s="73">
        <v>0</v>
      </c>
      <c r="AI374" s="73">
        <v>0</v>
      </c>
      <c r="AJ374" s="73">
        <v>0</v>
      </c>
      <c r="AK374" s="73">
        <v>0</v>
      </c>
      <c r="AL374" s="73">
        <v>0</v>
      </c>
      <c r="AM374" s="73">
        <v>0</v>
      </c>
      <c r="AN374" s="73">
        <v>0</v>
      </c>
      <c r="AO374" s="73">
        <v>0</v>
      </c>
      <c r="AP374" s="73">
        <v>0</v>
      </c>
      <c r="AQ374" s="73">
        <v>0</v>
      </c>
      <c r="AR374" s="73">
        <v>0</v>
      </c>
      <c r="AS374" s="73">
        <v>0</v>
      </c>
      <c r="AT374" s="73">
        <v>0</v>
      </c>
      <c r="AU374" s="73">
        <v>0</v>
      </c>
      <c r="AV374" s="73">
        <v>0</v>
      </c>
      <c r="AW374" s="73">
        <v>0</v>
      </c>
      <c r="AX374" s="73">
        <v>0</v>
      </c>
      <c r="AY374" s="73">
        <v>0</v>
      </c>
      <c r="AZ374" s="73">
        <v>0</v>
      </c>
      <c r="BA374" s="73">
        <v>0</v>
      </c>
      <c r="BB374" s="73">
        <v>0</v>
      </c>
      <c r="BC374" s="73">
        <v>0</v>
      </c>
      <c r="BD374" s="73">
        <v>0</v>
      </c>
      <c r="BE374" s="73">
        <v>0</v>
      </c>
      <c r="BF374" s="73">
        <v>0</v>
      </c>
      <c r="BG374" s="73">
        <v>0</v>
      </c>
      <c r="BH374" s="73">
        <v>0</v>
      </c>
      <c r="BI374" s="73">
        <v>0</v>
      </c>
      <c r="BJ374" s="73">
        <v>0</v>
      </c>
      <c r="BK374" s="73">
        <v>0</v>
      </c>
      <c r="BL374" s="73">
        <v>0</v>
      </c>
      <c r="BM374" s="73">
        <v>0</v>
      </c>
      <c r="BN374" s="73">
        <v>0</v>
      </c>
      <c r="BO374" s="73">
        <v>0</v>
      </c>
      <c r="BP374" s="73">
        <v>39312.93</v>
      </c>
      <c r="BQ374" s="73">
        <v>0</v>
      </c>
      <c r="BR374" s="73">
        <v>0</v>
      </c>
      <c r="BS374" s="73">
        <v>0</v>
      </c>
      <c r="BT374" s="73">
        <v>0</v>
      </c>
      <c r="BU374" s="73">
        <v>0</v>
      </c>
      <c r="BV374" s="73">
        <v>0</v>
      </c>
      <c r="BW374" s="73">
        <v>0</v>
      </c>
      <c r="BX374" s="73">
        <v>0</v>
      </c>
      <c r="BY374" s="74">
        <v>19453504.259999998</v>
      </c>
    </row>
    <row r="375" spans="1:77" x14ac:dyDescent="0.2">
      <c r="A375" s="71" t="s">
        <v>43</v>
      </c>
      <c r="B375" s="72" t="s">
        <v>942</v>
      </c>
      <c r="C375" s="71" t="s">
        <v>943</v>
      </c>
      <c r="D375" s="73">
        <v>0</v>
      </c>
      <c r="E375" s="73">
        <v>0</v>
      </c>
      <c r="F375" s="73">
        <v>0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73">
        <v>0</v>
      </c>
      <c r="Q375" s="73">
        <v>0</v>
      </c>
      <c r="R375" s="73">
        <v>0</v>
      </c>
      <c r="S375" s="73">
        <v>0</v>
      </c>
      <c r="T375" s="73">
        <v>0</v>
      </c>
      <c r="U375" s="73">
        <v>0</v>
      </c>
      <c r="V375" s="73">
        <v>0</v>
      </c>
      <c r="W375" s="73">
        <v>0</v>
      </c>
      <c r="X375" s="73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73">
        <v>0</v>
      </c>
      <c r="AF375" s="73">
        <v>0</v>
      </c>
      <c r="AG375" s="73">
        <v>0</v>
      </c>
      <c r="AH375" s="73">
        <v>0</v>
      </c>
      <c r="AI375" s="73">
        <v>0</v>
      </c>
      <c r="AJ375" s="73">
        <v>0</v>
      </c>
      <c r="AK375" s="73">
        <v>0</v>
      </c>
      <c r="AL375" s="73">
        <v>0</v>
      </c>
      <c r="AM375" s="73">
        <v>0</v>
      </c>
      <c r="AN375" s="73">
        <v>0</v>
      </c>
      <c r="AO375" s="73">
        <v>0</v>
      </c>
      <c r="AP375" s="73">
        <v>0</v>
      </c>
      <c r="AQ375" s="73">
        <v>0</v>
      </c>
      <c r="AR375" s="73">
        <v>0</v>
      </c>
      <c r="AS375" s="73">
        <v>0</v>
      </c>
      <c r="AT375" s="73">
        <v>0</v>
      </c>
      <c r="AU375" s="73">
        <v>0</v>
      </c>
      <c r="AV375" s="73">
        <v>0</v>
      </c>
      <c r="AW375" s="73">
        <v>0</v>
      </c>
      <c r="AX375" s="73">
        <v>0</v>
      </c>
      <c r="AY375" s="73">
        <v>0</v>
      </c>
      <c r="AZ375" s="73">
        <v>0</v>
      </c>
      <c r="BA375" s="73">
        <v>0</v>
      </c>
      <c r="BB375" s="73">
        <v>0</v>
      </c>
      <c r="BC375" s="73">
        <v>0</v>
      </c>
      <c r="BD375" s="73">
        <v>0</v>
      </c>
      <c r="BE375" s="73">
        <v>0</v>
      </c>
      <c r="BF375" s="73">
        <v>0</v>
      </c>
      <c r="BG375" s="73">
        <v>0</v>
      </c>
      <c r="BH375" s="73">
        <v>0</v>
      </c>
      <c r="BI375" s="73">
        <v>0</v>
      </c>
      <c r="BJ375" s="73">
        <v>0</v>
      </c>
      <c r="BK375" s="73">
        <v>0</v>
      </c>
      <c r="BL375" s="73">
        <v>0</v>
      </c>
      <c r="BM375" s="73">
        <v>0</v>
      </c>
      <c r="BN375" s="73">
        <v>0</v>
      </c>
      <c r="BO375" s="73">
        <v>0</v>
      </c>
      <c r="BP375" s="73">
        <v>0</v>
      </c>
      <c r="BQ375" s="73">
        <v>0</v>
      </c>
      <c r="BR375" s="73">
        <v>0</v>
      </c>
      <c r="BS375" s="73">
        <v>0</v>
      </c>
      <c r="BT375" s="73">
        <v>0</v>
      </c>
      <c r="BU375" s="73">
        <v>0</v>
      </c>
      <c r="BV375" s="73">
        <v>0</v>
      </c>
      <c r="BW375" s="73">
        <v>0</v>
      </c>
      <c r="BX375" s="73">
        <v>0</v>
      </c>
      <c r="BY375" s="74">
        <v>219575464.84999999</v>
      </c>
    </row>
    <row r="376" spans="1:77" x14ac:dyDescent="0.2">
      <c r="A376" s="71" t="s">
        <v>43</v>
      </c>
      <c r="B376" s="72" t="s">
        <v>944</v>
      </c>
      <c r="C376" s="71" t="s">
        <v>945</v>
      </c>
      <c r="D376" s="73">
        <v>0</v>
      </c>
      <c r="E376" s="73">
        <v>0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73">
        <v>0</v>
      </c>
      <c r="Q376" s="73">
        <v>0</v>
      </c>
      <c r="R376" s="73">
        <v>0</v>
      </c>
      <c r="S376" s="73">
        <v>0</v>
      </c>
      <c r="T376" s="73">
        <v>0</v>
      </c>
      <c r="U376" s="73">
        <v>0</v>
      </c>
      <c r="V376" s="73">
        <v>0</v>
      </c>
      <c r="W376" s="73">
        <v>0</v>
      </c>
      <c r="X376" s="73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73">
        <v>0</v>
      </c>
      <c r="AF376" s="73">
        <v>0</v>
      </c>
      <c r="AG376" s="73">
        <v>0</v>
      </c>
      <c r="AH376" s="73">
        <v>0</v>
      </c>
      <c r="AI376" s="73">
        <v>0</v>
      </c>
      <c r="AJ376" s="73">
        <v>0</v>
      </c>
      <c r="AK376" s="73">
        <v>0</v>
      </c>
      <c r="AL376" s="73">
        <v>0</v>
      </c>
      <c r="AM376" s="73">
        <v>0</v>
      </c>
      <c r="AN376" s="73">
        <v>0</v>
      </c>
      <c r="AO376" s="73">
        <v>0</v>
      </c>
      <c r="AP376" s="73">
        <v>0</v>
      </c>
      <c r="AQ376" s="73">
        <v>0</v>
      </c>
      <c r="AR376" s="73">
        <v>0</v>
      </c>
      <c r="AS376" s="73">
        <v>0</v>
      </c>
      <c r="AT376" s="73">
        <v>0</v>
      </c>
      <c r="AU376" s="73">
        <v>0</v>
      </c>
      <c r="AV376" s="73">
        <v>0</v>
      </c>
      <c r="AW376" s="73">
        <v>0</v>
      </c>
      <c r="AX376" s="73">
        <v>0</v>
      </c>
      <c r="AY376" s="73">
        <v>0</v>
      </c>
      <c r="AZ376" s="73">
        <v>0</v>
      </c>
      <c r="BA376" s="73">
        <v>0</v>
      </c>
      <c r="BB376" s="73">
        <v>0</v>
      </c>
      <c r="BC376" s="73">
        <v>0</v>
      </c>
      <c r="BD376" s="73">
        <v>69019.399999999994</v>
      </c>
      <c r="BE376" s="73">
        <v>0</v>
      </c>
      <c r="BF376" s="73">
        <v>0</v>
      </c>
      <c r="BG376" s="73">
        <v>0</v>
      </c>
      <c r="BH376" s="73">
        <v>0</v>
      </c>
      <c r="BI376" s="73">
        <v>0</v>
      </c>
      <c r="BJ376" s="73">
        <v>0</v>
      </c>
      <c r="BK376" s="73">
        <v>0</v>
      </c>
      <c r="BL376" s="73">
        <v>0</v>
      </c>
      <c r="BM376" s="73">
        <v>0</v>
      </c>
      <c r="BN376" s="73">
        <v>0</v>
      </c>
      <c r="BO376" s="73">
        <v>0</v>
      </c>
      <c r="BP376" s="73">
        <v>0</v>
      </c>
      <c r="BQ376" s="73">
        <v>0</v>
      </c>
      <c r="BR376" s="73">
        <v>0</v>
      </c>
      <c r="BS376" s="73">
        <v>0</v>
      </c>
      <c r="BT376" s="73">
        <v>0</v>
      </c>
      <c r="BU376" s="73">
        <v>0</v>
      </c>
      <c r="BV376" s="73">
        <v>0</v>
      </c>
      <c r="BW376" s="73">
        <v>0</v>
      </c>
      <c r="BX376" s="73">
        <v>0</v>
      </c>
      <c r="BY376" s="74">
        <v>110155595.43000001</v>
      </c>
    </row>
    <row r="377" spans="1:77" x14ac:dyDescent="0.2">
      <c r="A377" s="71" t="s">
        <v>43</v>
      </c>
      <c r="B377" s="72" t="s">
        <v>946</v>
      </c>
      <c r="C377" s="71" t="s">
        <v>947</v>
      </c>
      <c r="D377" s="73">
        <v>0</v>
      </c>
      <c r="E377" s="73">
        <v>0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73">
        <v>0</v>
      </c>
      <c r="Q377" s="73">
        <v>0</v>
      </c>
      <c r="R377" s="73">
        <v>0</v>
      </c>
      <c r="S377" s="73">
        <v>0</v>
      </c>
      <c r="T377" s="73">
        <v>0</v>
      </c>
      <c r="U377" s="73">
        <v>0</v>
      </c>
      <c r="V377" s="73">
        <v>0</v>
      </c>
      <c r="W377" s="73">
        <v>0</v>
      </c>
      <c r="X377" s="73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73">
        <v>0</v>
      </c>
      <c r="AF377" s="73">
        <v>0</v>
      </c>
      <c r="AG377" s="73">
        <v>0</v>
      </c>
      <c r="AH377" s="73">
        <v>0</v>
      </c>
      <c r="AI377" s="73">
        <v>0</v>
      </c>
      <c r="AJ377" s="73">
        <v>0</v>
      </c>
      <c r="AK377" s="73">
        <v>0</v>
      </c>
      <c r="AL377" s="73">
        <v>0</v>
      </c>
      <c r="AM377" s="73">
        <v>0</v>
      </c>
      <c r="AN377" s="73">
        <v>0</v>
      </c>
      <c r="AO377" s="73">
        <v>0</v>
      </c>
      <c r="AP377" s="73">
        <v>0</v>
      </c>
      <c r="AQ377" s="73">
        <v>0</v>
      </c>
      <c r="AR377" s="73">
        <v>0</v>
      </c>
      <c r="AS377" s="73">
        <v>0</v>
      </c>
      <c r="AT377" s="73">
        <v>0</v>
      </c>
      <c r="AU377" s="73">
        <v>0</v>
      </c>
      <c r="AV377" s="73">
        <v>0</v>
      </c>
      <c r="AW377" s="73">
        <v>0</v>
      </c>
      <c r="AX377" s="73">
        <v>0</v>
      </c>
      <c r="AY377" s="73">
        <v>0</v>
      </c>
      <c r="AZ377" s="73">
        <v>0</v>
      </c>
      <c r="BA377" s="73">
        <v>0</v>
      </c>
      <c r="BB377" s="73">
        <v>0</v>
      </c>
      <c r="BC377" s="73">
        <v>0</v>
      </c>
      <c r="BD377" s="73">
        <v>81364.649999999994</v>
      </c>
      <c r="BE377" s="73">
        <v>0</v>
      </c>
      <c r="BF377" s="73">
        <v>0</v>
      </c>
      <c r="BG377" s="73">
        <v>0</v>
      </c>
      <c r="BH377" s="73">
        <v>0</v>
      </c>
      <c r="BI377" s="73">
        <v>0</v>
      </c>
      <c r="BJ377" s="73">
        <v>0</v>
      </c>
      <c r="BK377" s="73">
        <v>0</v>
      </c>
      <c r="BL377" s="73">
        <v>0</v>
      </c>
      <c r="BM377" s="73">
        <v>0</v>
      </c>
      <c r="BN377" s="73">
        <v>0</v>
      </c>
      <c r="BO377" s="73">
        <v>0</v>
      </c>
      <c r="BP377" s="73">
        <v>0</v>
      </c>
      <c r="BQ377" s="73">
        <v>0</v>
      </c>
      <c r="BR377" s="73">
        <v>0</v>
      </c>
      <c r="BS377" s="73">
        <v>0</v>
      </c>
      <c r="BT377" s="73">
        <v>0</v>
      </c>
      <c r="BU377" s="73">
        <v>0</v>
      </c>
      <c r="BV377" s="73">
        <v>0</v>
      </c>
      <c r="BW377" s="73">
        <v>0</v>
      </c>
      <c r="BX377" s="73">
        <v>0</v>
      </c>
      <c r="BY377" s="74">
        <v>892163.36999999988</v>
      </c>
    </row>
    <row r="378" spans="1:77" x14ac:dyDescent="0.2">
      <c r="A378" s="71" t="s">
        <v>43</v>
      </c>
      <c r="B378" s="72" t="s">
        <v>948</v>
      </c>
      <c r="C378" s="71" t="s">
        <v>949</v>
      </c>
      <c r="D378" s="73">
        <v>0</v>
      </c>
      <c r="E378" s="73">
        <v>0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73">
        <v>0</v>
      </c>
      <c r="Q378" s="73">
        <v>0</v>
      </c>
      <c r="R378" s="73">
        <v>0</v>
      </c>
      <c r="S378" s="73">
        <v>0</v>
      </c>
      <c r="T378" s="73">
        <v>0</v>
      </c>
      <c r="U378" s="73">
        <v>0</v>
      </c>
      <c r="V378" s="73">
        <v>0</v>
      </c>
      <c r="W378" s="73">
        <v>0</v>
      </c>
      <c r="X378" s="73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73">
        <v>0</v>
      </c>
      <c r="AF378" s="73">
        <v>0</v>
      </c>
      <c r="AG378" s="73">
        <v>0</v>
      </c>
      <c r="AH378" s="73">
        <v>0</v>
      </c>
      <c r="AI378" s="73">
        <v>0</v>
      </c>
      <c r="AJ378" s="73">
        <v>0</v>
      </c>
      <c r="AK378" s="73">
        <v>0</v>
      </c>
      <c r="AL378" s="73">
        <v>0</v>
      </c>
      <c r="AM378" s="73">
        <v>0</v>
      </c>
      <c r="AN378" s="73">
        <v>0</v>
      </c>
      <c r="AO378" s="73">
        <v>0</v>
      </c>
      <c r="AP378" s="73">
        <v>0</v>
      </c>
      <c r="AQ378" s="73">
        <v>0</v>
      </c>
      <c r="AR378" s="73">
        <v>0</v>
      </c>
      <c r="AS378" s="73">
        <v>0</v>
      </c>
      <c r="AT378" s="73">
        <v>0</v>
      </c>
      <c r="AU378" s="73">
        <v>0</v>
      </c>
      <c r="AV378" s="73">
        <v>0</v>
      </c>
      <c r="AW378" s="73">
        <v>0</v>
      </c>
      <c r="AX378" s="73">
        <v>0</v>
      </c>
      <c r="AY378" s="73">
        <v>0</v>
      </c>
      <c r="AZ378" s="73">
        <v>0</v>
      </c>
      <c r="BA378" s="73">
        <v>0</v>
      </c>
      <c r="BB378" s="73">
        <v>0</v>
      </c>
      <c r="BC378" s="73">
        <v>0</v>
      </c>
      <c r="BD378" s="73">
        <v>0</v>
      </c>
      <c r="BE378" s="73">
        <v>0</v>
      </c>
      <c r="BF378" s="73">
        <v>0</v>
      </c>
      <c r="BG378" s="73">
        <v>0</v>
      </c>
      <c r="BH378" s="73">
        <v>0</v>
      </c>
      <c r="BI378" s="73">
        <v>0</v>
      </c>
      <c r="BJ378" s="73">
        <v>0</v>
      </c>
      <c r="BK378" s="73">
        <v>0</v>
      </c>
      <c r="BL378" s="73">
        <v>0</v>
      </c>
      <c r="BM378" s="73">
        <v>0</v>
      </c>
      <c r="BN378" s="73">
        <v>0</v>
      </c>
      <c r="BO378" s="73">
        <v>0</v>
      </c>
      <c r="BP378" s="73">
        <v>0</v>
      </c>
      <c r="BQ378" s="73">
        <v>0</v>
      </c>
      <c r="BR378" s="73">
        <v>0</v>
      </c>
      <c r="BS378" s="73">
        <v>0</v>
      </c>
      <c r="BT378" s="73">
        <v>0</v>
      </c>
      <c r="BU378" s="73">
        <v>0</v>
      </c>
      <c r="BV378" s="73">
        <v>0</v>
      </c>
      <c r="BW378" s="73">
        <v>0</v>
      </c>
      <c r="BX378" s="73">
        <v>0</v>
      </c>
      <c r="BY378" s="74"/>
    </row>
    <row r="379" spans="1:77" x14ac:dyDescent="0.2">
      <c r="A379" s="71" t="s">
        <v>43</v>
      </c>
      <c r="B379" s="72" t="s">
        <v>950</v>
      </c>
      <c r="C379" s="71" t="s">
        <v>951</v>
      </c>
      <c r="D379" s="73">
        <v>0</v>
      </c>
      <c r="E379" s="73">
        <v>0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73">
        <v>0</v>
      </c>
      <c r="Q379" s="73">
        <v>0</v>
      </c>
      <c r="R379" s="73">
        <v>0</v>
      </c>
      <c r="S379" s="73">
        <v>0</v>
      </c>
      <c r="T379" s="73">
        <v>0</v>
      </c>
      <c r="U379" s="73">
        <v>0</v>
      </c>
      <c r="V379" s="73">
        <v>0</v>
      </c>
      <c r="W379" s="73">
        <v>0</v>
      </c>
      <c r="X379" s="73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73">
        <v>0</v>
      </c>
      <c r="AF379" s="73">
        <v>0</v>
      </c>
      <c r="AG379" s="73">
        <v>0</v>
      </c>
      <c r="AH379" s="73">
        <v>0</v>
      </c>
      <c r="AI379" s="73">
        <v>0</v>
      </c>
      <c r="AJ379" s="73">
        <v>0</v>
      </c>
      <c r="AK379" s="73">
        <v>0</v>
      </c>
      <c r="AL379" s="73">
        <v>0</v>
      </c>
      <c r="AM379" s="73">
        <v>0</v>
      </c>
      <c r="AN379" s="73">
        <v>0</v>
      </c>
      <c r="AO379" s="73">
        <v>0</v>
      </c>
      <c r="AP379" s="73">
        <v>0</v>
      </c>
      <c r="AQ379" s="73">
        <v>0</v>
      </c>
      <c r="AR379" s="73">
        <v>0</v>
      </c>
      <c r="AS379" s="73">
        <v>0</v>
      </c>
      <c r="AT379" s="73">
        <v>0</v>
      </c>
      <c r="AU379" s="73">
        <v>0</v>
      </c>
      <c r="AV379" s="73">
        <v>0</v>
      </c>
      <c r="AW379" s="73">
        <v>0</v>
      </c>
      <c r="AX379" s="73">
        <v>0</v>
      </c>
      <c r="AY379" s="73">
        <v>0</v>
      </c>
      <c r="AZ379" s="73">
        <v>0</v>
      </c>
      <c r="BA379" s="73">
        <v>0</v>
      </c>
      <c r="BB379" s="73">
        <v>0</v>
      </c>
      <c r="BC379" s="73">
        <v>0</v>
      </c>
      <c r="BD379" s="73">
        <v>0</v>
      </c>
      <c r="BE379" s="73">
        <v>0</v>
      </c>
      <c r="BF379" s="73">
        <v>0</v>
      </c>
      <c r="BG379" s="73">
        <v>0</v>
      </c>
      <c r="BH379" s="73">
        <v>0</v>
      </c>
      <c r="BI379" s="73">
        <v>0</v>
      </c>
      <c r="BJ379" s="73">
        <v>0</v>
      </c>
      <c r="BK379" s="73">
        <v>0</v>
      </c>
      <c r="BL379" s="73">
        <v>0</v>
      </c>
      <c r="BM379" s="73">
        <v>0</v>
      </c>
      <c r="BN379" s="73">
        <v>0</v>
      </c>
      <c r="BO379" s="73">
        <v>0</v>
      </c>
      <c r="BP379" s="73">
        <v>4025468.9</v>
      </c>
      <c r="BQ379" s="73">
        <v>0</v>
      </c>
      <c r="BR379" s="73">
        <v>0</v>
      </c>
      <c r="BS379" s="73">
        <v>668248.5</v>
      </c>
      <c r="BT379" s="73">
        <v>0</v>
      </c>
      <c r="BU379" s="73">
        <v>0</v>
      </c>
      <c r="BV379" s="73">
        <v>0</v>
      </c>
      <c r="BW379" s="73">
        <v>0</v>
      </c>
      <c r="BX379" s="73">
        <v>0</v>
      </c>
      <c r="BY379" s="74">
        <v>765713.5</v>
      </c>
    </row>
    <row r="380" spans="1:77" x14ac:dyDescent="0.2">
      <c r="A380" s="71" t="s">
        <v>43</v>
      </c>
      <c r="B380" s="72" t="s">
        <v>952</v>
      </c>
      <c r="C380" s="71" t="s">
        <v>953</v>
      </c>
      <c r="D380" s="73">
        <v>0</v>
      </c>
      <c r="E380" s="73">
        <v>0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  <c r="O380" s="73">
        <v>0</v>
      </c>
      <c r="P380" s="73">
        <v>0</v>
      </c>
      <c r="Q380" s="73">
        <v>0</v>
      </c>
      <c r="R380" s="73">
        <v>0</v>
      </c>
      <c r="S380" s="73">
        <v>0</v>
      </c>
      <c r="T380" s="73">
        <v>0</v>
      </c>
      <c r="U380" s="73">
        <v>0</v>
      </c>
      <c r="V380" s="73">
        <v>0</v>
      </c>
      <c r="W380" s="73">
        <v>0</v>
      </c>
      <c r="X380" s="73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73">
        <v>0</v>
      </c>
      <c r="AF380" s="73">
        <v>0</v>
      </c>
      <c r="AG380" s="73">
        <v>0</v>
      </c>
      <c r="AH380" s="73">
        <v>0</v>
      </c>
      <c r="AI380" s="73">
        <v>0</v>
      </c>
      <c r="AJ380" s="73">
        <v>0</v>
      </c>
      <c r="AK380" s="73">
        <v>0</v>
      </c>
      <c r="AL380" s="73">
        <v>0</v>
      </c>
      <c r="AM380" s="73">
        <v>0</v>
      </c>
      <c r="AN380" s="73">
        <v>0</v>
      </c>
      <c r="AO380" s="73">
        <v>0</v>
      </c>
      <c r="AP380" s="73">
        <v>0</v>
      </c>
      <c r="AQ380" s="73">
        <v>0</v>
      </c>
      <c r="AR380" s="73">
        <v>0</v>
      </c>
      <c r="AS380" s="73">
        <v>0</v>
      </c>
      <c r="AT380" s="73">
        <v>0</v>
      </c>
      <c r="AU380" s="73">
        <v>0</v>
      </c>
      <c r="AV380" s="73">
        <v>0</v>
      </c>
      <c r="AW380" s="73">
        <v>0</v>
      </c>
      <c r="AX380" s="73">
        <v>0</v>
      </c>
      <c r="AY380" s="73">
        <v>0</v>
      </c>
      <c r="AZ380" s="73">
        <v>0</v>
      </c>
      <c r="BA380" s="73">
        <v>0</v>
      </c>
      <c r="BB380" s="73">
        <v>0</v>
      </c>
      <c r="BC380" s="73">
        <v>0</v>
      </c>
      <c r="BD380" s="73">
        <v>0</v>
      </c>
      <c r="BE380" s="73">
        <v>0</v>
      </c>
      <c r="BF380" s="73">
        <v>0</v>
      </c>
      <c r="BG380" s="73">
        <v>0</v>
      </c>
      <c r="BH380" s="73">
        <v>0</v>
      </c>
      <c r="BI380" s="73">
        <v>0</v>
      </c>
      <c r="BJ380" s="73">
        <v>0</v>
      </c>
      <c r="BK380" s="73">
        <v>0</v>
      </c>
      <c r="BL380" s="73">
        <v>0</v>
      </c>
      <c r="BM380" s="73">
        <v>0</v>
      </c>
      <c r="BN380" s="73">
        <v>0</v>
      </c>
      <c r="BO380" s="73">
        <v>0</v>
      </c>
      <c r="BP380" s="73">
        <v>0</v>
      </c>
      <c r="BQ380" s="73">
        <v>0</v>
      </c>
      <c r="BR380" s="73">
        <v>0</v>
      </c>
      <c r="BS380" s="73">
        <v>0</v>
      </c>
      <c r="BT380" s="73">
        <v>0</v>
      </c>
      <c r="BU380" s="73">
        <v>0</v>
      </c>
      <c r="BV380" s="73">
        <v>0</v>
      </c>
      <c r="BW380" s="73">
        <v>0</v>
      </c>
      <c r="BX380" s="73">
        <v>0</v>
      </c>
      <c r="BY380" s="74">
        <v>47202480</v>
      </c>
    </row>
    <row r="381" spans="1:77" x14ac:dyDescent="0.2">
      <c r="A381" s="71" t="s">
        <v>43</v>
      </c>
      <c r="B381" s="72" t="s">
        <v>954</v>
      </c>
      <c r="C381" s="71" t="s">
        <v>955</v>
      </c>
      <c r="D381" s="73">
        <v>0</v>
      </c>
      <c r="E381" s="73">
        <v>0</v>
      </c>
      <c r="F381" s="73">
        <v>0</v>
      </c>
      <c r="G381" s="73">
        <v>0</v>
      </c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>
        <v>0</v>
      </c>
      <c r="O381" s="73">
        <v>0</v>
      </c>
      <c r="P381" s="73">
        <v>0</v>
      </c>
      <c r="Q381" s="73">
        <v>0</v>
      </c>
      <c r="R381" s="73">
        <v>0</v>
      </c>
      <c r="S381" s="73">
        <v>0</v>
      </c>
      <c r="T381" s="73">
        <v>0</v>
      </c>
      <c r="U381" s="73">
        <v>0</v>
      </c>
      <c r="V381" s="73">
        <v>0</v>
      </c>
      <c r="W381" s="73">
        <v>0</v>
      </c>
      <c r="X381" s="73">
        <v>0</v>
      </c>
      <c r="Y381" s="73">
        <v>0</v>
      </c>
      <c r="Z381" s="73">
        <v>0</v>
      </c>
      <c r="AA381" s="73">
        <v>0</v>
      </c>
      <c r="AB381" s="73">
        <v>0</v>
      </c>
      <c r="AC381" s="73">
        <v>0</v>
      </c>
      <c r="AD381" s="73">
        <v>0</v>
      </c>
      <c r="AE381" s="73">
        <v>0</v>
      </c>
      <c r="AF381" s="73">
        <v>0</v>
      </c>
      <c r="AG381" s="73">
        <v>0</v>
      </c>
      <c r="AH381" s="73">
        <v>0</v>
      </c>
      <c r="AI381" s="73">
        <v>0</v>
      </c>
      <c r="AJ381" s="73">
        <v>0</v>
      </c>
      <c r="AK381" s="73">
        <v>0</v>
      </c>
      <c r="AL381" s="73">
        <v>0</v>
      </c>
      <c r="AM381" s="73">
        <v>0</v>
      </c>
      <c r="AN381" s="73">
        <v>0</v>
      </c>
      <c r="AO381" s="73">
        <v>0</v>
      </c>
      <c r="AP381" s="73">
        <v>0</v>
      </c>
      <c r="AQ381" s="73">
        <v>0</v>
      </c>
      <c r="AR381" s="73">
        <v>0</v>
      </c>
      <c r="AS381" s="73">
        <v>0</v>
      </c>
      <c r="AT381" s="73">
        <v>0</v>
      </c>
      <c r="AU381" s="73">
        <v>0</v>
      </c>
      <c r="AV381" s="73">
        <v>0</v>
      </c>
      <c r="AW381" s="73">
        <v>0</v>
      </c>
      <c r="AX381" s="73">
        <v>0</v>
      </c>
      <c r="AY381" s="73">
        <v>0</v>
      </c>
      <c r="AZ381" s="73">
        <v>0</v>
      </c>
      <c r="BA381" s="73">
        <v>0</v>
      </c>
      <c r="BB381" s="73">
        <v>0</v>
      </c>
      <c r="BC381" s="73">
        <v>0</v>
      </c>
      <c r="BD381" s="73">
        <v>0</v>
      </c>
      <c r="BE381" s="73">
        <v>0</v>
      </c>
      <c r="BF381" s="73">
        <v>0</v>
      </c>
      <c r="BG381" s="73">
        <v>0</v>
      </c>
      <c r="BH381" s="73">
        <v>0</v>
      </c>
      <c r="BI381" s="73">
        <v>0</v>
      </c>
      <c r="BJ381" s="73">
        <v>0</v>
      </c>
      <c r="BK381" s="73">
        <v>0</v>
      </c>
      <c r="BL381" s="73">
        <v>0</v>
      </c>
      <c r="BM381" s="73">
        <v>0</v>
      </c>
      <c r="BN381" s="73">
        <v>0</v>
      </c>
      <c r="BO381" s="73">
        <v>0</v>
      </c>
      <c r="BP381" s="73">
        <v>0</v>
      </c>
      <c r="BQ381" s="73">
        <v>0</v>
      </c>
      <c r="BR381" s="73">
        <v>0</v>
      </c>
      <c r="BS381" s="73">
        <v>0</v>
      </c>
      <c r="BT381" s="73">
        <v>0</v>
      </c>
      <c r="BU381" s="73">
        <v>0</v>
      </c>
      <c r="BV381" s="73">
        <v>0</v>
      </c>
      <c r="BW381" s="73">
        <v>0</v>
      </c>
      <c r="BX381" s="73">
        <v>0</v>
      </c>
      <c r="BY381" s="74"/>
    </row>
    <row r="382" spans="1:77" x14ac:dyDescent="0.2">
      <c r="A382" s="71" t="s">
        <v>43</v>
      </c>
      <c r="B382" s="72" t="s">
        <v>956</v>
      </c>
      <c r="C382" s="71" t="s">
        <v>957</v>
      </c>
      <c r="D382" s="73">
        <v>0</v>
      </c>
      <c r="E382" s="73">
        <v>0</v>
      </c>
      <c r="F382" s="73">
        <v>0</v>
      </c>
      <c r="G382" s="73">
        <v>0</v>
      </c>
      <c r="H382" s="73">
        <v>0</v>
      </c>
      <c r="I382" s="73">
        <v>0</v>
      </c>
      <c r="J382" s="73">
        <v>0</v>
      </c>
      <c r="K382" s="73">
        <v>0</v>
      </c>
      <c r="L382" s="73">
        <v>0</v>
      </c>
      <c r="M382" s="73">
        <v>0</v>
      </c>
      <c r="N382" s="73">
        <v>0</v>
      </c>
      <c r="O382" s="73">
        <v>0</v>
      </c>
      <c r="P382" s="73">
        <v>0</v>
      </c>
      <c r="Q382" s="73">
        <v>0</v>
      </c>
      <c r="R382" s="73">
        <v>0</v>
      </c>
      <c r="S382" s="73">
        <v>0</v>
      </c>
      <c r="T382" s="73">
        <v>0</v>
      </c>
      <c r="U382" s="73">
        <v>0</v>
      </c>
      <c r="V382" s="73">
        <v>0</v>
      </c>
      <c r="W382" s="73">
        <v>0</v>
      </c>
      <c r="X382" s="73">
        <v>0</v>
      </c>
      <c r="Y382" s="73">
        <v>0</v>
      </c>
      <c r="Z382" s="73">
        <v>0</v>
      </c>
      <c r="AA382" s="73">
        <v>0</v>
      </c>
      <c r="AB382" s="73">
        <v>0</v>
      </c>
      <c r="AC382" s="73">
        <v>0</v>
      </c>
      <c r="AD382" s="73">
        <v>0</v>
      </c>
      <c r="AE382" s="73">
        <v>0</v>
      </c>
      <c r="AF382" s="73">
        <v>0</v>
      </c>
      <c r="AG382" s="73">
        <v>0</v>
      </c>
      <c r="AH382" s="73">
        <v>0</v>
      </c>
      <c r="AI382" s="73">
        <v>0</v>
      </c>
      <c r="AJ382" s="73">
        <v>0</v>
      </c>
      <c r="AK382" s="73">
        <v>0</v>
      </c>
      <c r="AL382" s="73">
        <v>0</v>
      </c>
      <c r="AM382" s="73">
        <v>0</v>
      </c>
      <c r="AN382" s="73">
        <v>0</v>
      </c>
      <c r="AO382" s="73">
        <v>0</v>
      </c>
      <c r="AP382" s="73">
        <v>0</v>
      </c>
      <c r="AQ382" s="73">
        <v>0</v>
      </c>
      <c r="AR382" s="73">
        <v>0</v>
      </c>
      <c r="AS382" s="73">
        <v>0</v>
      </c>
      <c r="AT382" s="73">
        <v>0</v>
      </c>
      <c r="AU382" s="73">
        <v>0</v>
      </c>
      <c r="AV382" s="73">
        <v>0</v>
      </c>
      <c r="AW382" s="73">
        <v>0</v>
      </c>
      <c r="AX382" s="73">
        <v>0</v>
      </c>
      <c r="AY382" s="73">
        <v>0</v>
      </c>
      <c r="AZ382" s="73">
        <v>0</v>
      </c>
      <c r="BA382" s="73">
        <v>0</v>
      </c>
      <c r="BB382" s="73">
        <v>0</v>
      </c>
      <c r="BC382" s="73">
        <v>0</v>
      </c>
      <c r="BD382" s="73">
        <v>0</v>
      </c>
      <c r="BE382" s="73">
        <v>0</v>
      </c>
      <c r="BF382" s="73">
        <v>0</v>
      </c>
      <c r="BG382" s="73">
        <v>0</v>
      </c>
      <c r="BH382" s="73">
        <v>0</v>
      </c>
      <c r="BI382" s="73">
        <v>0</v>
      </c>
      <c r="BJ382" s="73">
        <v>0</v>
      </c>
      <c r="BK382" s="73">
        <v>0</v>
      </c>
      <c r="BL382" s="73">
        <v>0</v>
      </c>
      <c r="BM382" s="73">
        <v>0</v>
      </c>
      <c r="BN382" s="73">
        <v>0</v>
      </c>
      <c r="BO382" s="73">
        <v>0</v>
      </c>
      <c r="BP382" s="73">
        <v>0</v>
      </c>
      <c r="BQ382" s="73">
        <v>0</v>
      </c>
      <c r="BR382" s="73">
        <v>0</v>
      </c>
      <c r="BS382" s="73">
        <v>0</v>
      </c>
      <c r="BT382" s="73">
        <v>0</v>
      </c>
      <c r="BU382" s="73">
        <v>0</v>
      </c>
      <c r="BV382" s="73">
        <v>0</v>
      </c>
      <c r="BW382" s="73">
        <v>0</v>
      </c>
      <c r="BX382" s="73">
        <v>0</v>
      </c>
      <c r="BY382" s="74">
        <v>23536000</v>
      </c>
    </row>
    <row r="383" spans="1:77" x14ac:dyDescent="0.2">
      <c r="A383" s="71" t="s">
        <v>43</v>
      </c>
      <c r="B383" s="72" t="s">
        <v>958</v>
      </c>
      <c r="C383" s="71" t="s">
        <v>959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73">
        <v>0</v>
      </c>
      <c r="Q383" s="73">
        <v>0</v>
      </c>
      <c r="R383" s="73">
        <v>0</v>
      </c>
      <c r="S383" s="73">
        <v>0</v>
      </c>
      <c r="T383" s="73">
        <v>0</v>
      </c>
      <c r="U383" s="73">
        <v>0</v>
      </c>
      <c r="V383" s="73">
        <v>0</v>
      </c>
      <c r="W383" s="73">
        <v>0</v>
      </c>
      <c r="X383" s="73">
        <v>0</v>
      </c>
      <c r="Y383" s="73">
        <v>0</v>
      </c>
      <c r="Z383" s="73">
        <v>0</v>
      </c>
      <c r="AA383" s="73">
        <v>0</v>
      </c>
      <c r="AB383" s="73">
        <v>0</v>
      </c>
      <c r="AC383" s="73">
        <v>0</v>
      </c>
      <c r="AD383" s="73">
        <v>0</v>
      </c>
      <c r="AE383" s="73">
        <v>0</v>
      </c>
      <c r="AF383" s="73">
        <v>0</v>
      </c>
      <c r="AG383" s="73">
        <v>0</v>
      </c>
      <c r="AH383" s="73">
        <v>0</v>
      </c>
      <c r="AI383" s="73">
        <v>0</v>
      </c>
      <c r="AJ383" s="73">
        <v>0</v>
      </c>
      <c r="AK383" s="73">
        <v>0</v>
      </c>
      <c r="AL383" s="73">
        <v>0</v>
      </c>
      <c r="AM383" s="73">
        <v>0</v>
      </c>
      <c r="AN383" s="73">
        <v>0</v>
      </c>
      <c r="AO383" s="73">
        <v>0</v>
      </c>
      <c r="AP383" s="73">
        <v>0</v>
      </c>
      <c r="AQ383" s="73">
        <v>0</v>
      </c>
      <c r="AR383" s="73">
        <v>0</v>
      </c>
      <c r="AS383" s="73">
        <v>0</v>
      </c>
      <c r="AT383" s="73">
        <v>0</v>
      </c>
      <c r="AU383" s="73">
        <v>0</v>
      </c>
      <c r="AV383" s="73">
        <v>0</v>
      </c>
      <c r="AW383" s="73">
        <v>0</v>
      </c>
      <c r="AX383" s="73">
        <v>0</v>
      </c>
      <c r="AY383" s="73">
        <v>0</v>
      </c>
      <c r="AZ383" s="73">
        <v>0</v>
      </c>
      <c r="BA383" s="73">
        <v>0</v>
      </c>
      <c r="BB383" s="73">
        <v>0</v>
      </c>
      <c r="BC383" s="73">
        <v>0</v>
      </c>
      <c r="BD383" s="73">
        <v>0</v>
      </c>
      <c r="BE383" s="73">
        <v>0</v>
      </c>
      <c r="BF383" s="73">
        <v>0</v>
      </c>
      <c r="BG383" s="73">
        <v>0</v>
      </c>
      <c r="BH383" s="73">
        <v>0</v>
      </c>
      <c r="BI383" s="73">
        <v>0</v>
      </c>
      <c r="BJ383" s="73">
        <v>0</v>
      </c>
      <c r="BK383" s="73">
        <v>0</v>
      </c>
      <c r="BL383" s="73">
        <v>0</v>
      </c>
      <c r="BM383" s="73">
        <v>0</v>
      </c>
      <c r="BN383" s="73">
        <v>0</v>
      </c>
      <c r="BO383" s="73">
        <v>0</v>
      </c>
      <c r="BP383" s="73">
        <v>0</v>
      </c>
      <c r="BQ383" s="73">
        <v>0</v>
      </c>
      <c r="BR383" s="73">
        <v>0</v>
      </c>
      <c r="BS383" s="73">
        <v>0</v>
      </c>
      <c r="BT383" s="73">
        <v>0</v>
      </c>
      <c r="BU383" s="73">
        <v>0</v>
      </c>
      <c r="BV383" s="73">
        <v>0</v>
      </c>
      <c r="BW383" s="73">
        <v>0</v>
      </c>
      <c r="BX383" s="73">
        <v>0</v>
      </c>
      <c r="BY383" s="74">
        <v>27780</v>
      </c>
    </row>
    <row r="384" spans="1:77" x14ac:dyDescent="0.2">
      <c r="A384" s="71" t="s">
        <v>43</v>
      </c>
      <c r="B384" s="72" t="s">
        <v>960</v>
      </c>
      <c r="C384" s="71" t="s">
        <v>961</v>
      </c>
      <c r="D384" s="73">
        <v>0</v>
      </c>
      <c r="E384" s="73">
        <v>0</v>
      </c>
      <c r="F384" s="73">
        <v>0</v>
      </c>
      <c r="G384" s="73">
        <v>0</v>
      </c>
      <c r="H384" s="73">
        <v>0</v>
      </c>
      <c r="I384" s="73">
        <v>0</v>
      </c>
      <c r="J384" s="73">
        <v>13571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73">
        <v>0</v>
      </c>
      <c r="Q384" s="73">
        <v>0</v>
      </c>
      <c r="R384" s="73">
        <v>0</v>
      </c>
      <c r="S384" s="73">
        <v>0</v>
      </c>
      <c r="T384" s="73">
        <v>0</v>
      </c>
      <c r="U384" s="73">
        <v>0</v>
      </c>
      <c r="V384" s="73">
        <v>0</v>
      </c>
      <c r="W384" s="73">
        <v>0</v>
      </c>
      <c r="X384" s="73">
        <v>0</v>
      </c>
      <c r="Y384" s="73">
        <v>0</v>
      </c>
      <c r="Z384" s="73">
        <v>0</v>
      </c>
      <c r="AA384" s="73">
        <v>0</v>
      </c>
      <c r="AB384" s="73">
        <v>0</v>
      </c>
      <c r="AC384" s="73">
        <v>0</v>
      </c>
      <c r="AD384" s="73">
        <v>0</v>
      </c>
      <c r="AE384" s="73">
        <v>1618</v>
      </c>
      <c r="AF384" s="73">
        <v>0</v>
      </c>
      <c r="AG384" s="73">
        <v>0</v>
      </c>
      <c r="AH384" s="73">
        <v>0</v>
      </c>
      <c r="AI384" s="73">
        <v>0</v>
      </c>
      <c r="AJ384" s="73">
        <v>0</v>
      </c>
      <c r="AK384" s="73">
        <v>0</v>
      </c>
      <c r="AL384" s="73">
        <v>0</v>
      </c>
      <c r="AM384" s="73">
        <v>0</v>
      </c>
      <c r="AN384" s="73">
        <v>0</v>
      </c>
      <c r="AO384" s="73">
        <v>0</v>
      </c>
      <c r="AP384" s="73">
        <v>0</v>
      </c>
      <c r="AQ384" s="73">
        <v>0</v>
      </c>
      <c r="AR384" s="73">
        <v>0</v>
      </c>
      <c r="AS384" s="73">
        <v>0</v>
      </c>
      <c r="AT384" s="73">
        <v>0</v>
      </c>
      <c r="AU384" s="73">
        <v>0</v>
      </c>
      <c r="AV384" s="73">
        <v>0</v>
      </c>
      <c r="AW384" s="73">
        <v>0</v>
      </c>
      <c r="AX384" s="73">
        <v>0</v>
      </c>
      <c r="AY384" s="73">
        <v>0</v>
      </c>
      <c r="AZ384" s="73">
        <v>0</v>
      </c>
      <c r="BA384" s="73">
        <v>0</v>
      </c>
      <c r="BB384" s="73">
        <v>0</v>
      </c>
      <c r="BC384" s="73">
        <v>0</v>
      </c>
      <c r="BD384" s="73">
        <v>0</v>
      </c>
      <c r="BE384" s="73">
        <v>0</v>
      </c>
      <c r="BF384" s="73">
        <v>0</v>
      </c>
      <c r="BG384" s="73">
        <v>0</v>
      </c>
      <c r="BH384" s="73">
        <v>0</v>
      </c>
      <c r="BI384" s="73">
        <v>0</v>
      </c>
      <c r="BJ384" s="73">
        <v>0</v>
      </c>
      <c r="BK384" s="73">
        <v>0</v>
      </c>
      <c r="BL384" s="73">
        <v>0</v>
      </c>
      <c r="BM384" s="73">
        <v>0</v>
      </c>
      <c r="BN384" s="73">
        <v>0</v>
      </c>
      <c r="BO384" s="73">
        <v>0</v>
      </c>
      <c r="BP384" s="73">
        <v>0</v>
      </c>
      <c r="BQ384" s="73">
        <v>0</v>
      </c>
      <c r="BR384" s="73">
        <v>0</v>
      </c>
      <c r="BS384" s="73">
        <v>0</v>
      </c>
      <c r="BT384" s="73">
        <v>0</v>
      </c>
      <c r="BU384" s="73">
        <v>0</v>
      </c>
      <c r="BV384" s="73">
        <v>0</v>
      </c>
      <c r="BW384" s="73">
        <v>0</v>
      </c>
      <c r="BX384" s="73">
        <v>0</v>
      </c>
      <c r="BY384" s="74"/>
    </row>
    <row r="385" spans="1:77" x14ac:dyDescent="0.2">
      <c r="A385" s="71" t="s">
        <v>43</v>
      </c>
      <c r="B385" s="72" t="s">
        <v>962</v>
      </c>
      <c r="C385" s="71" t="s">
        <v>963</v>
      </c>
      <c r="D385" s="73">
        <v>0</v>
      </c>
      <c r="E385" s="73">
        <v>0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  <c r="O385" s="73">
        <v>0</v>
      </c>
      <c r="P385" s="73">
        <v>0</v>
      </c>
      <c r="Q385" s="73">
        <v>0</v>
      </c>
      <c r="R385" s="73">
        <v>0</v>
      </c>
      <c r="S385" s="73">
        <v>0</v>
      </c>
      <c r="T385" s="73">
        <v>0</v>
      </c>
      <c r="U385" s="73">
        <v>0</v>
      </c>
      <c r="V385" s="73">
        <v>0</v>
      </c>
      <c r="W385" s="73">
        <v>0</v>
      </c>
      <c r="X385" s="73">
        <v>0</v>
      </c>
      <c r="Y385" s="73">
        <v>0</v>
      </c>
      <c r="Z385" s="73">
        <v>0</v>
      </c>
      <c r="AA385" s="73">
        <v>0</v>
      </c>
      <c r="AB385" s="73">
        <v>0</v>
      </c>
      <c r="AC385" s="73">
        <v>0</v>
      </c>
      <c r="AD385" s="73">
        <v>0</v>
      </c>
      <c r="AE385" s="73">
        <v>25252.5</v>
      </c>
      <c r="AF385" s="73">
        <v>0</v>
      </c>
      <c r="AG385" s="73">
        <v>0</v>
      </c>
      <c r="AH385" s="73">
        <v>0</v>
      </c>
      <c r="AI385" s="73">
        <v>0</v>
      </c>
      <c r="AJ385" s="73">
        <v>0</v>
      </c>
      <c r="AK385" s="73">
        <v>0</v>
      </c>
      <c r="AL385" s="73">
        <v>0</v>
      </c>
      <c r="AM385" s="73">
        <v>0</v>
      </c>
      <c r="AN385" s="73">
        <v>0</v>
      </c>
      <c r="AO385" s="73">
        <v>0</v>
      </c>
      <c r="AP385" s="73">
        <v>0</v>
      </c>
      <c r="AQ385" s="73">
        <v>0</v>
      </c>
      <c r="AR385" s="73">
        <v>0</v>
      </c>
      <c r="AS385" s="73">
        <v>0</v>
      </c>
      <c r="AT385" s="73">
        <v>0</v>
      </c>
      <c r="AU385" s="73">
        <v>0</v>
      </c>
      <c r="AV385" s="73">
        <v>0</v>
      </c>
      <c r="AW385" s="73">
        <v>0</v>
      </c>
      <c r="AX385" s="73">
        <v>0</v>
      </c>
      <c r="AY385" s="73">
        <v>0</v>
      </c>
      <c r="AZ385" s="73">
        <v>0</v>
      </c>
      <c r="BA385" s="73">
        <v>0</v>
      </c>
      <c r="BB385" s="73">
        <v>0</v>
      </c>
      <c r="BC385" s="73">
        <v>0</v>
      </c>
      <c r="BD385" s="73">
        <v>0</v>
      </c>
      <c r="BE385" s="73">
        <v>0</v>
      </c>
      <c r="BF385" s="73">
        <v>0</v>
      </c>
      <c r="BG385" s="73">
        <v>0</v>
      </c>
      <c r="BH385" s="73">
        <v>0</v>
      </c>
      <c r="BI385" s="73">
        <v>0</v>
      </c>
      <c r="BJ385" s="73">
        <v>0</v>
      </c>
      <c r="BK385" s="73">
        <v>0</v>
      </c>
      <c r="BL385" s="73">
        <v>0</v>
      </c>
      <c r="BM385" s="73">
        <v>0</v>
      </c>
      <c r="BN385" s="73">
        <v>0</v>
      </c>
      <c r="BO385" s="73">
        <v>0</v>
      </c>
      <c r="BP385" s="73">
        <v>0</v>
      </c>
      <c r="BQ385" s="73">
        <v>0</v>
      </c>
      <c r="BR385" s="73">
        <v>0</v>
      </c>
      <c r="BS385" s="73">
        <v>0</v>
      </c>
      <c r="BT385" s="73">
        <v>0</v>
      </c>
      <c r="BU385" s="73">
        <v>0</v>
      </c>
      <c r="BV385" s="73">
        <v>0</v>
      </c>
      <c r="BW385" s="73">
        <v>0</v>
      </c>
      <c r="BX385" s="73">
        <v>0</v>
      </c>
      <c r="BY385" s="74"/>
    </row>
    <row r="386" spans="1:77" x14ac:dyDescent="0.2">
      <c r="A386" s="71" t="s">
        <v>43</v>
      </c>
      <c r="B386" s="72" t="s">
        <v>964</v>
      </c>
      <c r="C386" s="71" t="s">
        <v>965</v>
      </c>
      <c r="D386" s="73">
        <v>0</v>
      </c>
      <c r="E386" s="73">
        <v>0</v>
      </c>
      <c r="F386" s="73">
        <v>0</v>
      </c>
      <c r="G386" s="73">
        <v>23165.75</v>
      </c>
      <c r="H386" s="73">
        <v>5559.4</v>
      </c>
      <c r="I386" s="73">
        <v>0</v>
      </c>
      <c r="J386" s="73">
        <v>396154.75</v>
      </c>
      <c r="K386" s="73">
        <v>30766.69</v>
      </c>
      <c r="L386" s="73">
        <v>24372.25</v>
      </c>
      <c r="M386" s="73">
        <v>0</v>
      </c>
      <c r="N386" s="73">
        <v>34276.949999999997</v>
      </c>
      <c r="O386" s="73">
        <v>30820.85</v>
      </c>
      <c r="P386" s="73">
        <v>0</v>
      </c>
      <c r="Q386" s="73">
        <v>0</v>
      </c>
      <c r="R386" s="73">
        <v>0</v>
      </c>
      <c r="S386" s="73">
        <v>0</v>
      </c>
      <c r="T386" s="73">
        <v>0</v>
      </c>
      <c r="U386" s="73">
        <v>61793.7</v>
      </c>
      <c r="V386" s="73">
        <v>0</v>
      </c>
      <c r="W386" s="73">
        <v>0</v>
      </c>
      <c r="X386" s="73">
        <v>0</v>
      </c>
      <c r="Y386" s="73">
        <v>303353.48</v>
      </c>
      <c r="Z386" s="73">
        <v>78022.080000000002</v>
      </c>
      <c r="AA386" s="73">
        <v>47248.25</v>
      </c>
      <c r="AB386" s="73">
        <v>0</v>
      </c>
      <c r="AC386" s="73">
        <v>0</v>
      </c>
      <c r="AD386" s="73">
        <v>0</v>
      </c>
      <c r="AE386" s="73">
        <v>0</v>
      </c>
      <c r="AF386" s="73">
        <v>63456.2</v>
      </c>
      <c r="AG386" s="73">
        <v>21888</v>
      </c>
      <c r="AH386" s="73">
        <v>8488.25</v>
      </c>
      <c r="AI386" s="73">
        <v>1698.6</v>
      </c>
      <c r="AJ386" s="73">
        <v>35008.449999999997</v>
      </c>
      <c r="AK386" s="73">
        <v>25131.3</v>
      </c>
      <c r="AL386" s="73">
        <v>4628.3999999999996</v>
      </c>
      <c r="AM386" s="73">
        <v>54701</v>
      </c>
      <c r="AN386" s="73">
        <v>11242.3</v>
      </c>
      <c r="AO386" s="73">
        <v>6498.48</v>
      </c>
      <c r="AP386" s="73">
        <v>16265.9</v>
      </c>
      <c r="AQ386" s="73">
        <v>52918.559999999998</v>
      </c>
      <c r="AR386" s="73">
        <v>0</v>
      </c>
      <c r="AS386" s="73">
        <v>32772.15</v>
      </c>
      <c r="AT386" s="73">
        <v>61057.45</v>
      </c>
      <c r="AU386" s="73">
        <v>27151.95</v>
      </c>
      <c r="AV386" s="73">
        <v>0</v>
      </c>
      <c r="AW386" s="73">
        <v>53825.1</v>
      </c>
      <c r="AX386" s="73">
        <v>59750.25</v>
      </c>
      <c r="AY386" s="73">
        <v>0</v>
      </c>
      <c r="AZ386" s="73">
        <v>158920.75</v>
      </c>
      <c r="BA386" s="73">
        <v>53572.4</v>
      </c>
      <c r="BB386" s="73">
        <v>17430.599999999999</v>
      </c>
      <c r="BC386" s="73">
        <v>34318.75</v>
      </c>
      <c r="BD386" s="73">
        <v>0</v>
      </c>
      <c r="BE386" s="73">
        <v>85183.65</v>
      </c>
      <c r="BF386" s="73">
        <v>0</v>
      </c>
      <c r="BG386" s="73">
        <v>4472.6000000000004</v>
      </c>
      <c r="BH386" s="73">
        <v>12326.25</v>
      </c>
      <c r="BI386" s="73">
        <v>0</v>
      </c>
      <c r="BJ386" s="73">
        <v>54562.35</v>
      </c>
      <c r="BK386" s="73">
        <v>27834.05</v>
      </c>
      <c r="BL386" s="73">
        <v>16530.95</v>
      </c>
      <c r="BM386" s="73">
        <v>0</v>
      </c>
      <c r="BN386" s="73">
        <v>63628.15</v>
      </c>
      <c r="BO386" s="73">
        <v>0</v>
      </c>
      <c r="BP386" s="73">
        <v>191655.85</v>
      </c>
      <c r="BQ386" s="73">
        <v>0</v>
      </c>
      <c r="BR386" s="73">
        <v>233332.59</v>
      </c>
      <c r="BS386" s="73">
        <v>70852.429999999993</v>
      </c>
      <c r="BT386" s="73">
        <v>54480.7</v>
      </c>
      <c r="BU386" s="73">
        <v>137645.5</v>
      </c>
      <c r="BV386" s="73">
        <v>41667.949999999997</v>
      </c>
      <c r="BW386" s="73">
        <v>67398.7</v>
      </c>
      <c r="BX386" s="73">
        <v>9215.9699999999993</v>
      </c>
      <c r="BY386" s="74">
        <v>4716666.2700000005</v>
      </c>
    </row>
    <row r="387" spans="1:77" x14ac:dyDescent="0.2">
      <c r="A387" s="71" t="s">
        <v>43</v>
      </c>
      <c r="B387" s="72" t="s">
        <v>966</v>
      </c>
      <c r="C387" s="71" t="s">
        <v>967</v>
      </c>
      <c r="D387" s="73">
        <v>0</v>
      </c>
      <c r="E387" s="73">
        <v>0</v>
      </c>
      <c r="F387" s="73">
        <v>0</v>
      </c>
      <c r="G387" s="73">
        <v>8949</v>
      </c>
      <c r="H387" s="73">
        <v>8275.4500000000007</v>
      </c>
      <c r="I387" s="73">
        <v>0</v>
      </c>
      <c r="J387" s="73">
        <v>144539.88</v>
      </c>
      <c r="K387" s="73">
        <v>109011.31</v>
      </c>
      <c r="L387" s="73">
        <v>11095.05</v>
      </c>
      <c r="M387" s="73">
        <v>0</v>
      </c>
      <c r="N387" s="73">
        <v>44291.85</v>
      </c>
      <c r="O387" s="73">
        <v>17938.849999999999</v>
      </c>
      <c r="P387" s="73">
        <v>0</v>
      </c>
      <c r="Q387" s="73">
        <v>0</v>
      </c>
      <c r="R387" s="73">
        <v>0</v>
      </c>
      <c r="S387" s="73">
        <v>0</v>
      </c>
      <c r="T387" s="73">
        <v>0</v>
      </c>
      <c r="U387" s="73">
        <v>11692.6</v>
      </c>
      <c r="V387" s="73">
        <v>0</v>
      </c>
      <c r="W387" s="73">
        <v>0</v>
      </c>
      <c r="X387" s="73">
        <v>0</v>
      </c>
      <c r="Y387" s="73">
        <v>1071761.5</v>
      </c>
      <c r="Z387" s="73">
        <v>18192.5</v>
      </c>
      <c r="AA387" s="73">
        <v>2239.15</v>
      </c>
      <c r="AB387" s="73">
        <v>0</v>
      </c>
      <c r="AC387" s="73">
        <v>0</v>
      </c>
      <c r="AD387" s="73">
        <v>0</v>
      </c>
      <c r="AE387" s="73">
        <v>0</v>
      </c>
      <c r="AF387" s="73">
        <v>981.35</v>
      </c>
      <c r="AG387" s="73">
        <v>4240.8</v>
      </c>
      <c r="AH387" s="73">
        <v>0</v>
      </c>
      <c r="AI387" s="73">
        <v>0</v>
      </c>
      <c r="AJ387" s="73">
        <v>33852.300000000003</v>
      </c>
      <c r="AK387" s="73">
        <v>0</v>
      </c>
      <c r="AL387" s="73">
        <v>0</v>
      </c>
      <c r="AM387" s="73">
        <v>28201.7</v>
      </c>
      <c r="AN387" s="73">
        <v>0</v>
      </c>
      <c r="AO387" s="73">
        <v>0</v>
      </c>
      <c r="AP387" s="73">
        <v>0</v>
      </c>
      <c r="AQ387" s="73">
        <v>966619.08</v>
      </c>
      <c r="AR387" s="73">
        <v>0</v>
      </c>
      <c r="AS387" s="73">
        <v>0</v>
      </c>
      <c r="AT387" s="73">
        <v>48811</v>
      </c>
      <c r="AU387" s="73">
        <v>15047.1</v>
      </c>
      <c r="AV387" s="73">
        <v>0</v>
      </c>
      <c r="AW387" s="73">
        <v>62180.35</v>
      </c>
      <c r="AX387" s="73">
        <v>102066.1</v>
      </c>
      <c r="AY387" s="73">
        <v>0</v>
      </c>
      <c r="AZ387" s="73">
        <v>2470</v>
      </c>
      <c r="BA387" s="73">
        <v>22363.95</v>
      </c>
      <c r="BB387" s="73">
        <v>0</v>
      </c>
      <c r="BC387" s="73">
        <v>25428.65</v>
      </c>
      <c r="BD387" s="73">
        <v>0</v>
      </c>
      <c r="BE387" s="73">
        <v>149417.9</v>
      </c>
      <c r="BF387" s="73">
        <v>0</v>
      </c>
      <c r="BG387" s="73">
        <v>0</v>
      </c>
      <c r="BH387" s="73">
        <v>0</v>
      </c>
      <c r="BI387" s="73">
        <v>6697.5</v>
      </c>
      <c r="BJ387" s="73">
        <v>827930.7</v>
      </c>
      <c r="BK387" s="73">
        <v>34229.449999999997</v>
      </c>
      <c r="BL387" s="73">
        <v>783.75</v>
      </c>
      <c r="BM387" s="73">
        <v>0</v>
      </c>
      <c r="BN387" s="73">
        <v>12938.05</v>
      </c>
      <c r="BO387" s="73">
        <v>0</v>
      </c>
      <c r="BP387" s="73">
        <v>277664.09999999998</v>
      </c>
      <c r="BQ387" s="73">
        <v>5679.1</v>
      </c>
      <c r="BR387" s="73">
        <v>216926.33</v>
      </c>
      <c r="BS387" s="73">
        <v>30792.720000000001</v>
      </c>
      <c r="BT387" s="73">
        <v>36220.17</v>
      </c>
      <c r="BU387" s="73">
        <v>126795.55</v>
      </c>
      <c r="BV387" s="73">
        <v>13913.46</v>
      </c>
      <c r="BW387" s="73">
        <v>2007.35</v>
      </c>
      <c r="BX387" s="73">
        <v>0</v>
      </c>
      <c r="BY387" s="74">
        <v>2797084.33</v>
      </c>
    </row>
    <row r="388" spans="1:77" x14ac:dyDescent="0.2">
      <c r="A388" s="71" t="s">
        <v>43</v>
      </c>
      <c r="B388" s="72" t="s">
        <v>968</v>
      </c>
      <c r="C388" s="71" t="s">
        <v>969</v>
      </c>
      <c r="D388" s="73">
        <v>0</v>
      </c>
      <c r="E388" s="73">
        <v>0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  <c r="O388" s="73">
        <v>0</v>
      </c>
      <c r="P388" s="73">
        <v>0</v>
      </c>
      <c r="Q388" s="73">
        <v>0</v>
      </c>
      <c r="R388" s="73">
        <v>0</v>
      </c>
      <c r="S388" s="73">
        <v>0</v>
      </c>
      <c r="T388" s="73">
        <v>0</v>
      </c>
      <c r="U388" s="73">
        <v>0</v>
      </c>
      <c r="V388" s="73">
        <v>0</v>
      </c>
      <c r="W388" s="73">
        <v>0</v>
      </c>
      <c r="X388" s="73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73">
        <v>0</v>
      </c>
      <c r="AF388" s="73">
        <v>0</v>
      </c>
      <c r="AG388" s="73">
        <v>0</v>
      </c>
      <c r="AH388" s="73">
        <v>0</v>
      </c>
      <c r="AI388" s="73">
        <v>0</v>
      </c>
      <c r="AJ388" s="73">
        <v>0</v>
      </c>
      <c r="AK388" s="73">
        <v>0</v>
      </c>
      <c r="AL388" s="73">
        <v>0</v>
      </c>
      <c r="AM388" s="73">
        <v>0</v>
      </c>
      <c r="AN388" s="73">
        <v>0</v>
      </c>
      <c r="AO388" s="73">
        <v>0</v>
      </c>
      <c r="AP388" s="73">
        <v>0</v>
      </c>
      <c r="AQ388" s="73">
        <v>0</v>
      </c>
      <c r="AR388" s="73">
        <v>0</v>
      </c>
      <c r="AS388" s="73">
        <v>0</v>
      </c>
      <c r="AT388" s="73">
        <v>0</v>
      </c>
      <c r="AU388" s="73">
        <v>0</v>
      </c>
      <c r="AV388" s="73">
        <v>0</v>
      </c>
      <c r="AW388" s="73">
        <v>0</v>
      </c>
      <c r="AX388" s="73">
        <v>0</v>
      </c>
      <c r="AY388" s="73">
        <v>0</v>
      </c>
      <c r="AZ388" s="73">
        <v>0</v>
      </c>
      <c r="BA388" s="73">
        <v>0</v>
      </c>
      <c r="BB388" s="73">
        <v>0</v>
      </c>
      <c r="BC388" s="73">
        <v>0</v>
      </c>
      <c r="BD388" s="73">
        <v>0</v>
      </c>
      <c r="BE388" s="73">
        <v>0</v>
      </c>
      <c r="BF388" s="73">
        <v>0</v>
      </c>
      <c r="BG388" s="73">
        <v>0</v>
      </c>
      <c r="BH388" s="73">
        <v>0</v>
      </c>
      <c r="BI388" s="73">
        <v>0</v>
      </c>
      <c r="BJ388" s="73">
        <v>0</v>
      </c>
      <c r="BK388" s="73">
        <v>0</v>
      </c>
      <c r="BL388" s="73">
        <v>0</v>
      </c>
      <c r="BM388" s="73">
        <v>0</v>
      </c>
      <c r="BN388" s="73">
        <v>0</v>
      </c>
      <c r="BO388" s="73">
        <v>0</v>
      </c>
      <c r="BP388" s="73">
        <v>0</v>
      </c>
      <c r="BQ388" s="73">
        <v>0</v>
      </c>
      <c r="BR388" s="73">
        <v>0</v>
      </c>
      <c r="BS388" s="73">
        <v>0</v>
      </c>
      <c r="BT388" s="73">
        <v>0</v>
      </c>
      <c r="BU388" s="73">
        <v>0</v>
      </c>
      <c r="BV388" s="73">
        <v>0</v>
      </c>
      <c r="BW388" s="73">
        <v>0</v>
      </c>
      <c r="BX388" s="73">
        <v>0</v>
      </c>
      <c r="BY388" s="74">
        <v>47148.78</v>
      </c>
    </row>
    <row r="389" spans="1:77" x14ac:dyDescent="0.2">
      <c r="A389" s="71" t="s">
        <v>43</v>
      </c>
      <c r="B389" s="72" t="s">
        <v>970</v>
      </c>
      <c r="C389" s="71" t="s">
        <v>971</v>
      </c>
      <c r="D389" s="73">
        <v>18319.22</v>
      </c>
      <c r="E389" s="73">
        <v>1258685.79</v>
      </c>
      <c r="F389" s="73">
        <v>1111778.5</v>
      </c>
      <c r="G389" s="73">
        <v>482251.5</v>
      </c>
      <c r="H389" s="73">
        <v>354815.75</v>
      </c>
      <c r="I389" s="73">
        <v>466230</v>
      </c>
      <c r="J389" s="73">
        <v>80000</v>
      </c>
      <c r="K389" s="73">
        <v>315608.25</v>
      </c>
      <c r="L389" s="73">
        <v>0</v>
      </c>
      <c r="M389" s="73">
        <v>1356164.75</v>
      </c>
      <c r="N389" s="73">
        <v>411354</v>
      </c>
      <c r="O389" s="73">
        <v>36189</v>
      </c>
      <c r="P389" s="73">
        <v>1912246.85</v>
      </c>
      <c r="Q389" s="73">
        <v>64588.5</v>
      </c>
      <c r="R389" s="73">
        <v>0</v>
      </c>
      <c r="S389" s="73">
        <v>276067</v>
      </c>
      <c r="T389" s="73">
        <v>0</v>
      </c>
      <c r="U389" s="73">
        <v>330913</v>
      </c>
      <c r="V389" s="73">
        <v>0</v>
      </c>
      <c r="W389" s="73">
        <v>360315.5</v>
      </c>
      <c r="X389" s="73">
        <v>465546.25</v>
      </c>
      <c r="Y389" s="73">
        <v>0</v>
      </c>
      <c r="Z389" s="73">
        <v>852</v>
      </c>
      <c r="AA389" s="73">
        <v>915362.65</v>
      </c>
      <c r="AB389" s="73">
        <v>1091870.55</v>
      </c>
      <c r="AC389" s="73">
        <v>0</v>
      </c>
      <c r="AD389" s="73">
        <v>502592.89</v>
      </c>
      <c r="AE389" s="73">
        <v>94444.5</v>
      </c>
      <c r="AF389" s="73">
        <v>1810419</v>
      </c>
      <c r="AG389" s="73">
        <v>1125069</v>
      </c>
      <c r="AH389" s="73">
        <v>632094</v>
      </c>
      <c r="AI389" s="73">
        <v>777019</v>
      </c>
      <c r="AJ389" s="73">
        <v>967390</v>
      </c>
      <c r="AK389" s="73">
        <v>1060352</v>
      </c>
      <c r="AL389" s="73">
        <v>877232</v>
      </c>
      <c r="AM389" s="73">
        <v>905175.5</v>
      </c>
      <c r="AN389" s="73">
        <v>999678</v>
      </c>
      <c r="AO389" s="73">
        <v>1007363</v>
      </c>
      <c r="AP389" s="73">
        <v>740314</v>
      </c>
      <c r="AQ389" s="73">
        <v>203866</v>
      </c>
      <c r="AR389" s="73">
        <v>540904</v>
      </c>
      <c r="AS389" s="73">
        <v>1234956.5</v>
      </c>
      <c r="AT389" s="73">
        <v>687397.75</v>
      </c>
      <c r="AU389" s="73">
        <v>704805.75</v>
      </c>
      <c r="AV389" s="73">
        <v>46246.5</v>
      </c>
      <c r="AW389" s="73">
        <v>3979</v>
      </c>
      <c r="AX389" s="73">
        <v>332415.5</v>
      </c>
      <c r="AY389" s="73">
        <v>0</v>
      </c>
      <c r="AZ389" s="73">
        <v>244670</v>
      </c>
      <c r="BA389" s="73">
        <v>578442.25</v>
      </c>
      <c r="BB389" s="73">
        <v>882247.25</v>
      </c>
      <c r="BC389" s="73">
        <v>111003.5</v>
      </c>
      <c r="BD389" s="73">
        <v>1108603</v>
      </c>
      <c r="BE389" s="73">
        <v>860250</v>
      </c>
      <c r="BF389" s="73">
        <v>0</v>
      </c>
      <c r="BG389" s="73">
        <v>313420</v>
      </c>
      <c r="BH389" s="73">
        <v>378312</v>
      </c>
      <c r="BI389" s="73">
        <v>0</v>
      </c>
      <c r="BJ389" s="73">
        <v>1964446.45</v>
      </c>
      <c r="BK389" s="73">
        <v>2415162</v>
      </c>
      <c r="BL389" s="73">
        <v>928443.25</v>
      </c>
      <c r="BM389" s="73">
        <v>2187075.31</v>
      </c>
      <c r="BN389" s="73">
        <v>1625453.85</v>
      </c>
      <c r="BO389" s="73">
        <v>400000</v>
      </c>
      <c r="BP389" s="73">
        <v>203469.25</v>
      </c>
      <c r="BQ389" s="73">
        <v>858474.05</v>
      </c>
      <c r="BR389" s="73">
        <v>850355</v>
      </c>
      <c r="BS389" s="73">
        <v>2334134.2999999998</v>
      </c>
      <c r="BT389" s="73">
        <v>2659959.4</v>
      </c>
      <c r="BU389" s="73">
        <v>858911</v>
      </c>
      <c r="BV389" s="73">
        <v>1065804.6499999999</v>
      </c>
      <c r="BW389" s="73">
        <v>866028.75</v>
      </c>
      <c r="BX389" s="73">
        <v>225200</v>
      </c>
      <c r="BY389" s="74">
        <v>480</v>
      </c>
    </row>
    <row r="390" spans="1:77" x14ac:dyDescent="0.2">
      <c r="A390" s="71" t="s">
        <v>43</v>
      </c>
      <c r="B390" s="72" t="s">
        <v>972</v>
      </c>
      <c r="C390" s="71" t="s">
        <v>973</v>
      </c>
      <c r="D390" s="73">
        <v>8150629.7999999998</v>
      </c>
      <c r="E390" s="73">
        <v>504325.88</v>
      </c>
      <c r="F390" s="73">
        <v>985245.2</v>
      </c>
      <c r="G390" s="73">
        <v>1128372</v>
      </c>
      <c r="H390" s="73">
        <v>864558.05</v>
      </c>
      <c r="I390" s="73">
        <v>514701.7</v>
      </c>
      <c r="J390" s="73">
        <v>200000</v>
      </c>
      <c r="K390" s="73">
        <v>0</v>
      </c>
      <c r="L390" s="73">
        <v>0</v>
      </c>
      <c r="M390" s="73">
        <v>2374560.09</v>
      </c>
      <c r="N390" s="73">
        <v>45356</v>
      </c>
      <c r="O390" s="73">
        <v>86663.75</v>
      </c>
      <c r="P390" s="73">
        <v>71225.25</v>
      </c>
      <c r="Q390" s="73">
        <v>322313.55</v>
      </c>
      <c r="R390" s="73">
        <v>840</v>
      </c>
      <c r="S390" s="73">
        <v>248939</v>
      </c>
      <c r="T390" s="73">
        <v>43338</v>
      </c>
      <c r="U390" s="73">
        <v>174672</v>
      </c>
      <c r="V390" s="73">
        <v>0</v>
      </c>
      <c r="W390" s="73">
        <v>0</v>
      </c>
      <c r="X390" s="73">
        <v>0</v>
      </c>
      <c r="Y390" s="73">
        <v>0</v>
      </c>
      <c r="Z390" s="73">
        <v>0</v>
      </c>
      <c r="AA390" s="73">
        <v>0</v>
      </c>
      <c r="AB390" s="73">
        <v>14220</v>
      </c>
      <c r="AC390" s="73">
        <v>0</v>
      </c>
      <c r="AD390" s="73">
        <v>365.75</v>
      </c>
      <c r="AE390" s="73">
        <v>340469.35</v>
      </c>
      <c r="AF390" s="73">
        <v>0</v>
      </c>
      <c r="AG390" s="73">
        <v>0</v>
      </c>
      <c r="AH390" s="73">
        <v>50698.75</v>
      </c>
      <c r="AI390" s="73">
        <v>0</v>
      </c>
      <c r="AJ390" s="73">
        <v>22359.25</v>
      </c>
      <c r="AK390" s="73">
        <v>0</v>
      </c>
      <c r="AL390" s="73">
        <v>0</v>
      </c>
      <c r="AM390" s="73">
        <v>126758</v>
      </c>
      <c r="AN390" s="73">
        <v>81528</v>
      </c>
      <c r="AO390" s="73">
        <v>0</v>
      </c>
      <c r="AP390" s="73">
        <v>0</v>
      </c>
      <c r="AQ390" s="73">
        <v>0</v>
      </c>
      <c r="AR390" s="73">
        <v>0</v>
      </c>
      <c r="AS390" s="73">
        <v>0</v>
      </c>
      <c r="AT390" s="73">
        <v>0</v>
      </c>
      <c r="AU390" s="73">
        <v>0</v>
      </c>
      <c r="AV390" s="73">
        <v>0</v>
      </c>
      <c r="AW390" s="73">
        <v>0</v>
      </c>
      <c r="AX390" s="73">
        <v>702782</v>
      </c>
      <c r="AY390" s="73">
        <v>0</v>
      </c>
      <c r="AZ390" s="73">
        <v>96970.95</v>
      </c>
      <c r="BA390" s="73">
        <v>265135.15000000002</v>
      </c>
      <c r="BB390" s="73">
        <v>192507.55</v>
      </c>
      <c r="BC390" s="73">
        <v>108790.05</v>
      </c>
      <c r="BD390" s="73">
        <v>4196</v>
      </c>
      <c r="BE390" s="73">
        <v>196414.55</v>
      </c>
      <c r="BF390" s="73">
        <v>0</v>
      </c>
      <c r="BG390" s="73">
        <v>0</v>
      </c>
      <c r="BH390" s="73">
        <v>25487.5</v>
      </c>
      <c r="BI390" s="73">
        <v>14184.25</v>
      </c>
      <c r="BJ390" s="73">
        <v>0</v>
      </c>
      <c r="BK390" s="73">
        <v>150000</v>
      </c>
      <c r="BL390" s="73">
        <v>0</v>
      </c>
      <c r="BM390" s="73">
        <v>0</v>
      </c>
      <c r="BN390" s="73">
        <v>0</v>
      </c>
      <c r="BO390" s="73">
        <v>33704</v>
      </c>
      <c r="BP390" s="73">
        <v>1329153.8</v>
      </c>
      <c r="BQ390" s="73">
        <v>0</v>
      </c>
      <c r="BR390" s="73">
        <v>0</v>
      </c>
      <c r="BS390" s="73">
        <v>0</v>
      </c>
      <c r="BT390" s="73">
        <v>285834</v>
      </c>
      <c r="BU390" s="73">
        <v>4800</v>
      </c>
      <c r="BV390" s="73">
        <v>0</v>
      </c>
      <c r="BW390" s="73">
        <v>0</v>
      </c>
      <c r="BX390" s="73">
        <v>0</v>
      </c>
      <c r="BY390" s="74">
        <v>2500</v>
      </c>
    </row>
    <row r="391" spans="1:77" x14ac:dyDescent="0.2">
      <c r="A391" s="71" t="s">
        <v>43</v>
      </c>
      <c r="B391" s="72" t="s">
        <v>974</v>
      </c>
      <c r="C391" s="71" t="s">
        <v>975</v>
      </c>
      <c r="D391" s="73">
        <v>0</v>
      </c>
      <c r="E391" s="73">
        <v>0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  <c r="O391" s="73">
        <v>0</v>
      </c>
      <c r="P391" s="73">
        <v>0</v>
      </c>
      <c r="Q391" s="73">
        <v>0</v>
      </c>
      <c r="R391" s="73">
        <v>0</v>
      </c>
      <c r="S391" s="73">
        <v>0</v>
      </c>
      <c r="T391" s="73">
        <v>0</v>
      </c>
      <c r="U391" s="73">
        <v>0</v>
      </c>
      <c r="V391" s="73">
        <v>250</v>
      </c>
      <c r="W391" s="73">
        <v>0</v>
      </c>
      <c r="X391" s="73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73">
        <v>0</v>
      </c>
      <c r="AF391" s="73">
        <v>0</v>
      </c>
      <c r="AG391" s="73">
        <v>0</v>
      </c>
      <c r="AH391" s="73">
        <v>0</v>
      </c>
      <c r="AI391" s="73">
        <v>0</v>
      </c>
      <c r="AJ391" s="73">
        <v>215400</v>
      </c>
      <c r="AK391" s="73">
        <v>0</v>
      </c>
      <c r="AL391" s="73">
        <v>0</v>
      </c>
      <c r="AM391" s="73">
        <v>0</v>
      </c>
      <c r="AN391" s="73">
        <v>0</v>
      </c>
      <c r="AO391" s="73">
        <v>0</v>
      </c>
      <c r="AP391" s="73">
        <v>0</v>
      </c>
      <c r="AQ391" s="73">
        <v>0</v>
      </c>
      <c r="AR391" s="73">
        <v>0</v>
      </c>
      <c r="AS391" s="73">
        <v>0</v>
      </c>
      <c r="AT391" s="73">
        <v>0</v>
      </c>
      <c r="AU391" s="73">
        <v>0</v>
      </c>
      <c r="AV391" s="73">
        <v>0</v>
      </c>
      <c r="AW391" s="73">
        <v>0</v>
      </c>
      <c r="AX391" s="73">
        <v>0</v>
      </c>
      <c r="AY391" s="73">
        <v>0</v>
      </c>
      <c r="AZ391" s="73">
        <v>0</v>
      </c>
      <c r="BA391" s="73">
        <v>0</v>
      </c>
      <c r="BB391" s="73">
        <v>0</v>
      </c>
      <c r="BC391" s="73">
        <v>0</v>
      </c>
      <c r="BD391" s="73">
        <v>0</v>
      </c>
      <c r="BE391" s="73">
        <v>0</v>
      </c>
      <c r="BF391" s="73">
        <v>0</v>
      </c>
      <c r="BG391" s="73">
        <v>0</v>
      </c>
      <c r="BH391" s="73">
        <v>0</v>
      </c>
      <c r="BI391" s="73">
        <v>0</v>
      </c>
      <c r="BJ391" s="73">
        <v>0</v>
      </c>
      <c r="BK391" s="73">
        <v>0</v>
      </c>
      <c r="BL391" s="73">
        <v>0</v>
      </c>
      <c r="BM391" s="73">
        <v>0</v>
      </c>
      <c r="BN391" s="73">
        <v>0</v>
      </c>
      <c r="BO391" s="73">
        <v>0</v>
      </c>
      <c r="BP391" s="73">
        <v>0</v>
      </c>
      <c r="BQ391" s="73">
        <v>0</v>
      </c>
      <c r="BR391" s="73">
        <v>0</v>
      </c>
      <c r="BS391" s="73">
        <v>0</v>
      </c>
      <c r="BT391" s="73">
        <v>0</v>
      </c>
      <c r="BU391" s="73">
        <v>0</v>
      </c>
      <c r="BV391" s="73">
        <v>0</v>
      </c>
      <c r="BW391" s="73">
        <v>0</v>
      </c>
      <c r="BX391" s="73">
        <v>0</v>
      </c>
      <c r="BY391" s="74">
        <v>142649.99000000002</v>
      </c>
    </row>
    <row r="392" spans="1:77" x14ac:dyDescent="0.2">
      <c r="A392" s="71" t="s">
        <v>43</v>
      </c>
      <c r="B392" s="72" t="s">
        <v>976</v>
      </c>
      <c r="C392" s="71" t="s">
        <v>977</v>
      </c>
      <c r="D392" s="73">
        <v>0</v>
      </c>
      <c r="E392" s="73">
        <v>0</v>
      </c>
      <c r="F392" s="73">
        <v>0</v>
      </c>
      <c r="G392" s="73">
        <v>0</v>
      </c>
      <c r="H392" s="73">
        <v>0</v>
      </c>
      <c r="I392" s="73">
        <v>0</v>
      </c>
      <c r="J392" s="73">
        <v>0</v>
      </c>
      <c r="K392" s="73">
        <v>0</v>
      </c>
      <c r="L392" s="73">
        <v>0</v>
      </c>
      <c r="M392" s="73">
        <v>0</v>
      </c>
      <c r="N392" s="73">
        <v>0</v>
      </c>
      <c r="O392" s="73">
        <v>0</v>
      </c>
      <c r="P392" s="73">
        <v>0</v>
      </c>
      <c r="Q392" s="73">
        <v>0</v>
      </c>
      <c r="R392" s="73">
        <v>0</v>
      </c>
      <c r="S392" s="73">
        <v>0</v>
      </c>
      <c r="T392" s="73">
        <v>0</v>
      </c>
      <c r="U392" s="73">
        <v>0</v>
      </c>
      <c r="V392" s="73">
        <v>0</v>
      </c>
      <c r="W392" s="73">
        <v>0</v>
      </c>
      <c r="X392" s="73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73">
        <v>0</v>
      </c>
      <c r="AF392" s="73">
        <v>0</v>
      </c>
      <c r="AG392" s="73">
        <v>0</v>
      </c>
      <c r="AH392" s="73">
        <v>0</v>
      </c>
      <c r="AI392" s="73">
        <v>0</v>
      </c>
      <c r="AJ392" s="73">
        <v>0</v>
      </c>
      <c r="AK392" s="73">
        <v>0</v>
      </c>
      <c r="AL392" s="73">
        <v>0</v>
      </c>
      <c r="AM392" s="73">
        <v>0</v>
      </c>
      <c r="AN392" s="73">
        <v>0</v>
      </c>
      <c r="AO392" s="73">
        <v>0</v>
      </c>
      <c r="AP392" s="73">
        <v>0</v>
      </c>
      <c r="AQ392" s="73">
        <v>0</v>
      </c>
      <c r="AR392" s="73">
        <v>0</v>
      </c>
      <c r="AS392" s="73">
        <v>0</v>
      </c>
      <c r="AT392" s="73">
        <v>0</v>
      </c>
      <c r="AU392" s="73">
        <v>0</v>
      </c>
      <c r="AV392" s="73">
        <v>0</v>
      </c>
      <c r="AW392" s="73">
        <v>0</v>
      </c>
      <c r="AX392" s="73">
        <v>0</v>
      </c>
      <c r="AY392" s="73">
        <v>0</v>
      </c>
      <c r="AZ392" s="73">
        <v>0</v>
      </c>
      <c r="BA392" s="73">
        <v>0</v>
      </c>
      <c r="BB392" s="73">
        <v>0</v>
      </c>
      <c r="BC392" s="73">
        <v>0</v>
      </c>
      <c r="BD392" s="73">
        <v>0</v>
      </c>
      <c r="BE392" s="73">
        <v>0</v>
      </c>
      <c r="BF392" s="73">
        <v>0</v>
      </c>
      <c r="BG392" s="73">
        <v>0</v>
      </c>
      <c r="BH392" s="73">
        <v>0</v>
      </c>
      <c r="BI392" s="73">
        <v>0</v>
      </c>
      <c r="BJ392" s="73">
        <v>0</v>
      </c>
      <c r="BK392" s="73">
        <v>0</v>
      </c>
      <c r="BL392" s="73">
        <v>0</v>
      </c>
      <c r="BM392" s="73">
        <v>0</v>
      </c>
      <c r="BN392" s="73">
        <v>0</v>
      </c>
      <c r="BO392" s="73">
        <v>0</v>
      </c>
      <c r="BP392" s="73">
        <v>0</v>
      </c>
      <c r="BQ392" s="73">
        <v>0</v>
      </c>
      <c r="BR392" s="73">
        <v>0</v>
      </c>
      <c r="BS392" s="73">
        <v>0</v>
      </c>
      <c r="BT392" s="73">
        <v>0</v>
      </c>
      <c r="BU392" s="73">
        <v>0</v>
      </c>
      <c r="BV392" s="73">
        <v>0</v>
      </c>
      <c r="BW392" s="73">
        <v>0</v>
      </c>
      <c r="BX392" s="73">
        <v>0</v>
      </c>
      <c r="BY392" s="74">
        <v>189557.25</v>
      </c>
    </row>
    <row r="393" spans="1:77" x14ac:dyDescent="0.2">
      <c r="A393" s="71" t="s">
        <v>43</v>
      </c>
      <c r="B393" s="72" t="s">
        <v>978</v>
      </c>
      <c r="C393" s="71" t="s">
        <v>979</v>
      </c>
      <c r="D393" s="73">
        <v>0</v>
      </c>
      <c r="E393" s="73">
        <v>0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  <c r="O393" s="73">
        <v>0</v>
      </c>
      <c r="P393" s="73">
        <v>1830</v>
      </c>
      <c r="Q393" s="73">
        <v>0</v>
      </c>
      <c r="R393" s="73">
        <v>0</v>
      </c>
      <c r="S393" s="73">
        <v>0</v>
      </c>
      <c r="T393" s="73">
        <v>0</v>
      </c>
      <c r="U393" s="73">
        <v>0</v>
      </c>
      <c r="V393" s="73">
        <v>0</v>
      </c>
      <c r="W393" s="73">
        <v>595</v>
      </c>
      <c r="X393" s="73">
        <v>9120.7199999999993</v>
      </c>
      <c r="Y393" s="73">
        <v>0</v>
      </c>
      <c r="Z393" s="73">
        <v>1140</v>
      </c>
      <c r="AA393" s="73">
        <v>0</v>
      </c>
      <c r="AB393" s="73">
        <v>0</v>
      </c>
      <c r="AC393" s="73">
        <v>0</v>
      </c>
      <c r="AD393" s="73">
        <v>0</v>
      </c>
      <c r="AE393" s="73">
        <v>0</v>
      </c>
      <c r="AF393" s="73">
        <v>0</v>
      </c>
      <c r="AG393" s="73">
        <v>0</v>
      </c>
      <c r="AH393" s="73">
        <v>0</v>
      </c>
      <c r="AI393" s="73">
        <v>0</v>
      </c>
      <c r="AJ393" s="73">
        <v>0</v>
      </c>
      <c r="AK393" s="73">
        <v>0</v>
      </c>
      <c r="AL393" s="73">
        <v>0</v>
      </c>
      <c r="AM393" s="73">
        <v>0</v>
      </c>
      <c r="AN393" s="73">
        <v>0</v>
      </c>
      <c r="AO393" s="73">
        <v>0</v>
      </c>
      <c r="AP393" s="73">
        <v>0</v>
      </c>
      <c r="AQ393" s="73">
        <v>20079</v>
      </c>
      <c r="AR393" s="73">
        <v>49225</v>
      </c>
      <c r="AS393" s="73">
        <v>0</v>
      </c>
      <c r="AT393" s="73">
        <v>8349</v>
      </c>
      <c r="AU393" s="73">
        <v>1378.5</v>
      </c>
      <c r="AV393" s="73">
        <v>0</v>
      </c>
      <c r="AW393" s="73">
        <v>0</v>
      </c>
      <c r="AX393" s="73">
        <v>0</v>
      </c>
      <c r="AY393" s="73">
        <v>0</v>
      </c>
      <c r="AZ393" s="73">
        <v>0</v>
      </c>
      <c r="BA393" s="73">
        <v>0</v>
      </c>
      <c r="BB393" s="73">
        <v>0</v>
      </c>
      <c r="BC393" s="73">
        <v>0</v>
      </c>
      <c r="BD393" s="73">
        <v>0</v>
      </c>
      <c r="BE393" s="73">
        <v>0</v>
      </c>
      <c r="BF393" s="73">
        <v>0</v>
      </c>
      <c r="BG393" s="73">
        <v>0</v>
      </c>
      <c r="BH393" s="73">
        <v>0</v>
      </c>
      <c r="BI393" s="73">
        <v>0</v>
      </c>
      <c r="BJ393" s="73">
        <v>0</v>
      </c>
      <c r="BK393" s="73">
        <v>0</v>
      </c>
      <c r="BL393" s="73">
        <v>0</v>
      </c>
      <c r="BM393" s="73">
        <v>0</v>
      </c>
      <c r="BN393" s="73">
        <v>0</v>
      </c>
      <c r="BO393" s="73">
        <v>0</v>
      </c>
      <c r="BP393" s="73">
        <v>0</v>
      </c>
      <c r="BQ393" s="73">
        <v>0</v>
      </c>
      <c r="BR393" s="73">
        <v>0</v>
      </c>
      <c r="BS393" s="73">
        <v>41666.550000000003</v>
      </c>
      <c r="BT393" s="73">
        <v>0</v>
      </c>
      <c r="BU393" s="73">
        <v>3846.25</v>
      </c>
      <c r="BV393" s="73">
        <v>0</v>
      </c>
      <c r="BW393" s="73">
        <v>0</v>
      </c>
      <c r="BX393" s="73">
        <v>0</v>
      </c>
      <c r="BY393" s="74">
        <v>528510.18000000005</v>
      </c>
    </row>
    <row r="394" spans="1:77" x14ac:dyDescent="0.2">
      <c r="A394" s="71" t="s">
        <v>43</v>
      </c>
      <c r="B394" s="72" t="s">
        <v>980</v>
      </c>
      <c r="C394" s="71" t="s">
        <v>981</v>
      </c>
      <c r="D394" s="73">
        <v>0</v>
      </c>
      <c r="E394" s="73">
        <v>0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  <c r="O394" s="73">
        <v>0</v>
      </c>
      <c r="P394" s="73">
        <v>0</v>
      </c>
      <c r="Q394" s="73">
        <v>85233.5</v>
      </c>
      <c r="R394" s="73">
        <v>0</v>
      </c>
      <c r="S394" s="73">
        <v>0</v>
      </c>
      <c r="T394" s="73">
        <v>0</v>
      </c>
      <c r="U394" s="73">
        <v>0</v>
      </c>
      <c r="V394" s="73">
        <v>0</v>
      </c>
      <c r="W394" s="73">
        <v>0</v>
      </c>
      <c r="X394" s="73">
        <v>0</v>
      </c>
      <c r="Y394" s="73">
        <v>0</v>
      </c>
      <c r="Z394" s="73">
        <v>0</v>
      </c>
      <c r="AA394" s="73">
        <v>0</v>
      </c>
      <c r="AB394" s="73">
        <v>0</v>
      </c>
      <c r="AC394" s="73">
        <v>0</v>
      </c>
      <c r="AD394" s="73">
        <v>0</v>
      </c>
      <c r="AE394" s="73">
        <v>0</v>
      </c>
      <c r="AF394" s="73">
        <v>0</v>
      </c>
      <c r="AG394" s="73">
        <v>0</v>
      </c>
      <c r="AH394" s="73">
        <v>0</v>
      </c>
      <c r="AI394" s="73">
        <v>0</v>
      </c>
      <c r="AJ394" s="73">
        <v>0</v>
      </c>
      <c r="AK394" s="73">
        <v>0</v>
      </c>
      <c r="AL394" s="73">
        <v>0</v>
      </c>
      <c r="AM394" s="73">
        <v>0</v>
      </c>
      <c r="AN394" s="73">
        <v>0</v>
      </c>
      <c r="AO394" s="73">
        <v>0</v>
      </c>
      <c r="AP394" s="73">
        <v>0</v>
      </c>
      <c r="AQ394" s="73">
        <v>0</v>
      </c>
      <c r="AR394" s="73">
        <v>0</v>
      </c>
      <c r="AS394" s="73">
        <v>0</v>
      </c>
      <c r="AT394" s="73">
        <v>0</v>
      </c>
      <c r="AU394" s="73">
        <v>16710</v>
      </c>
      <c r="AV394" s="73">
        <v>0</v>
      </c>
      <c r="AW394" s="73">
        <v>0</v>
      </c>
      <c r="AX394" s="73">
        <v>0</v>
      </c>
      <c r="AY394" s="73">
        <v>0</v>
      </c>
      <c r="AZ394" s="73">
        <v>0</v>
      </c>
      <c r="BA394" s="73">
        <v>0</v>
      </c>
      <c r="BB394" s="73">
        <v>0</v>
      </c>
      <c r="BC394" s="73">
        <v>0</v>
      </c>
      <c r="BD394" s="73">
        <v>0</v>
      </c>
      <c r="BE394" s="73">
        <v>0</v>
      </c>
      <c r="BF394" s="73">
        <v>0</v>
      </c>
      <c r="BG394" s="73">
        <v>0</v>
      </c>
      <c r="BH394" s="73">
        <v>0</v>
      </c>
      <c r="BI394" s="73">
        <v>0</v>
      </c>
      <c r="BJ394" s="73">
        <v>0</v>
      </c>
      <c r="BK394" s="73">
        <v>0</v>
      </c>
      <c r="BL394" s="73">
        <v>0</v>
      </c>
      <c r="BM394" s="73">
        <v>0</v>
      </c>
      <c r="BN394" s="73">
        <v>0</v>
      </c>
      <c r="BO394" s="73">
        <v>0</v>
      </c>
      <c r="BP394" s="73">
        <v>0</v>
      </c>
      <c r="BQ394" s="73">
        <v>0</v>
      </c>
      <c r="BR394" s="73">
        <v>0</v>
      </c>
      <c r="BS394" s="73">
        <v>0</v>
      </c>
      <c r="BT394" s="73">
        <v>0</v>
      </c>
      <c r="BU394" s="73">
        <v>0</v>
      </c>
      <c r="BV394" s="73">
        <v>0</v>
      </c>
      <c r="BW394" s="73">
        <v>0</v>
      </c>
      <c r="BX394" s="73">
        <v>0</v>
      </c>
      <c r="BY394" s="74">
        <v>7368293.5</v>
      </c>
    </row>
    <row r="395" spans="1:77" x14ac:dyDescent="0.2">
      <c r="A395" s="71" t="s">
        <v>43</v>
      </c>
      <c r="B395" s="72" t="s">
        <v>982</v>
      </c>
      <c r="C395" s="71" t="s">
        <v>983</v>
      </c>
      <c r="D395" s="73">
        <v>0</v>
      </c>
      <c r="E395" s="73">
        <v>0</v>
      </c>
      <c r="F395" s="73">
        <v>0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  <c r="O395" s="73">
        <v>0</v>
      </c>
      <c r="P395" s="73">
        <v>0</v>
      </c>
      <c r="Q395" s="73">
        <v>0</v>
      </c>
      <c r="R395" s="73">
        <v>0</v>
      </c>
      <c r="S395" s="73">
        <v>0</v>
      </c>
      <c r="T395" s="73">
        <v>0</v>
      </c>
      <c r="U395" s="73">
        <v>0</v>
      </c>
      <c r="V395" s="73">
        <v>0</v>
      </c>
      <c r="W395" s="73">
        <v>0</v>
      </c>
      <c r="X395" s="73">
        <v>0</v>
      </c>
      <c r="Y395" s="73">
        <v>0</v>
      </c>
      <c r="Z395" s="73">
        <v>0</v>
      </c>
      <c r="AA395" s="73">
        <v>0</v>
      </c>
      <c r="AB395" s="73">
        <v>0</v>
      </c>
      <c r="AC395" s="73">
        <v>0</v>
      </c>
      <c r="AD395" s="73">
        <v>0</v>
      </c>
      <c r="AE395" s="73">
        <v>0</v>
      </c>
      <c r="AF395" s="73">
        <v>0</v>
      </c>
      <c r="AG395" s="73">
        <v>0</v>
      </c>
      <c r="AH395" s="73">
        <v>0</v>
      </c>
      <c r="AI395" s="73">
        <v>0</v>
      </c>
      <c r="AJ395" s="73">
        <v>0</v>
      </c>
      <c r="AK395" s="73">
        <v>0</v>
      </c>
      <c r="AL395" s="73">
        <v>0</v>
      </c>
      <c r="AM395" s="73">
        <v>0</v>
      </c>
      <c r="AN395" s="73">
        <v>0</v>
      </c>
      <c r="AO395" s="73">
        <v>0</v>
      </c>
      <c r="AP395" s="73">
        <v>0</v>
      </c>
      <c r="AQ395" s="73">
        <v>0</v>
      </c>
      <c r="AR395" s="73">
        <v>0</v>
      </c>
      <c r="AS395" s="73">
        <v>0</v>
      </c>
      <c r="AT395" s="73">
        <v>0</v>
      </c>
      <c r="AU395" s="73">
        <v>0</v>
      </c>
      <c r="AV395" s="73">
        <v>0</v>
      </c>
      <c r="AW395" s="73">
        <v>0</v>
      </c>
      <c r="AX395" s="73">
        <v>0</v>
      </c>
      <c r="AY395" s="73">
        <v>0</v>
      </c>
      <c r="AZ395" s="73">
        <v>0</v>
      </c>
      <c r="BA395" s="73">
        <v>0</v>
      </c>
      <c r="BB395" s="73">
        <v>0</v>
      </c>
      <c r="BC395" s="73">
        <v>0</v>
      </c>
      <c r="BD395" s="73">
        <v>0</v>
      </c>
      <c r="BE395" s="73">
        <v>0</v>
      </c>
      <c r="BF395" s="73">
        <v>0</v>
      </c>
      <c r="BG395" s="73">
        <v>0</v>
      </c>
      <c r="BH395" s="73">
        <v>0</v>
      </c>
      <c r="BI395" s="73">
        <v>0</v>
      </c>
      <c r="BJ395" s="73">
        <v>0</v>
      </c>
      <c r="BK395" s="73">
        <v>0</v>
      </c>
      <c r="BL395" s="73">
        <v>0</v>
      </c>
      <c r="BM395" s="73">
        <v>0</v>
      </c>
      <c r="BN395" s="73">
        <v>0</v>
      </c>
      <c r="BO395" s="73">
        <v>0</v>
      </c>
      <c r="BP395" s="73">
        <v>0</v>
      </c>
      <c r="BQ395" s="73">
        <v>0</v>
      </c>
      <c r="BR395" s="73">
        <v>0</v>
      </c>
      <c r="BS395" s="73">
        <v>0</v>
      </c>
      <c r="BT395" s="73">
        <v>0</v>
      </c>
      <c r="BU395" s="73">
        <v>0</v>
      </c>
      <c r="BV395" s="73">
        <v>0</v>
      </c>
      <c r="BW395" s="73">
        <v>0</v>
      </c>
      <c r="BX395" s="73">
        <v>0</v>
      </c>
      <c r="BY395" s="74">
        <v>1820237.01</v>
      </c>
    </row>
    <row r="396" spans="1:77" x14ac:dyDescent="0.2">
      <c r="A396" s="71" t="s">
        <v>43</v>
      </c>
      <c r="B396" s="72" t="s">
        <v>984</v>
      </c>
      <c r="C396" s="71" t="s">
        <v>985</v>
      </c>
      <c r="D396" s="73">
        <v>15790</v>
      </c>
      <c r="E396" s="73">
        <v>0</v>
      </c>
      <c r="F396" s="73">
        <v>0</v>
      </c>
      <c r="G396" s="73">
        <v>162005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73517.5</v>
      </c>
      <c r="N396" s="73">
        <v>6150</v>
      </c>
      <c r="O396" s="73">
        <v>0</v>
      </c>
      <c r="P396" s="73">
        <v>0</v>
      </c>
      <c r="Q396" s="73">
        <v>204739.5</v>
      </c>
      <c r="R396" s="73">
        <v>0</v>
      </c>
      <c r="S396" s="73">
        <v>0</v>
      </c>
      <c r="T396" s="73">
        <v>0</v>
      </c>
      <c r="U396" s="73">
        <v>0</v>
      </c>
      <c r="V396" s="73">
        <v>36851.5</v>
      </c>
      <c r="W396" s="73">
        <v>3836</v>
      </c>
      <c r="X396" s="73">
        <v>0</v>
      </c>
      <c r="Y396" s="73">
        <v>0</v>
      </c>
      <c r="Z396" s="73">
        <v>0</v>
      </c>
      <c r="AA396" s="73">
        <v>25247</v>
      </c>
      <c r="AB396" s="73">
        <v>0</v>
      </c>
      <c r="AC396" s="73">
        <v>0</v>
      </c>
      <c r="AD396" s="73">
        <v>0</v>
      </c>
      <c r="AE396" s="73">
        <v>543546.25</v>
      </c>
      <c r="AF396" s="73">
        <v>0</v>
      </c>
      <c r="AG396" s="73">
        <v>0</v>
      </c>
      <c r="AH396" s="73">
        <v>11089</v>
      </c>
      <c r="AI396" s="73">
        <v>0</v>
      </c>
      <c r="AJ396" s="73">
        <v>0</v>
      </c>
      <c r="AK396" s="73">
        <v>0</v>
      </c>
      <c r="AL396" s="73">
        <v>0</v>
      </c>
      <c r="AM396" s="73">
        <v>18547</v>
      </c>
      <c r="AN396" s="73">
        <v>0</v>
      </c>
      <c r="AO396" s="73">
        <v>0</v>
      </c>
      <c r="AP396" s="73">
        <v>0</v>
      </c>
      <c r="AQ396" s="73">
        <v>0</v>
      </c>
      <c r="AR396" s="73">
        <v>0</v>
      </c>
      <c r="AS396" s="73">
        <v>0</v>
      </c>
      <c r="AT396" s="73">
        <v>14958</v>
      </c>
      <c r="AU396" s="73">
        <v>47949</v>
      </c>
      <c r="AV396" s="73">
        <v>0</v>
      </c>
      <c r="AW396" s="73">
        <v>0</v>
      </c>
      <c r="AX396" s="73">
        <v>208939</v>
      </c>
      <c r="AY396" s="73">
        <v>0</v>
      </c>
      <c r="AZ396" s="73">
        <v>0</v>
      </c>
      <c r="BA396" s="73">
        <v>0</v>
      </c>
      <c r="BB396" s="73">
        <v>205297</v>
      </c>
      <c r="BC396" s="73">
        <v>0</v>
      </c>
      <c r="BD396" s="73">
        <v>0</v>
      </c>
      <c r="BE396" s="73">
        <v>12980</v>
      </c>
      <c r="BF396" s="73">
        <v>0</v>
      </c>
      <c r="BG396" s="73">
        <v>0</v>
      </c>
      <c r="BH396" s="73">
        <v>0</v>
      </c>
      <c r="BI396" s="73">
        <v>209588.5</v>
      </c>
      <c r="BJ396" s="73">
        <v>0</v>
      </c>
      <c r="BK396" s="73">
        <v>0</v>
      </c>
      <c r="BL396" s="73">
        <v>0</v>
      </c>
      <c r="BM396" s="73">
        <v>0</v>
      </c>
      <c r="BN396" s="73">
        <v>0</v>
      </c>
      <c r="BO396" s="73">
        <v>0</v>
      </c>
      <c r="BP396" s="73">
        <v>0</v>
      </c>
      <c r="BQ396" s="73">
        <v>0</v>
      </c>
      <c r="BR396" s="73">
        <v>0</v>
      </c>
      <c r="BS396" s="73">
        <v>0</v>
      </c>
      <c r="BT396" s="73">
        <v>0</v>
      </c>
      <c r="BU396" s="73">
        <v>0</v>
      </c>
      <c r="BV396" s="73">
        <v>0</v>
      </c>
      <c r="BW396" s="73">
        <v>0</v>
      </c>
      <c r="BX396" s="73">
        <v>0</v>
      </c>
      <c r="BY396" s="74">
        <v>125040.40000000001</v>
      </c>
    </row>
    <row r="397" spans="1:77" x14ac:dyDescent="0.2">
      <c r="A397" s="71" t="s">
        <v>43</v>
      </c>
      <c r="B397" s="72" t="s">
        <v>986</v>
      </c>
      <c r="C397" s="71" t="s">
        <v>987</v>
      </c>
      <c r="D397" s="73">
        <v>0</v>
      </c>
      <c r="E397" s="73">
        <v>0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73">
        <v>0</v>
      </c>
      <c r="Q397" s="73">
        <v>0</v>
      </c>
      <c r="R397" s="73">
        <v>0</v>
      </c>
      <c r="S397" s="73">
        <v>0</v>
      </c>
      <c r="T397" s="73">
        <v>0</v>
      </c>
      <c r="U397" s="73">
        <v>0</v>
      </c>
      <c r="V397" s="73">
        <v>0</v>
      </c>
      <c r="W397" s="73">
        <v>0</v>
      </c>
      <c r="X397" s="73">
        <v>0</v>
      </c>
      <c r="Y397" s="73">
        <v>0</v>
      </c>
      <c r="Z397" s="73">
        <v>0</v>
      </c>
      <c r="AA397" s="73">
        <v>0</v>
      </c>
      <c r="AB397" s="73">
        <v>0</v>
      </c>
      <c r="AC397" s="73">
        <v>0</v>
      </c>
      <c r="AD397" s="73">
        <v>0</v>
      </c>
      <c r="AE397" s="73">
        <v>0</v>
      </c>
      <c r="AF397" s="73">
        <v>0</v>
      </c>
      <c r="AG397" s="73">
        <v>0</v>
      </c>
      <c r="AH397" s="73">
        <v>0</v>
      </c>
      <c r="AI397" s="73">
        <v>0</v>
      </c>
      <c r="AJ397" s="73">
        <v>0</v>
      </c>
      <c r="AK397" s="73">
        <v>0</v>
      </c>
      <c r="AL397" s="73">
        <v>0</v>
      </c>
      <c r="AM397" s="73">
        <v>0</v>
      </c>
      <c r="AN397" s="73">
        <v>0</v>
      </c>
      <c r="AO397" s="73">
        <v>0</v>
      </c>
      <c r="AP397" s="73">
        <v>0</v>
      </c>
      <c r="AQ397" s="73">
        <v>0</v>
      </c>
      <c r="AR397" s="73">
        <v>0</v>
      </c>
      <c r="AS397" s="73">
        <v>0</v>
      </c>
      <c r="AT397" s="73">
        <v>0</v>
      </c>
      <c r="AU397" s="73">
        <v>0</v>
      </c>
      <c r="AV397" s="73">
        <v>0</v>
      </c>
      <c r="AW397" s="73">
        <v>0</v>
      </c>
      <c r="AX397" s="73">
        <v>0</v>
      </c>
      <c r="AY397" s="73">
        <v>0</v>
      </c>
      <c r="AZ397" s="73">
        <v>0</v>
      </c>
      <c r="BA397" s="73">
        <v>0</v>
      </c>
      <c r="BB397" s="73">
        <v>0</v>
      </c>
      <c r="BC397" s="73">
        <v>0</v>
      </c>
      <c r="BD397" s="73">
        <v>0</v>
      </c>
      <c r="BE397" s="73">
        <v>0</v>
      </c>
      <c r="BF397" s="73">
        <v>0</v>
      </c>
      <c r="BG397" s="73">
        <v>0</v>
      </c>
      <c r="BH397" s="73">
        <v>0</v>
      </c>
      <c r="BI397" s="73">
        <v>0</v>
      </c>
      <c r="BJ397" s="73">
        <v>0</v>
      </c>
      <c r="BK397" s="73">
        <v>0</v>
      </c>
      <c r="BL397" s="73">
        <v>0</v>
      </c>
      <c r="BM397" s="73">
        <v>0</v>
      </c>
      <c r="BN397" s="73">
        <v>0</v>
      </c>
      <c r="BO397" s="73">
        <v>0</v>
      </c>
      <c r="BP397" s="73">
        <v>0</v>
      </c>
      <c r="BQ397" s="73">
        <v>0</v>
      </c>
      <c r="BR397" s="73">
        <v>0</v>
      </c>
      <c r="BS397" s="73">
        <v>0</v>
      </c>
      <c r="BT397" s="73">
        <v>0</v>
      </c>
      <c r="BU397" s="73">
        <v>0</v>
      </c>
      <c r="BV397" s="73">
        <v>0</v>
      </c>
      <c r="BW397" s="73">
        <v>0</v>
      </c>
      <c r="BX397" s="73">
        <v>0</v>
      </c>
      <c r="BY397" s="74">
        <v>1858</v>
      </c>
    </row>
    <row r="398" spans="1:77" x14ac:dyDescent="0.2">
      <c r="A398" s="71" t="s">
        <v>43</v>
      </c>
      <c r="B398" s="72" t="s">
        <v>988</v>
      </c>
      <c r="C398" s="71" t="s">
        <v>989</v>
      </c>
      <c r="D398" s="73">
        <v>0</v>
      </c>
      <c r="E398" s="73">
        <v>0</v>
      </c>
      <c r="F398" s="73">
        <v>0</v>
      </c>
      <c r="G398" s="73">
        <v>0</v>
      </c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73">
        <v>0</v>
      </c>
      <c r="N398" s="73">
        <v>0</v>
      </c>
      <c r="O398" s="73">
        <v>0</v>
      </c>
      <c r="P398" s="73">
        <v>0</v>
      </c>
      <c r="Q398" s="73">
        <v>0</v>
      </c>
      <c r="R398" s="73">
        <v>0</v>
      </c>
      <c r="S398" s="73">
        <v>0</v>
      </c>
      <c r="T398" s="73">
        <v>0</v>
      </c>
      <c r="U398" s="73">
        <v>0</v>
      </c>
      <c r="V398" s="73">
        <v>0</v>
      </c>
      <c r="W398" s="73">
        <v>0</v>
      </c>
      <c r="X398" s="73">
        <v>0</v>
      </c>
      <c r="Y398" s="73">
        <v>0</v>
      </c>
      <c r="Z398" s="73">
        <v>0</v>
      </c>
      <c r="AA398" s="73">
        <v>0</v>
      </c>
      <c r="AB398" s="73">
        <v>0</v>
      </c>
      <c r="AC398" s="73">
        <v>0</v>
      </c>
      <c r="AD398" s="73">
        <v>0</v>
      </c>
      <c r="AE398" s="73">
        <v>0</v>
      </c>
      <c r="AF398" s="73">
        <v>0</v>
      </c>
      <c r="AG398" s="73">
        <v>0</v>
      </c>
      <c r="AH398" s="73">
        <v>0</v>
      </c>
      <c r="AI398" s="73">
        <v>0</v>
      </c>
      <c r="AJ398" s="73">
        <v>0</v>
      </c>
      <c r="AK398" s="73">
        <v>0</v>
      </c>
      <c r="AL398" s="73">
        <v>0</v>
      </c>
      <c r="AM398" s="73">
        <v>0</v>
      </c>
      <c r="AN398" s="73">
        <v>0</v>
      </c>
      <c r="AO398" s="73">
        <v>0</v>
      </c>
      <c r="AP398" s="73">
        <v>0</v>
      </c>
      <c r="AQ398" s="73">
        <v>0</v>
      </c>
      <c r="AR398" s="73">
        <v>0</v>
      </c>
      <c r="AS398" s="73">
        <v>0</v>
      </c>
      <c r="AT398" s="73">
        <v>0</v>
      </c>
      <c r="AU398" s="73">
        <v>0</v>
      </c>
      <c r="AV398" s="73">
        <v>0</v>
      </c>
      <c r="AW398" s="73">
        <v>0</v>
      </c>
      <c r="AX398" s="73">
        <v>0</v>
      </c>
      <c r="AY398" s="73">
        <v>0</v>
      </c>
      <c r="AZ398" s="73">
        <v>0</v>
      </c>
      <c r="BA398" s="73">
        <v>0</v>
      </c>
      <c r="BB398" s="73">
        <v>0</v>
      </c>
      <c r="BC398" s="73">
        <v>0</v>
      </c>
      <c r="BD398" s="73">
        <v>0</v>
      </c>
      <c r="BE398" s="73">
        <v>0</v>
      </c>
      <c r="BF398" s="73">
        <v>0</v>
      </c>
      <c r="BG398" s="73">
        <v>0</v>
      </c>
      <c r="BH398" s="73">
        <v>0</v>
      </c>
      <c r="BI398" s="73">
        <v>0</v>
      </c>
      <c r="BJ398" s="73">
        <v>0</v>
      </c>
      <c r="BK398" s="73">
        <v>0</v>
      </c>
      <c r="BL398" s="73">
        <v>0</v>
      </c>
      <c r="BM398" s="73">
        <v>0</v>
      </c>
      <c r="BN398" s="73">
        <v>0</v>
      </c>
      <c r="BO398" s="73">
        <v>0</v>
      </c>
      <c r="BP398" s="73">
        <v>0</v>
      </c>
      <c r="BQ398" s="73">
        <v>0</v>
      </c>
      <c r="BR398" s="73">
        <v>0</v>
      </c>
      <c r="BS398" s="73">
        <v>0</v>
      </c>
      <c r="BT398" s="73">
        <v>0</v>
      </c>
      <c r="BU398" s="73">
        <v>0</v>
      </c>
      <c r="BV398" s="73">
        <v>0</v>
      </c>
      <c r="BW398" s="73">
        <v>0</v>
      </c>
      <c r="BX398" s="73">
        <v>0</v>
      </c>
      <c r="BY398" s="74">
        <v>103463</v>
      </c>
    </row>
    <row r="399" spans="1:77" x14ac:dyDescent="0.2">
      <c r="A399" s="71" t="s">
        <v>43</v>
      </c>
      <c r="B399" s="72" t="s">
        <v>990</v>
      </c>
      <c r="C399" s="71" t="s">
        <v>991</v>
      </c>
      <c r="D399" s="73">
        <v>0</v>
      </c>
      <c r="E399" s="73">
        <v>0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  <c r="O399" s="73">
        <v>0</v>
      </c>
      <c r="P399" s="73">
        <v>0</v>
      </c>
      <c r="Q399" s="73">
        <v>0</v>
      </c>
      <c r="R399" s="73">
        <v>0</v>
      </c>
      <c r="S399" s="73">
        <v>0</v>
      </c>
      <c r="T399" s="73">
        <v>0</v>
      </c>
      <c r="U399" s="73">
        <v>0</v>
      </c>
      <c r="V399" s="73">
        <v>0</v>
      </c>
      <c r="W399" s="73">
        <v>0</v>
      </c>
      <c r="X399" s="73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73">
        <v>0</v>
      </c>
      <c r="AF399" s="73">
        <v>0</v>
      </c>
      <c r="AG399" s="73">
        <v>0</v>
      </c>
      <c r="AH399" s="73">
        <v>0</v>
      </c>
      <c r="AI399" s="73">
        <v>0</v>
      </c>
      <c r="AJ399" s="73">
        <v>0</v>
      </c>
      <c r="AK399" s="73">
        <v>0</v>
      </c>
      <c r="AL399" s="73">
        <v>0</v>
      </c>
      <c r="AM399" s="73">
        <v>0</v>
      </c>
      <c r="AN399" s="73">
        <v>0</v>
      </c>
      <c r="AO399" s="73">
        <v>0</v>
      </c>
      <c r="AP399" s="73">
        <v>0</v>
      </c>
      <c r="AQ399" s="73">
        <v>0</v>
      </c>
      <c r="AR399" s="73">
        <v>0</v>
      </c>
      <c r="AS399" s="73">
        <v>0</v>
      </c>
      <c r="AT399" s="73">
        <v>0</v>
      </c>
      <c r="AU399" s="73">
        <v>0</v>
      </c>
      <c r="AV399" s="73">
        <v>0</v>
      </c>
      <c r="AW399" s="73">
        <v>0</v>
      </c>
      <c r="AX399" s="73">
        <v>0</v>
      </c>
      <c r="AY399" s="73">
        <v>0</v>
      </c>
      <c r="AZ399" s="73">
        <v>0</v>
      </c>
      <c r="BA399" s="73">
        <v>0</v>
      </c>
      <c r="BB399" s="73">
        <v>0</v>
      </c>
      <c r="BC399" s="73">
        <v>0</v>
      </c>
      <c r="BD399" s="73">
        <v>0</v>
      </c>
      <c r="BE399" s="73">
        <v>0</v>
      </c>
      <c r="BF399" s="73">
        <v>0</v>
      </c>
      <c r="BG399" s="73">
        <v>0</v>
      </c>
      <c r="BH399" s="73">
        <v>0</v>
      </c>
      <c r="BI399" s="73">
        <v>0</v>
      </c>
      <c r="BJ399" s="73">
        <v>0</v>
      </c>
      <c r="BK399" s="73">
        <v>0</v>
      </c>
      <c r="BL399" s="73">
        <v>0</v>
      </c>
      <c r="BM399" s="73">
        <v>0</v>
      </c>
      <c r="BN399" s="73">
        <v>0</v>
      </c>
      <c r="BO399" s="73">
        <v>0</v>
      </c>
      <c r="BP399" s="73">
        <v>0</v>
      </c>
      <c r="BQ399" s="73">
        <v>0</v>
      </c>
      <c r="BR399" s="73">
        <v>0</v>
      </c>
      <c r="BS399" s="73">
        <v>0</v>
      </c>
      <c r="BT399" s="73">
        <v>0</v>
      </c>
      <c r="BU399" s="73">
        <v>0</v>
      </c>
      <c r="BV399" s="73">
        <v>0</v>
      </c>
      <c r="BW399" s="73">
        <v>0</v>
      </c>
      <c r="BX399" s="73">
        <v>0</v>
      </c>
      <c r="BY399" s="74">
        <v>507044.72000000003</v>
      </c>
    </row>
    <row r="400" spans="1:77" x14ac:dyDescent="0.2">
      <c r="A400" s="71" t="s">
        <v>43</v>
      </c>
      <c r="B400" s="72" t="s">
        <v>992</v>
      </c>
      <c r="C400" s="71" t="s">
        <v>993</v>
      </c>
      <c r="D400" s="73">
        <v>0</v>
      </c>
      <c r="E400" s="73">
        <v>0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P400" s="73">
        <v>0</v>
      </c>
      <c r="Q400" s="73">
        <v>0</v>
      </c>
      <c r="R400" s="73">
        <v>0</v>
      </c>
      <c r="S400" s="73">
        <v>0</v>
      </c>
      <c r="T400" s="73">
        <v>0</v>
      </c>
      <c r="U400" s="73">
        <v>0</v>
      </c>
      <c r="V400" s="73">
        <v>0</v>
      </c>
      <c r="W400" s="73">
        <v>0</v>
      </c>
      <c r="X400" s="73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73">
        <v>0</v>
      </c>
      <c r="AF400" s="73">
        <v>0</v>
      </c>
      <c r="AG400" s="73">
        <v>0</v>
      </c>
      <c r="AH400" s="73">
        <v>0</v>
      </c>
      <c r="AI400" s="73">
        <v>0</v>
      </c>
      <c r="AJ400" s="73">
        <v>0</v>
      </c>
      <c r="AK400" s="73">
        <v>0</v>
      </c>
      <c r="AL400" s="73">
        <v>0</v>
      </c>
      <c r="AM400" s="73">
        <v>0</v>
      </c>
      <c r="AN400" s="73">
        <v>0</v>
      </c>
      <c r="AO400" s="73">
        <v>0</v>
      </c>
      <c r="AP400" s="73">
        <v>0</v>
      </c>
      <c r="AQ400" s="73">
        <v>0</v>
      </c>
      <c r="AR400" s="73">
        <v>0</v>
      </c>
      <c r="AS400" s="73">
        <v>0</v>
      </c>
      <c r="AT400" s="73">
        <v>0</v>
      </c>
      <c r="AU400" s="73">
        <v>0</v>
      </c>
      <c r="AV400" s="73">
        <v>0</v>
      </c>
      <c r="AW400" s="73">
        <v>0</v>
      </c>
      <c r="AX400" s="73">
        <v>0</v>
      </c>
      <c r="AY400" s="73">
        <v>0</v>
      </c>
      <c r="AZ400" s="73">
        <v>0</v>
      </c>
      <c r="BA400" s="73">
        <v>0</v>
      </c>
      <c r="BB400" s="73">
        <v>0</v>
      </c>
      <c r="BC400" s="73">
        <v>0</v>
      </c>
      <c r="BD400" s="73">
        <v>0</v>
      </c>
      <c r="BE400" s="73">
        <v>0</v>
      </c>
      <c r="BF400" s="73">
        <v>0</v>
      </c>
      <c r="BG400" s="73">
        <v>0</v>
      </c>
      <c r="BH400" s="73">
        <v>0</v>
      </c>
      <c r="BI400" s="73">
        <v>0</v>
      </c>
      <c r="BJ400" s="73">
        <v>0</v>
      </c>
      <c r="BK400" s="73">
        <v>0</v>
      </c>
      <c r="BL400" s="73">
        <v>0</v>
      </c>
      <c r="BM400" s="73">
        <v>0</v>
      </c>
      <c r="BN400" s="73">
        <v>0</v>
      </c>
      <c r="BO400" s="73">
        <v>0</v>
      </c>
      <c r="BP400" s="73">
        <v>0</v>
      </c>
      <c r="BQ400" s="73">
        <v>0</v>
      </c>
      <c r="BR400" s="73">
        <v>0</v>
      </c>
      <c r="BS400" s="73">
        <v>0</v>
      </c>
      <c r="BT400" s="73">
        <v>0</v>
      </c>
      <c r="BU400" s="73">
        <v>0</v>
      </c>
      <c r="BV400" s="73">
        <v>0</v>
      </c>
      <c r="BW400" s="73">
        <v>0</v>
      </c>
      <c r="BX400" s="73">
        <v>0</v>
      </c>
      <c r="BY400" s="74">
        <v>148233.04999999999</v>
      </c>
    </row>
    <row r="401" spans="1:77" x14ac:dyDescent="0.2">
      <c r="A401" s="71" t="s">
        <v>43</v>
      </c>
      <c r="B401" s="72" t="s">
        <v>994</v>
      </c>
      <c r="C401" s="71" t="s">
        <v>995</v>
      </c>
      <c r="D401" s="73">
        <v>0</v>
      </c>
      <c r="E401" s="73">
        <v>0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P401" s="73">
        <v>0</v>
      </c>
      <c r="Q401" s="73">
        <v>0</v>
      </c>
      <c r="R401" s="73">
        <v>0</v>
      </c>
      <c r="S401" s="73">
        <v>0</v>
      </c>
      <c r="T401" s="73">
        <v>0</v>
      </c>
      <c r="U401" s="73">
        <v>0</v>
      </c>
      <c r="V401" s="73">
        <v>0</v>
      </c>
      <c r="W401" s="73">
        <v>0</v>
      </c>
      <c r="X401" s="73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73">
        <v>0</v>
      </c>
      <c r="AF401" s="73">
        <v>0</v>
      </c>
      <c r="AG401" s="73">
        <v>0</v>
      </c>
      <c r="AH401" s="73">
        <v>0</v>
      </c>
      <c r="AI401" s="73">
        <v>0</v>
      </c>
      <c r="AJ401" s="73">
        <v>0</v>
      </c>
      <c r="AK401" s="73">
        <v>0</v>
      </c>
      <c r="AL401" s="73">
        <v>0</v>
      </c>
      <c r="AM401" s="73">
        <v>0</v>
      </c>
      <c r="AN401" s="73">
        <v>0</v>
      </c>
      <c r="AO401" s="73">
        <v>0</v>
      </c>
      <c r="AP401" s="73">
        <v>0</v>
      </c>
      <c r="AQ401" s="73">
        <v>0</v>
      </c>
      <c r="AR401" s="73">
        <v>0</v>
      </c>
      <c r="AS401" s="73">
        <v>0</v>
      </c>
      <c r="AT401" s="73">
        <v>0</v>
      </c>
      <c r="AU401" s="73">
        <v>0</v>
      </c>
      <c r="AV401" s="73">
        <v>0</v>
      </c>
      <c r="AW401" s="73">
        <v>0</v>
      </c>
      <c r="AX401" s="73">
        <v>0</v>
      </c>
      <c r="AY401" s="73">
        <v>0</v>
      </c>
      <c r="AZ401" s="73">
        <v>0</v>
      </c>
      <c r="BA401" s="73">
        <v>0</v>
      </c>
      <c r="BB401" s="73">
        <v>0</v>
      </c>
      <c r="BC401" s="73">
        <v>0</v>
      </c>
      <c r="BD401" s="73">
        <v>0</v>
      </c>
      <c r="BE401" s="73">
        <v>0</v>
      </c>
      <c r="BF401" s="73">
        <v>0</v>
      </c>
      <c r="BG401" s="73">
        <v>0</v>
      </c>
      <c r="BH401" s="73">
        <v>0</v>
      </c>
      <c r="BI401" s="73">
        <v>0</v>
      </c>
      <c r="BJ401" s="73">
        <v>0</v>
      </c>
      <c r="BK401" s="73">
        <v>0</v>
      </c>
      <c r="BL401" s="73">
        <v>0</v>
      </c>
      <c r="BM401" s="73">
        <v>0</v>
      </c>
      <c r="BN401" s="73">
        <v>0</v>
      </c>
      <c r="BO401" s="73">
        <v>0</v>
      </c>
      <c r="BP401" s="73">
        <v>0</v>
      </c>
      <c r="BQ401" s="73">
        <v>0</v>
      </c>
      <c r="BR401" s="73">
        <v>0</v>
      </c>
      <c r="BS401" s="73">
        <v>0</v>
      </c>
      <c r="BT401" s="73">
        <v>0</v>
      </c>
      <c r="BU401" s="73">
        <v>0</v>
      </c>
      <c r="BV401" s="73">
        <v>0</v>
      </c>
      <c r="BW401" s="73">
        <v>0</v>
      </c>
      <c r="BX401" s="73">
        <v>0</v>
      </c>
      <c r="BY401" s="74">
        <v>35108793.569999993</v>
      </c>
    </row>
    <row r="402" spans="1:77" x14ac:dyDescent="0.2">
      <c r="A402" s="71" t="s">
        <v>43</v>
      </c>
      <c r="B402" s="72" t="s">
        <v>996</v>
      </c>
      <c r="C402" s="71" t="s">
        <v>997</v>
      </c>
      <c r="D402" s="73">
        <v>0</v>
      </c>
      <c r="E402" s="73">
        <v>0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73">
        <v>0</v>
      </c>
      <c r="Q402" s="73">
        <v>0</v>
      </c>
      <c r="R402" s="73">
        <v>0</v>
      </c>
      <c r="S402" s="73">
        <v>0</v>
      </c>
      <c r="T402" s="73">
        <v>0</v>
      </c>
      <c r="U402" s="73">
        <v>0</v>
      </c>
      <c r="V402" s="73">
        <v>0</v>
      </c>
      <c r="W402" s="73">
        <v>0</v>
      </c>
      <c r="X402" s="73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73">
        <v>0</v>
      </c>
      <c r="AF402" s="73">
        <v>0</v>
      </c>
      <c r="AG402" s="73">
        <v>0</v>
      </c>
      <c r="AH402" s="73">
        <v>0</v>
      </c>
      <c r="AI402" s="73">
        <v>0</v>
      </c>
      <c r="AJ402" s="73">
        <v>0</v>
      </c>
      <c r="AK402" s="73">
        <v>0</v>
      </c>
      <c r="AL402" s="73">
        <v>0</v>
      </c>
      <c r="AM402" s="73">
        <v>0</v>
      </c>
      <c r="AN402" s="73">
        <v>0</v>
      </c>
      <c r="AO402" s="73">
        <v>0</v>
      </c>
      <c r="AP402" s="73">
        <v>0</v>
      </c>
      <c r="AQ402" s="73">
        <v>0</v>
      </c>
      <c r="AR402" s="73">
        <v>0</v>
      </c>
      <c r="AS402" s="73">
        <v>0</v>
      </c>
      <c r="AT402" s="73">
        <v>0</v>
      </c>
      <c r="AU402" s="73">
        <v>0</v>
      </c>
      <c r="AV402" s="73">
        <v>0</v>
      </c>
      <c r="AW402" s="73">
        <v>0</v>
      </c>
      <c r="AX402" s="73">
        <v>0</v>
      </c>
      <c r="AY402" s="73">
        <v>0</v>
      </c>
      <c r="AZ402" s="73">
        <v>0</v>
      </c>
      <c r="BA402" s="73">
        <v>0</v>
      </c>
      <c r="BB402" s="73">
        <v>0</v>
      </c>
      <c r="BC402" s="73">
        <v>0</v>
      </c>
      <c r="BD402" s="73">
        <v>0</v>
      </c>
      <c r="BE402" s="73">
        <v>0</v>
      </c>
      <c r="BF402" s="73">
        <v>0</v>
      </c>
      <c r="BG402" s="73">
        <v>0</v>
      </c>
      <c r="BH402" s="73">
        <v>0</v>
      </c>
      <c r="BI402" s="73">
        <v>12096.99</v>
      </c>
      <c r="BJ402" s="73">
        <v>0</v>
      </c>
      <c r="BK402" s="73">
        <v>0</v>
      </c>
      <c r="BL402" s="73">
        <v>0</v>
      </c>
      <c r="BM402" s="73">
        <v>0</v>
      </c>
      <c r="BN402" s="73">
        <v>0</v>
      </c>
      <c r="BO402" s="73">
        <v>0</v>
      </c>
      <c r="BP402" s="73">
        <v>0</v>
      </c>
      <c r="BQ402" s="73">
        <v>0</v>
      </c>
      <c r="BR402" s="73">
        <v>0</v>
      </c>
      <c r="BS402" s="73">
        <v>0</v>
      </c>
      <c r="BT402" s="73">
        <v>0</v>
      </c>
      <c r="BU402" s="73">
        <v>0</v>
      </c>
      <c r="BV402" s="73">
        <v>0</v>
      </c>
      <c r="BW402" s="73">
        <v>0</v>
      </c>
      <c r="BX402" s="73">
        <v>0</v>
      </c>
      <c r="BY402" s="74">
        <v>16597618.369999999</v>
      </c>
    </row>
    <row r="403" spans="1:77" x14ac:dyDescent="0.2">
      <c r="A403" s="71" t="s">
        <v>43</v>
      </c>
      <c r="B403" s="72" t="s">
        <v>998</v>
      </c>
      <c r="C403" s="71" t="s">
        <v>999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P403" s="73">
        <v>0</v>
      </c>
      <c r="Q403" s="73">
        <v>0</v>
      </c>
      <c r="R403" s="73">
        <v>0</v>
      </c>
      <c r="S403" s="73">
        <v>0</v>
      </c>
      <c r="T403" s="73">
        <v>0</v>
      </c>
      <c r="U403" s="73">
        <v>0</v>
      </c>
      <c r="V403" s="73">
        <v>0</v>
      </c>
      <c r="W403" s="73">
        <v>0</v>
      </c>
      <c r="X403" s="73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73">
        <v>0</v>
      </c>
      <c r="AF403" s="73">
        <v>0</v>
      </c>
      <c r="AG403" s="73">
        <v>0</v>
      </c>
      <c r="AH403" s="73">
        <v>0</v>
      </c>
      <c r="AI403" s="73">
        <v>0</v>
      </c>
      <c r="AJ403" s="73">
        <v>0</v>
      </c>
      <c r="AK403" s="73">
        <v>0</v>
      </c>
      <c r="AL403" s="73">
        <v>0</v>
      </c>
      <c r="AM403" s="73">
        <v>0</v>
      </c>
      <c r="AN403" s="73">
        <v>0</v>
      </c>
      <c r="AO403" s="73">
        <v>0</v>
      </c>
      <c r="AP403" s="73">
        <v>0</v>
      </c>
      <c r="AQ403" s="73">
        <v>0</v>
      </c>
      <c r="AR403" s="73">
        <v>0</v>
      </c>
      <c r="AS403" s="73">
        <v>0</v>
      </c>
      <c r="AT403" s="73">
        <v>0</v>
      </c>
      <c r="AU403" s="73">
        <v>0</v>
      </c>
      <c r="AV403" s="73">
        <v>0</v>
      </c>
      <c r="AW403" s="73">
        <v>0</v>
      </c>
      <c r="AX403" s="73">
        <v>0</v>
      </c>
      <c r="AY403" s="73">
        <v>0</v>
      </c>
      <c r="AZ403" s="73">
        <v>0</v>
      </c>
      <c r="BA403" s="73">
        <v>0</v>
      </c>
      <c r="BB403" s="73">
        <v>0</v>
      </c>
      <c r="BC403" s="73">
        <v>0</v>
      </c>
      <c r="BD403" s="73">
        <v>0</v>
      </c>
      <c r="BE403" s="73">
        <v>0</v>
      </c>
      <c r="BF403" s="73">
        <v>0</v>
      </c>
      <c r="BG403" s="73">
        <v>0</v>
      </c>
      <c r="BH403" s="73">
        <v>0</v>
      </c>
      <c r="BI403" s="73">
        <v>0</v>
      </c>
      <c r="BJ403" s="73">
        <v>0</v>
      </c>
      <c r="BK403" s="73">
        <v>0</v>
      </c>
      <c r="BL403" s="73">
        <v>0</v>
      </c>
      <c r="BM403" s="73">
        <v>0</v>
      </c>
      <c r="BN403" s="73">
        <v>0</v>
      </c>
      <c r="BO403" s="73">
        <v>0</v>
      </c>
      <c r="BP403" s="73">
        <v>0</v>
      </c>
      <c r="BQ403" s="73">
        <v>0</v>
      </c>
      <c r="BR403" s="73">
        <v>0</v>
      </c>
      <c r="BS403" s="73">
        <v>0</v>
      </c>
      <c r="BT403" s="73">
        <v>0</v>
      </c>
      <c r="BU403" s="73">
        <v>0</v>
      </c>
      <c r="BV403" s="73">
        <v>0</v>
      </c>
      <c r="BW403" s="73">
        <v>0</v>
      </c>
      <c r="BX403" s="73">
        <v>0</v>
      </c>
      <c r="BY403" s="74">
        <v>14145130.109999999</v>
      </c>
    </row>
    <row r="404" spans="1:77" x14ac:dyDescent="0.2">
      <c r="A404" s="71" t="s">
        <v>43</v>
      </c>
      <c r="B404" s="72" t="s">
        <v>1000</v>
      </c>
      <c r="C404" s="71" t="s">
        <v>1001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73">
        <v>0</v>
      </c>
      <c r="Q404" s="73">
        <v>0</v>
      </c>
      <c r="R404" s="73">
        <v>0</v>
      </c>
      <c r="S404" s="73">
        <v>0</v>
      </c>
      <c r="T404" s="73">
        <v>0</v>
      </c>
      <c r="U404" s="73">
        <v>0</v>
      </c>
      <c r="V404" s="73">
        <v>0</v>
      </c>
      <c r="W404" s="73">
        <v>0</v>
      </c>
      <c r="X404" s="73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73">
        <v>0</v>
      </c>
      <c r="AF404" s="73">
        <v>0</v>
      </c>
      <c r="AG404" s="73">
        <v>0</v>
      </c>
      <c r="AH404" s="73">
        <v>0</v>
      </c>
      <c r="AI404" s="73">
        <v>0</v>
      </c>
      <c r="AJ404" s="73">
        <v>0</v>
      </c>
      <c r="AK404" s="73">
        <v>0</v>
      </c>
      <c r="AL404" s="73">
        <v>0</v>
      </c>
      <c r="AM404" s="73">
        <v>0</v>
      </c>
      <c r="AN404" s="73">
        <v>0</v>
      </c>
      <c r="AO404" s="73">
        <v>0</v>
      </c>
      <c r="AP404" s="73">
        <v>0</v>
      </c>
      <c r="AQ404" s="73">
        <v>0</v>
      </c>
      <c r="AR404" s="73">
        <v>0</v>
      </c>
      <c r="AS404" s="73">
        <v>0</v>
      </c>
      <c r="AT404" s="73">
        <v>0</v>
      </c>
      <c r="AU404" s="73">
        <v>0</v>
      </c>
      <c r="AV404" s="73">
        <v>0</v>
      </c>
      <c r="AW404" s="73">
        <v>0</v>
      </c>
      <c r="AX404" s="73">
        <v>0</v>
      </c>
      <c r="AY404" s="73">
        <v>0</v>
      </c>
      <c r="AZ404" s="73">
        <v>0</v>
      </c>
      <c r="BA404" s="73">
        <v>0</v>
      </c>
      <c r="BB404" s="73">
        <v>0</v>
      </c>
      <c r="BC404" s="73">
        <v>0</v>
      </c>
      <c r="BD404" s="73">
        <v>0</v>
      </c>
      <c r="BE404" s="73">
        <v>0</v>
      </c>
      <c r="BF404" s="73">
        <v>0</v>
      </c>
      <c r="BG404" s="73">
        <v>0</v>
      </c>
      <c r="BH404" s="73">
        <v>0</v>
      </c>
      <c r="BI404" s="73">
        <v>0</v>
      </c>
      <c r="BJ404" s="73">
        <v>0</v>
      </c>
      <c r="BK404" s="73">
        <v>0</v>
      </c>
      <c r="BL404" s="73">
        <v>0</v>
      </c>
      <c r="BM404" s="73">
        <v>0</v>
      </c>
      <c r="BN404" s="73">
        <v>0</v>
      </c>
      <c r="BO404" s="73">
        <v>0</v>
      </c>
      <c r="BP404" s="73">
        <v>0</v>
      </c>
      <c r="BQ404" s="73">
        <v>0</v>
      </c>
      <c r="BR404" s="73">
        <v>0</v>
      </c>
      <c r="BS404" s="73">
        <v>0</v>
      </c>
      <c r="BT404" s="73">
        <v>0</v>
      </c>
      <c r="BU404" s="73">
        <v>0</v>
      </c>
      <c r="BV404" s="73">
        <v>0</v>
      </c>
      <c r="BW404" s="73">
        <v>0</v>
      </c>
      <c r="BX404" s="73">
        <v>0</v>
      </c>
      <c r="BY404" s="74">
        <v>371004.76999999996</v>
      </c>
    </row>
    <row r="405" spans="1:77" x14ac:dyDescent="0.2">
      <c r="A405" s="71" t="s">
        <v>43</v>
      </c>
      <c r="B405" s="72" t="s">
        <v>1002</v>
      </c>
      <c r="C405" s="71" t="s">
        <v>1003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73">
        <v>0</v>
      </c>
      <c r="Q405" s="73">
        <v>0</v>
      </c>
      <c r="R405" s="73">
        <v>0</v>
      </c>
      <c r="S405" s="73">
        <v>0</v>
      </c>
      <c r="T405" s="73">
        <v>0</v>
      </c>
      <c r="U405" s="73">
        <v>0</v>
      </c>
      <c r="V405" s="73">
        <v>0</v>
      </c>
      <c r="W405" s="73">
        <v>0</v>
      </c>
      <c r="X405" s="73">
        <v>0</v>
      </c>
      <c r="Y405" s="73">
        <v>0</v>
      </c>
      <c r="Z405" s="73">
        <v>0</v>
      </c>
      <c r="AA405" s="73">
        <v>0</v>
      </c>
      <c r="AB405" s="73">
        <v>0</v>
      </c>
      <c r="AC405" s="73">
        <v>0</v>
      </c>
      <c r="AD405" s="73">
        <v>0</v>
      </c>
      <c r="AE405" s="73">
        <v>0</v>
      </c>
      <c r="AF405" s="73">
        <v>0</v>
      </c>
      <c r="AG405" s="73">
        <v>0</v>
      </c>
      <c r="AH405" s="73">
        <v>0</v>
      </c>
      <c r="AI405" s="73">
        <v>0</v>
      </c>
      <c r="AJ405" s="73">
        <v>0</v>
      </c>
      <c r="AK405" s="73">
        <v>0</v>
      </c>
      <c r="AL405" s="73">
        <v>0</v>
      </c>
      <c r="AM405" s="73">
        <v>0</v>
      </c>
      <c r="AN405" s="73">
        <v>0</v>
      </c>
      <c r="AO405" s="73">
        <v>0</v>
      </c>
      <c r="AP405" s="73">
        <v>0</v>
      </c>
      <c r="AQ405" s="73">
        <v>0</v>
      </c>
      <c r="AR405" s="73">
        <v>0</v>
      </c>
      <c r="AS405" s="73">
        <v>0</v>
      </c>
      <c r="AT405" s="73">
        <v>0</v>
      </c>
      <c r="AU405" s="73">
        <v>0</v>
      </c>
      <c r="AV405" s="73">
        <v>0</v>
      </c>
      <c r="AW405" s="73">
        <v>0</v>
      </c>
      <c r="AX405" s="73">
        <v>0</v>
      </c>
      <c r="AY405" s="73">
        <v>0</v>
      </c>
      <c r="AZ405" s="73">
        <v>0</v>
      </c>
      <c r="BA405" s="73">
        <v>0</v>
      </c>
      <c r="BB405" s="73">
        <v>0</v>
      </c>
      <c r="BC405" s="73">
        <v>0</v>
      </c>
      <c r="BD405" s="73">
        <v>0</v>
      </c>
      <c r="BE405" s="73">
        <v>0</v>
      </c>
      <c r="BF405" s="73">
        <v>0</v>
      </c>
      <c r="BG405" s="73">
        <v>0</v>
      </c>
      <c r="BH405" s="73">
        <v>0</v>
      </c>
      <c r="BI405" s="73">
        <v>0</v>
      </c>
      <c r="BJ405" s="73">
        <v>0</v>
      </c>
      <c r="BK405" s="73">
        <v>0</v>
      </c>
      <c r="BL405" s="73">
        <v>0</v>
      </c>
      <c r="BM405" s="73">
        <v>0</v>
      </c>
      <c r="BN405" s="73">
        <v>0</v>
      </c>
      <c r="BO405" s="73">
        <v>0</v>
      </c>
      <c r="BP405" s="73">
        <v>0</v>
      </c>
      <c r="BQ405" s="73">
        <v>0</v>
      </c>
      <c r="BR405" s="73">
        <v>0</v>
      </c>
      <c r="BS405" s="73">
        <v>0</v>
      </c>
      <c r="BT405" s="73">
        <v>0</v>
      </c>
      <c r="BU405" s="73">
        <v>0</v>
      </c>
      <c r="BV405" s="73">
        <v>0</v>
      </c>
      <c r="BW405" s="73">
        <v>0</v>
      </c>
      <c r="BX405" s="73">
        <v>0</v>
      </c>
      <c r="BY405" s="74">
        <v>981601.4800000001</v>
      </c>
    </row>
    <row r="406" spans="1:77" x14ac:dyDescent="0.2">
      <c r="A406" s="71" t="s">
        <v>43</v>
      </c>
      <c r="B406" s="72" t="s">
        <v>1004</v>
      </c>
      <c r="C406" s="71" t="s">
        <v>1005</v>
      </c>
      <c r="D406" s="73">
        <v>0</v>
      </c>
      <c r="E406" s="73">
        <v>0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73">
        <v>0</v>
      </c>
      <c r="Q406" s="73">
        <v>0</v>
      </c>
      <c r="R406" s="73">
        <v>0</v>
      </c>
      <c r="S406" s="73">
        <v>0</v>
      </c>
      <c r="T406" s="73">
        <v>0</v>
      </c>
      <c r="U406" s="73">
        <v>0</v>
      </c>
      <c r="V406" s="73">
        <v>0</v>
      </c>
      <c r="W406" s="73">
        <v>0</v>
      </c>
      <c r="X406" s="73">
        <v>0</v>
      </c>
      <c r="Y406" s="73">
        <v>0</v>
      </c>
      <c r="Z406" s="73">
        <v>0</v>
      </c>
      <c r="AA406" s="73">
        <v>0</v>
      </c>
      <c r="AB406" s="73">
        <v>0</v>
      </c>
      <c r="AC406" s="73">
        <v>0</v>
      </c>
      <c r="AD406" s="73">
        <v>0</v>
      </c>
      <c r="AE406" s="73">
        <v>0</v>
      </c>
      <c r="AF406" s="73">
        <v>0</v>
      </c>
      <c r="AG406" s="73">
        <v>0</v>
      </c>
      <c r="AH406" s="73">
        <v>0</v>
      </c>
      <c r="AI406" s="73">
        <v>0</v>
      </c>
      <c r="AJ406" s="73">
        <v>0</v>
      </c>
      <c r="AK406" s="73">
        <v>0</v>
      </c>
      <c r="AL406" s="73">
        <v>0</v>
      </c>
      <c r="AM406" s="73">
        <v>0</v>
      </c>
      <c r="AN406" s="73">
        <v>0</v>
      </c>
      <c r="AO406" s="73">
        <v>0</v>
      </c>
      <c r="AP406" s="73">
        <v>0</v>
      </c>
      <c r="AQ406" s="73">
        <v>0</v>
      </c>
      <c r="AR406" s="73">
        <v>0</v>
      </c>
      <c r="AS406" s="73">
        <v>0</v>
      </c>
      <c r="AT406" s="73">
        <v>0</v>
      </c>
      <c r="AU406" s="73">
        <v>0</v>
      </c>
      <c r="AV406" s="73">
        <v>0</v>
      </c>
      <c r="AW406" s="73">
        <v>0</v>
      </c>
      <c r="AX406" s="73">
        <v>0</v>
      </c>
      <c r="AY406" s="73">
        <v>0</v>
      </c>
      <c r="AZ406" s="73">
        <v>0</v>
      </c>
      <c r="BA406" s="73">
        <v>0</v>
      </c>
      <c r="BB406" s="73">
        <v>0</v>
      </c>
      <c r="BC406" s="73">
        <v>0</v>
      </c>
      <c r="BD406" s="73">
        <v>0</v>
      </c>
      <c r="BE406" s="73">
        <v>0</v>
      </c>
      <c r="BF406" s="73">
        <v>0</v>
      </c>
      <c r="BG406" s="73">
        <v>0</v>
      </c>
      <c r="BH406" s="73">
        <v>0</v>
      </c>
      <c r="BI406" s="73">
        <v>0</v>
      </c>
      <c r="BJ406" s="73">
        <v>0</v>
      </c>
      <c r="BK406" s="73">
        <v>0</v>
      </c>
      <c r="BL406" s="73">
        <v>0</v>
      </c>
      <c r="BM406" s="73">
        <v>0</v>
      </c>
      <c r="BN406" s="73">
        <v>0</v>
      </c>
      <c r="BO406" s="73">
        <v>0</v>
      </c>
      <c r="BP406" s="73">
        <v>0</v>
      </c>
      <c r="BQ406" s="73">
        <v>0</v>
      </c>
      <c r="BR406" s="73">
        <v>0</v>
      </c>
      <c r="BS406" s="73">
        <v>0</v>
      </c>
      <c r="BT406" s="73">
        <v>0</v>
      </c>
      <c r="BU406" s="73">
        <v>0</v>
      </c>
      <c r="BV406" s="73">
        <v>0</v>
      </c>
      <c r="BW406" s="73">
        <v>0</v>
      </c>
      <c r="BX406" s="73">
        <v>0</v>
      </c>
      <c r="BY406" s="74">
        <v>123363.77</v>
      </c>
    </row>
    <row r="407" spans="1:77" x14ac:dyDescent="0.2">
      <c r="A407" s="71" t="s">
        <v>43</v>
      </c>
      <c r="B407" s="72" t="s">
        <v>1006</v>
      </c>
      <c r="C407" s="71" t="s">
        <v>1007</v>
      </c>
      <c r="D407" s="73">
        <v>0</v>
      </c>
      <c r="E407" s="73">
        <v>0</v>
      </c>
      <c r="F407" s="73">
        <v>0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P407" s="73">
        <v>0</v>
      </c>
      <c r="Q407" s="73">
        <v>0</v>
      </c>
      <c r="R407" s="73">
        <v>0</v>
      </c>
      <c r="S407" s="73">
        <v>0</v>
      </c>
      <c r="T407" s="73">
        <v>0</v>
      </c>
      <c r="U407" s="73">
        <v>0</v>
      </c>
      <c r="V407" s="73">
        <v>0</v>
      </c>
      <c r="W407" s="73">
        <v>0</v>
      </c>
      <c r="X407" s="73">
        <v>0</v>
      </c>
      <c r="Y407" s="73">
        <v>0</v>
      </c>
      <c r="Z407" s="73">
        <v>0</v>
      </c>
      <c r="AA407" s="73">
        <v>0</v>
      </c>
      <c r="AB407" s="73">
        <v>0</v>
      </c>
      <c r="AC407" s="73">
        <v>0</v>
      </c>
      <c r="AD407" s="73">
        <v>0</v>
      </c>
      <c r="AE407" s="73">
        <v>0</v>
      </c>
      <c r="AF407" s="73">
        <v>0</v>
      </c>
      <c r="AG407" s="73">
        <v>0</v>
      </c>
      <c r="AH407" s="73">
        <v>0</v>
      </c>
      <c r="AI407" s="73">
        <v>0</v>
      </c>
      <c r="AJ407" s="73">
        <v>0</v>
      </c>
      <c r="AK407" s="73">
        <v>0</v>
      </c>
      <c r="AL407" s="73">
        <v>0</v>
      </c>
      <c r="AM407" s="73">
        <v>0</v>
      </c>
      <c r="AN407" s="73">
        <v>0</v>
      </c>
      <c r="AO407" s="73">
        <v>0</v>
      </c>
      <c r="AP407" s="73">
        <v>0</v>
      </c>
      <c r="AQ407" s="73">
        <v>0</v>
      </c>
      <c r="AR407" s="73">
        <v>0</v>
      </c>
      <c r="AS407" s="73">
        <v>0</v>
      </c>
      <c r="AT407" s="73">
        <v>0</v>
      </c>
      <c r="AU407" s="73">
        <v>0</v>
      </c>
      <c r="AV407" s="73">
        <v>0</v>
      </c>
      <c r="AW407" s="73">
        <v>0</v>
      </c>
      <c r="AX407" s="73">
        <v>0</v>
      </c>
      <c r="AY407" s="73">
        <v>0</v>
      </c>
      <c r="AZ407" s="73">
        <v>0</v>
      </c>
      <c r="BA407" s="73">
        <v>0</v>
      </c>
      <c r="BB407" s="73">
        <v>0</v>
      </c>
      <c r="BC407" s="73">
        <v>0</v>
      </c>
      <c r="BD407" s="73">
        <v>0</v>
      </c>
      <c r="BE407" s="73">
        <v>0</v>
      </c>
      <c r="BF407" s="73">
        <v>0</v>
      </c>
      <c r="BG407" s="73">
        <v>0</v>
      </c>
      <c r="BH407" s="73">
        <v>0</v>
      </c>
      <c r="BI407" s="73">
        <v>0</v>
      </c>
      <c r="BJ407" s="73">
        <v>0</v>
      </c>
      <c r="BK407" s="73">
        <v>0</v>
      </c>
      <c r="BL407" s="73">
        <v>0</v>
      </c>
      <c r="BM407" s="73">
        <v>0</v>
      </c>
      <c r="BN407" s="73">
        <v>0</v>
      </c>
      <c r="BO407" s="73">
        <v>0</v>
      </c>
      <c r="BP407" s="73">
        <v>0</v>
      </c>
      <c r="BQ407" s="73">
        <v>0</v>
      </c>
      <c r="BR407" s="73">
        <v>0</v>
      </c>
      <c r="BS407" s="73">
        <v>0</v>
      </c>
      <c r="BT407" s="73">
        <v>0</v>
      </c>
      <c r="BU407" s="73">
        <v>0</v>
      </c>
      <c r="BV407" s="73">
        <v>0</v>
      </c>
      <c r="BW407" s="73">
        <v>0</v>
      </c>
      <c r="BX407" s="73">
        <v>0</v>
      </c>
      <c r="BY407" s="74">
        <v>28470</v>
      </c>
    </row>
    <row r="408" spans="1:77" x14ac:dyDescent="0.2">
      <c r="A408" s="71" t="s">
        <v>43</v>
      </c>
      <c r="B408" s="72" t="s">
        <v>1008</v>
      </c>
      <c r="C408" s="71" t="s">
        <v>1009</v>
      </c>
      <c r="D408" s="73">
        <v>0</v>
      </c>
      <c r="E408" s="73">
        <v>0</v>
      </c>
      <c r="F408" s="73">
        <v>0</v>
      </c>
      <c r="G408" s="73">
        <v>0</v>
      </c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  <c r="O408" s="73">
        <v>0</v>
      </c>
      <c r="P408" s="73">
        <v>0</v>
      </c>
      <c r="Q408" s="73">
        <v>0</v>
      </c>
      <c r="R408" s="73">
        <v>0</v>
      </c>
      <c r="S408" s="73">
        <v>0</v>
      </c>
      <c r="T408" s="73">
        <v>0</v>
      </c>
      <c r="U408" s="73">
        <v>0</v>
      </c>
      <c r="V408" s="73">
        <v>0</v>
      </c>
      <c r="W408" s="73">
        <v>0</v>
      </c>
      <c r="X408" s="73">
        <v>0</v>
      </c>
      <c r="Y408" s="73">
        <v>0</v>
      </c>
      <c r="Z408" s="73">
        <v>0</v>
      </c>
      <c r="AA408" s="73">
        <v>0</v>
      </c>
      <c r="AB408" s="73">
        <v>0</v>
      </c>
      <c r="AC408" s="73">
        <v>0</v>
      </c>
      <c r="AD408" s="73">
        <v>0</v>
      </c>
      <c r="AE408" s="73">
        <v>0</v>
      </c>
      <c r="AF408" s="73">
        <v>0</v>
      </c>
      <c r="AG408" s="73">
        <v>0</v>
      </c>
      <c r="AH408" s="73">
        <v>0</v>
      </c>
      <c r="AI408" s="73">
        <v>0</v>
      </c>
      <c r="AJ408" s="73">
        <v>0</v>
      </c>
      <c r="AK408" s="73">
        <v>0</v>
      </c>
      <c r="AL408" s="73">
        <v>0</v>
      </c>
      <c r="AM408" s="73">
        <v>0</v>
      </c>
      <c r="AN408" s="73">
        <v>0</v>
      </c>
      <c r="AO408" s="73">
        <v>0</v>
      </c>
      <c r="AP408" s="73">
        <v>0</v>
      </c>
      <c r="AQ408" s="73">
        <v>0</v>
      </c>
      <c r="AR408" s="73">
        <v>0</v>
      </c>
      <c r="AS408" s="73">
        <v>0</v>
      </c>
      <c r="AT408" s="73">
        <v>0</v>
      </c>
      <c r="AU408" s="73">
        <v>0</v>
      </c>
      <c r="AV408" s="73">
        <v>0</v>
      </c>
      <c r="AW408" s="73">
        <v>1</v>
      </c>
      <c r="AX408" s="73">
        <v>0</v>
      </c>
      <c r="AY408" s="73">
        <v>0</v>
      </c>
      <c r="AZ408" s="73">
        <v>0</v>
      </c>
      <c r="BA408" s="73">
        <v>0</v>
      </c>
      <c r="BB408" s="73">
        <v>0</v>
      </c>
      <c r="BC408" s="73">
        <v>0</v>
      </c>
      <c r="BD408" s="73">
        <v>0</v>
      </c>
      <c r="BE408" s="73">
        <v>0</v>
      </c>
      <c r="BF408" s="73">
        <v>0</v>
      </c>
      <c r="BG408" s="73">
        <v>0</v>
      </c>
      <c r="BH408" s="73">
        <v>0</v>
      </c>
      <c r="BI408" s="73">
        <v>0</v>
      </c>
      <c r="BJ408" s="73">
        <v>0</v>
      </c>
      <c r="BK408" s="73">
        <v>0</v>
      </c>
      <c r="BL408" s="73">
        <v>0</v>
      </c>
      <c r="BM408" s="73">
        <v>0</v>
      </c>
      <c r="BN408" s="73">
        <v>0</v>
      </c>
      <c r="BO408" s="73">
        <v>0</v>
      </c>
      <c r="BP408" s="73">
        <v>0</v>
      </c>
      <c r="BQ408" s="73">
        <v>0</v>
      </c>
      <c r="BR408" s="73">
        <v>0</v>
      </c>
      <c r="BS408" s="73">
        <v>0</v>
      </c>
      <c r="BT408" s="73">
        <v>0</v>
      </c>
      <c r="BU408" s="73">
        <v>0</v>
      </c>
      <c r="BV408" s="73">
        <v>0</v>
      </c>
      <c r="BW408" s="73">
        <v>0</v>
      </c>
      <c r="BX408" s="73">
        <v>0</v>
      </c>
      <c r="BY408" s="74">
        <v>120424.1</v>
      </c>
    </row>
    <row r="409" spans="1:77" x14ac:dyDescent="0.2">
      <c r="A409" s="71" t="s">
        <v>43</v>
      </c>
      <c r="B409" s="72" t="s">
        <v>1010</v>
      </c>
      <c r="C409" s="71" t="s">
        <v>1011</v>
      </c>
      <c r="D409" s="73">
        <v>0</v>
      </c>
      <c r="E409" s="73">
        <v>0</v>
      </c>
      <c r="F409" s="73">
        <v>0</v>
      </c>
      <c r="G409" s="73">
        <v>0</v>
      </c>
      <c r="H409" s="73">
        <v>0</v>
      </c>
      <c r="I409" s="73">
        <v>0</v>
      </c>
      <c r="J409" s="73">
        <v>0</v>
      </c>
      <c r="K409" s="73">
        <v>0</v>
      </c>
      <c r="L409" s="73">
        <v>0</v>
      </c>
      <c r="M409" s="73">
        <v>0</v>
      </c>
      <c r="N409" s="73">
        <v>0</v>
      </c>
      <c r="O409" s="73">
        <v>0</v>
      </c>
      <c r="P409" s="73">
        <v>0</v>
      </c>
      <c r="Q409" s="73">
        <v>0</v>
      </c>
      <c r="R409" s="73">
        <v>0</v>
      </c>
      <c r="S409" s="73">
        <v>0</v>
      </c>
      <c r="T409" s="73">
        <v>0</v>
      </c>
      <c r="U409" s="73">
        <v>0</v>
      </c>
      <c r="V409" s="73">
        <v>0</v>
      </c>
      <c r="W409" s="73">
        <v>0</v>
      </c>
      <c r="X409" s="73">
        <v>0</v>
      </c>
      <c r="Y409" s="73">
        <v>0</v>
      </c>
      <c r="Z409" s="73">
        <v>0</v>
      </c>
      <c r="AA409" s="73">
        <v>0</v>
      </c>
      <c r="AB409" s="73">
        <v>0</v>
      </c>
      <c r="AC409" s="73">
        <v>0</v>
      </c>
      <c r="AD409" s="73">
        <v>0</v>
      </c>
      <c r="AE409" s="73">
        <v>0</v>
      </c>
      <c r="AF409" s="73">
        <v>0</v>
      </c>
      <c r="AG409" s="73">
        <v>0</v>
      </c>
      <c r="AH409" s="73">
        <v>0</v>
      </c>
      <c r="AI409" s="73">
        <v>0</v>
      </c>
      <c r="AJ409" s="73">
        <v>0</v>
      </c>
      <c r="AK409" s="73">
        <v>0</v>
      </c>
      <c r="AL409" s="73">
        <v>0</v>
      </c>
      <c r="AM409" s="73">
        <v>0</v>
      </c>
      <c r="AN409" s="73">
        <v>0</v>
      </c>
      <c r="AO409" s="73">
        <v>0</v>
      </c>
      <c r="AP409" s="73">
        <v>0</v>
      </c>
      <c r="AQ409" s="73">
        <v>0</v>
      </c>
      <c r="AR409" s="73">
        <v>0</v>
      </c>
      <c r="AS409" s="73">
        <v>0</v>
      </c>
      <c r="AT409" s="73">
        <v>0</v>
      </c>
      <c r="AU409" s="73">
        <v>0</v>
      </c>
      <c r="AV409" s="73">
        <v>0</v>
      </c>
      <c r="AW409" s="73">
        <v>0</v>
      </c>
      <c r="AX409" s="73">
        <v>0</v>
      </c>
      <c r="AY409" s="73">
        <v>0</v>
      </c>
      <c r="AZ409" s="73">
        <v>0</v>
      </c>
      <c r="BA409" s="73">
        <v>0</v>
      </c>
      <c r="BB409" s="73">
        <v>0</v>
      </c>
      <c r="BC409" s="73">
        <v>0</v>
      </c>
      <c r="BD409" s="73">
        <v>0</v>
      </c>
      <c r="BE409" s="73">
        <v>0</v>
      </c>
      <c r="BF409" s="73">
        <v>0</v>
      </c>
      <c r="BG409" s="73">
        <v>0</v>
      </c>
      <c r="BH409" s="73">
        <v>0</v>
      </c>
      <c r="BI409" s="73">
        <v>0</v>
      </c>
      <c r="BJ409" s="73">
        <v>0</v>
      </c>
      <c r="BK409" s="73">
        <v>0</v>
      </c>
      <c r="BL409" s="73">
        <v>0</v>
      </c>
      <c r="BM409" s="73">
        <v>0</v>
      </c>
      <c r="BN409" s="73">
        <v>0</v>
      </c>
      <c r="BO409" s="73">
        <v>0</v>
      </c>
      <c r="BP409" s="73">
        <v>0</v>
      </c>
      <c r="BQ409" s="73">
        <v>0</v>
      </c>
      <c r="BR409" s="73">
        <v>0</v>
      </c>
      <c r="BS409" s="73">
        <v>0</v>
      </c>
      <c r="BT409" s="73">
        <v>0</v>
      </c>
      <c r="BU409" s="73">
        <v>0</v>
      </c>
      <c r="BV409" s="73">
        <v>0</v>
      </c>
      <c r="BW409" s="73">
        <v>0</v>
      </c>
      <c r="BX409" s="73">
        <v>0</v>
      </c>
      <c r="BY409" s="74">
        <v>0</v>
      </c>
    </row>
    <row r="410" spans="1:77" x14ac:dyDescent="0.2">
      <c r="A410" s="71" t="s">
        <v>43</v>
      </c>
      <c r="B410" s="72" t="s">
        <v>1012</v>
      </c>
      <c r="C410" s="71" t="s">
        <v>1013</v>
      </c>
      <c r="D410" s="73">
        <v>0</v>
      </c>
      <c r="E410" s="73">
        <v>0</v>
      </c>
      <c r="F410" s="73">
        <v>0</v>
      </c>
      <c r="G410" s="73">
        <v>0</v>
      </c>
      <c r="H410" s="73">
        <v>0</v>
      </c>
      <c r="I410" s="73">
        <v>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73">
        <v>0</v>
      </c>
      <c r="Q410" s="73">
        <v>0</v>
      </c>
      <c r="R410" s="73">
        <v>0</v>
      </c>
      <c r="S410" s="73">
        <v>0</v>
      </c>
      <c r="T410" s="73">
        <v>0</v>
      </c>
      <c r="U410" s="73">
        <v>0</v>
      </c>
      <c r="V410" s="73">
        <v>0</v>
      </c>
      <c r="W410" s="73">
        <v>0</v>
      </c>
      <c r="X410" s="73">
        <v>0</v>
      </c>
      <c r="Y410" s="73">
        <v>0</v>
      </c>
      <c r="Z410" s="73">
        <v>0</v>
      </c>
      <c r="AA410" s="73">
        <v>0</v>
      </c>
      <c r="AB410" s="73">
        <v>0</v>
      </c>
      <c r="AC410" s="73">
        <v>0</v>
      </c>
      <c r="AD410" s="73">
        <v>0</v>
      </c>
      <c r="AE410" s="73">
        <v>0</v>
      </c>
      <c r="AF410" s="73">
        <v>0</v>
      </c>
      <c r="AG410" s="73">
        <v>0</v>
      </c>
      <c r="AH410" s="73">
        <v>0</v>
      </c>
      <c r="AI410" s="73">
        <v>0</v>
      </c>
      <c r="AJ410" s="73">
        <v>0</v>
      </c>
      <c r="AK410" s="73">
        <v>0</v>
      </c>
      <c r="AL410" s="73">
        <v>0</v>
      </c>
      <c r="AM410" s="73">
        <v>0</v>
      </c>
      <c r="AN410" s="73">
        <v>0</v>
      </c>
      <c r="AO410" s="73">
        <v>0</v>
      </c>
      <c r="AP410" s="73">
        <v>0</v>
      </c>
      <c r="AQ410" s="73">
        <v>0</v>
      </c>
      <c r="AR410" s="73">
        <v>0</v>
      </c>
      <c r="AS410" s="73">
        <v>0</v>
      </c>
      <c r="AT410" s="73">
        <v>0</v>
      </c>
      <c r="AU410" s="73">
        <v>0</v>
      </c>
      <c r="AV410" s="73">
        <v>0</v>
      </c>
      <c r="AW410" s="73">
        <v>0</v>
      </c>
      <c r="AX410" s="73">
        <v>0</v>
      </c>
      <c r="AY410" s="73">
        <v>0</v>
      </c>
      <c r="AZ410" s="73">
        <v>0</v>
      </c>
      <c r="BA410" s="73">
        <v>0</v>
      </c>
      <c r="BB410" s="73">
        <v>0</v>
      </c>
      <c r="BC410" s="73">
        <v>0</v>
      </c>
      <c r="BD410" s="73">
        <v>0</v>
      </c>
      <c r="BE410" s="73">
        <v>0</v>
      </c>
      <c r="BF410" s="73">
        <v>0</v>
      </c>
      <c r="BG410" s="73">
        <v>0</v>
      </c>
      <c r="BH410" s="73">
        <v>0</v>
      </c>
      <c r="BI410" s="73">
        <v>0</v>
      </c>
      <c r="BJ410" s="73">
        <v>0</v>
      </c>
      <c r="BK410" s="73">
        <v>0</v>
      </c>
      <c r="BL410" s="73">
        <v>0</v>
      </c>
      <c r="BM410" s="73">
        <v>0</v>
      </c>
      <c r="BN410" s="73">
        <v>0</v>
      </c>
      <c r="BO410" s="73">
        <v>0</v>
      </c>
      <c r="BP410" s="73">
        <v>0</v>
      </c>
      <c r="BQ410" s="73">
        <v>0</v>
      </c>
      <c r="BR410" s="73">
        <v>0</v>
      </c>
      <c r="BS410" s="73">
        <v>0</v>
      </c>
      <c r="BT410" s="73">
        <v>0</v>
      </c>
      <c r="BU410" s="73">
        <v>0</v>
      </c>
      <c r="BV410" s="73">
        <v>0</v>
      </c>
      <c r="BW410" s="73">
        <v>0</v>
      </c>
      <c r="BX410" s="73">
        <v>0</v>
      </c>
      <c r="BY410" s="74"/>
    </row>
    <row r="411" spans="1:77" x14ac:dyDescent="0.2">
      <c r="A411" s="71" t="s">
        <v>43</v>
      </c>
      <c r="B411" s="72" t="s">
        <v>1014</v>
      </c>
      <c r="C411" s="71" t="s">
        <v>1015</v>
      </c>
      <c r="D411" s="73">
        <v>0</v>
      </c>
      <c r="E411" s="73">
        <v>0</v>
      </c>
      <c r="F411" s="73">
        <v>0</v>
      </c>
      <c r="G411" s="73">
        <v>0</v>
      </c>
      <c r="H411" s="73">
        <v>0</v>
      </c>
      <c r="I411" s="73">
        <v>0</v>
      </c>
      <c r="J411" s="73">
        <v>0</v>
      </c>
      <c r="K411" s="73">
        <v>0</v>
      </c>
      <c r="L411" s="73">
        <v>0</v>
      </c>
      <c r="M411" s="73">
        <v>0</v>
      </c>
      <c r="N411" s="73">
        <v>0</v>
      </c>
      <c r="O411" s="73">
        <v>0</v>
      </c>
      <c r="P411" s="73">
        <v>0</v>
      </c>
      <c r="Q411" s="73">
        <v>0</v>
      </c>
      <c r="R411" s="73">
        <v>0</v>
      </c>
      <c r="S411" s="73">
        <v>0</v>
      </c>
      <c r="T411" s="73">
        <v>0</v>
      </c>
      <c r="U411" s="73">
        <v>0</v>
      </c>
      <c r="V411" s="73">
        <v>0</v>
      </c>
      <c r="W411" s="73">
        <v>0</v>
      </c>
      <c r="X411" s="73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73">
        <v>0</v>
      </c>
      <c r="AF411" s="73">
        <v>0</v>
      </c>
      <c r="AG411" s="73">
        <v>0</v>
      </c>
      <c r="AH411" s="73">
        <v>0</v>
      </c>
      <c r="AI411" s="73">
        <v>0</v>
      </c>
      <c r="AJ411" s="73">
        <v>0</v>
      </c>
      <c r="AK411" s="73">
        <v>0</v>
      </c>
      <c r="AL411" s="73">
        <v>0</v>
      </c>
      <c r="AM411" s="73">
        <v>0</v>
      </c>
      <c r="AN411" s="73">
        <v>0</v>
      </c>
      <c r="AO411" s="73">
        <v>0</v>
      </c>
      <c r="AP411" s="73">
        <v>0</v>
      </c>
      <c r="AQ411" s="73">
        <v>0</v>
      </c>
      <c r="AR411" s="73">
        <v>0</v>
      </c>
      <c r="AS411" s="73">
        <v>0</v>
      </c>
      <c r="AT411" s="73">
        <v>0</v>
      </c>
      <c r="AU411" s="73">
        <v>0</v>
      </c>
      <c r="AV411" s="73">
        <v>0</v>
      </c>
      <c r="AW411" s="73">
        <v>0</v>
      </c>
      <c r="AX411" s="73">
        <v>0</v>
      </c>
      <c r="AY411" s="73">
        <v>0</v>
      </c>
      <c r="AZ411" s="73">
        <v>0</v>
      </c>
      <c r="BA411" s="73">
        <v>0</v>
      </c>
      <c r="BB411" s="73">
        <v>0</v>
      </c>
      <c r="BC411" s="73">
        <v>0</v>
      </c>
      <c r="BD411" s="73">
        <v>0</v>
      </c>
      <c r="BE411" s="73">
        <v>0</v>
      </c>
      <c r="BF411" s="73">
        <v>0</v>
      </c>
      <c r="BG411" s="73">
        <v>0</v>
      </c>
      <c r="BH411" s="73">
        <v>0</v>
      </c>
      <c r="BI411" s="73">
        <v>0</v>
      </c>
      <c r="BJ411" s="73">
        <v>0</v>
      </c>
      <c r="BK411" s="73">
        <v>0</v>
      </c>
      <c r="BL411" s="73">
        <v>0</v>
      </c>
      <c r="BM411" s="73">
        <v>0</v>
      </c>
      <c r="BN411" s="73">
        <v>0</v>
      </c>
      <c r="BO411" s="73">
        <v>0</v>
      </c>
      <c r="BP411" s="73">
        <v>0</v>
      </c>
      <c r="BQ411" s="73">
        <v>0</v>
      </c>
      <c r="BR411" s="73">
        <v>0</v>
      </c>
      <c r="BS411" s="73">
        <v>0</v>
      </c>
      <c r="BT411" s="73">
        <v>0</v>
      </c>
      <c r="BU411" s="73">
        <v>0</v>
      </c>
      <c r="BV411" s="73">
        <v>0</v>
      </c>
      <c r="BW411" s="73">
        <v>0</v>
      </c>
      <c r="BX411" s="73">
        <v>0</v>
      </c>
      <c r="BY411" s="74"/>
    </row>
    <row r="412" spans="1:77" x14ac:dyDescent="0.2">
      <c r="A412" s="71" t="s">
        <v>43</v>
      </c>
      <c r="B412" s="72" t="s">
        <v>1016</v>
      </c>
      <c r="C412" s="71" t="s">
        <v>1017</v>
      </c>
      <c r="D412" s="73">
        <v>0</v>
      </c>
      <c r="E412" s="73">
        <v>0</v>
      </c>
      <c r="F412" s="73">
        <v>0</v>
      </c>
      <c r="G412" s="73">
        <v>0</v>
      </c>
      <c r="H412" s="73">
        <v>0</v>
      </c>
      <c r="I412" s="73">
        <v>0</v>
      </c>
      <c r="J412" s="73">
        <v>0</v>
      </c>
      <c r="K412" s="73">
        <v>0</v>
      </c>
      <c r="L412" s="73">
        <v>0</v>
      </c>
      <c r="M412" s="73">
        <v>0</v>
      </c>
      <c r="N412" s="73">
        <v>0</v>
      </c>
      <c r="O412" s="73">
        <v>0</v>
      </c>
      <c r="P412" s="73">
        <v>0</v>
      </c>
      <c r="Q412" s="73">
        <v>0</v>
      </c>
      <c r="R412" s="73">
        <v>0</v>
      </c>
      <c r="S412" s="73">
        <v>0</v>
      </c>
      <c r="T412" s="73">
        <v>0</v>
      </c>
      <c r="U412" s="73">
        <v>0</v>
      </c>
      <c r="V412" s="73">
        <v>0</v>
      </c>
      <c r="W412" s="73">
        <v>0</v>
      </c>
      <c r="X412" s="73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73">
        <v>0</v>
      </c>
      <c r="AF412" s="73">
        <v>0</v>
      </c>
      <c r="AG412" s="73">
        <v>18</v>
      </c>
      <c r="AH412" s="73">
        <v>0</v>
      </c>
      <c r="AI412" s="73">
        <v>0</v>
      </c>
      <c r="AJ412" s="73">
        <v>0</v>
      </c>
      <c r="AK412" s="73">
        <v>0</v>
      </c>
      <c r="AL412" s="73">
        <v>0</v>
      </c>
      <c r="AM412" s="73">
        <v>0</v>
      </c>
      <c r="AN412" s="73">
        <v>0</v>
      </c>
      <c r="AO412" s="73">
        <v>0</v>
      </c>
      <c r="AP412" s="73">
        <v>0</v>
      </c>
      <c r="AQ412" s="73">
        <v>0</v>
      </c>
      <c r="AR412" s="73">
        <v>0</v>
      </c>
      <c r="AS412" s="73">
        <v>0</v>
      </c>
      <c r="AT412" s="73">
        <v>0</v>
      </c>
      <c r="AU412" s="73">
        <v>0</v>
      </c>
      <c r="AV412" s="73">
        <v>0</v>
      </c>
      <c r="AW412" s="73">
        <v>4867.7299999999996</v>
      </c>
      <c r="AX412" s="73">
        <v>0</v>
      </c>
      <c r="AY412" s="73">
        <v>0</v>
      </c>
      <c r="AZ412" s="73">
        <v>0</v>
      </c>
      <c r="BA412" s="73">
        <v>0</v>
      </c>
      <c r="BB412" s="73">
        <v>0</v>
      </c>
      <c r="BC412" s="73">
        <v>0</v>
      </c>
      <c r="BD412" s="73">
        <v>0</v>
      </c>
      <c r="BE412" s="73">
        <v>0</v>
      </c>
      <c r="BF412" s="73">
        <v>0</v>
      </c>
      <c r="BG412" s="73">
        <v>0</v>
      </c>
      <c r="BH412" s="73">
        <v>0</v>
      </c>
      <c r="BI412" s="73">
        <v>0</v>
      </c>
      <c r="BJ412" s="73">
        <v>0</v>
      </c>
      <c r="BK412" s="73">
        <v>0</v>
      </c>
      <c r="BL412" s="73">
        <v>0</v>
      </c>
      <c r="BM412" s="73">
        <v>0</v>
      </c>
      <c r="BN412" s="73">
        <v>0</v>
      </c>
      <c r="BO412" s="73">
        <v>0</v>
      </c>
      <c r="BP412" s="73">
        <v>0</v>
      </c>
      <c r="BQ412" s="73">
        <v>0</v>
      </c>
      <c r="BR412" s="73">
        <v>0</v>
      </c>
      <c r="BS412" s="73">
        <v>0</v>
      </c>
      <c r="BT412" s="73">
        <v>0</v>
      </c>
      <c r="BU412" s="73">
        <v>0</v>
      </c>
      <c r="BV412" s="73">
        <v>0</v>
      </c>
      <c r="BW412" s="73">
        <v>0</v>
      </c>
      <c r="BX412" s="73">
        <v>0</v>
      </c>
      <c r="BY412" s="74"/>
    </row>
    <row r="413" spans="1:77" x14ac:dyDescent="0.2">
      <c r="A413" s="71" t="s">
        <v>43</v>
      </c>
      <c r="B413" s="72" t="s">
        <v>1018</v>
      </c>
      <c r="C413" s="71" t="s">
        <v>1019</v>
      </c>
      <c r="D413" s="73">
        <v>0</v>
      </c>
      <c r="E413" s="73">
        <v>0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  <c r="O413" s="73">
        <v>0</v>
      </c>
      <c r="P413" s="73">
        <v>0</v>
      </c>
      <c r="Q413" s="73">
        <v>0</v>
      </c>
      <c r="R413" s="73">
        <v>0</v>
      </c>
      <c r="S413" s="73">
        <v>0</v>
      </c>
      <c r="T413" s="73">
        <v>0</v>
      </c>
      <c r="U413" s="73">
        <v>0</v>
      </c>
      <c r="V413" s="73">
        <v>0</v>
      </c>
      <c r="W413" s="73">
        <v>0</v>
      </c>
      <c r="X413" s="73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73">
        <v>0</v>
      </c>
      <c r="AF413" s="73">
        <v>0</v>
      </c>
      <c r="AG413" s="73">
        <v>0</v>
      </c>
      <c r="AH413" s="73">
        <v>0</v>
      </c>
      <c r="AI413" s="73">
        <v>0</v>
      </c>
      <c r="AJ413" s="73">
        <v>0</v>
      </c>
      <c r="AK413" s="73">
        <v>0</v>
      </c>
      <c r="AL413" s="73">
        <v>0</v>
      </c>
      <c r="AM413" s="73">
        <v>0</v>
      </c>
      <c r="AN413" s="73">
        <v>0</v>
      </c>
      <c r="AO413" s="73">
        <v>0</v>
      </c>
      <c r="AP413" s="73">
        <v>0</v>
      </c>
      <c r="AQ413" s="73">
        <v>0</v>
      </c>
      <c r="AR413" s="73">
        <v>0</v>
      </c>
      <c r="AS413" s="73">
        <v>0</v>
      </c>
      <c r="AT413" s="73">
        <v>0</v>
      </c>
      <c r="AU413" s="73">
        <v>0</v>
      </c>
      <c r="AV413" s="73">
        <v>0</v>
      </c>
      <c r="AW413" s="73">
        <v>0</v>
      </c>
      <c r="AX413" s="73">
        <v>0</v>
      </c>
      <c r="AY413" s="73">
        <v>0</v>
      </c>
      <c r="AZ413" s="73">
        <v>0</v>
      </c>
      <c r="BA413" s="73">
        <v>0</v>
      </c>
      <c r="BB413" s="73">
        <v>0</v>
      </c>
      <c r="BC413" s="73">
        <v>0</v>
      </c>
      <c r="BD413" s="73">
        <v>0</v>
      </c>
      <c r="BE413" s="73">
        <v>0</v>
      </c>
      <c r="BF413" s="73">
        <v>0</v>
      </c>
      <c r="BG413" s="73">
        <v>0</v>
      </c>
      <c r="BH413" s="73">
        <v>0</v>
      </c>
      <c r="BI413" s="73">
        <v>0</v>
      </c>
      <c r="BJ413" s="73">
        <v>0</v>
      </c>
      <c r="BK413" s="73">
        <v>0</v>
      </c>
      <c r="BL413" s="73">
        <v>0</v>
      </c>
      <c r="BM413" s="73">
        <v>0</v>
      </c>
      <c r="BN413" s="73">
        <v>0</v>
      </c>
      <c r="BO413" s="73">
        <v>0</v>
      </c>
      <c r="BP413" s="73">
        <v>0</v>
      </c>
      <c r="BQ413" s="73">
        <v>0</v>
      </c>
      <c r="BR413" s="73">
        <v>0</v>
      </c>
      <c r="BS413" s="73">
        <v>0</v>
      </c>
      <c r="BT413" s="73">
        <v>0</v>
      </c>
      <c r="BU413" s="73">
        <v>0</v>
      </c>
      <c r="BV413" s="73">
        <v>0</v>
      </c>
      <c r="BW413" s="73">
        <v>0</v>
      </c>
      <c r="BX413" s="73">
        <v>0</v>
      </c>
      <c r="BY413" s="74"/>
    </row>
    <row r="414" spans="1:77" x14ac:dyDescent="0.2">
      <c r="A414" s="71" t="s">
        <v>43</v>
      </c>
      <c r="B414" s="72" t="s">
        <v>1020</v>
      </c>
      <c r="C414" s="71" t="s">
        <v>1021</v>
      </c>
      <c r="D414" s="73">
        <v>0</v>
      </c>
      <c r="E414" s="73">
        <v>0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P414" s="73">
        <v>0</v>
      </c>
      <c r="Q414" s="73">
        <v>0</v>
      </c>
      <c r="R414" s="73">
        <v>0</v>
      </c>
      <c r="S414" s="73">
        <v>0</v>
      </c>
      <c r="T414" s="73">
        <v>0</v>
      </c>
      <c r="U414" s="73">
        <v>0</v>
      </c>
      <c r="V414" s="73">
        <v>0</v>
      </c>
      <c r="W414" s="73">
        <v>0</v>
      </c>
      <c r="X414" s="73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73">
        <v>0</v>
      </c>
      <c r="AF414" s="73">
        <v>0</v>
      </c>
      <c r="AG414" s="73">
        <v>0</v>
      </c>
      <c r="AH414" s="73">
        <v>0</v>
      </c>
      <c r="AI414" s="73">
        <v>0</v>
      </c>
      <c r="AJ414" s="73">
        <v>0</v>
      </c>
      <c r="AK414" s="73">
        <v>0</v>
      </c>
      <c r="AL414" s="73">
        <v>0</v>
      </c>
      <c r="AM414" s="73">
        <v>0</v>
      </c>
      <c r="AN414" s="73">
        <v>0</v>
      </c>
      <c r="AO414" s="73">
        <v>0</v>
      </c>
      <c r="AP414" s="73">
        <v>0</v>
      </c>
      <c r="AQ414" s="73">
        <v>0</v>
      </c>
      <c r="AR414" s="73">
        <v>0</v>
      </c>
      <c r="AS414" s="73">
        <v>0</v>
      </c>
      <c r="AT414" s="73">
        <v>0</v>
      </c>
      <c r="AU414" s="73">
        <v>0</v>
      </c>
      <c r="AV414" s="73">
        <v>0</v>
      </c>
      <c r="AW414" s="73">
        <v>0</v>
      </c>
      <c r="AX414" s="73">
        <v>0</v>
      </c>
      <c r="AY414" s="73">
        <v>0</v>
      </c>
      <c r="AZ414" s="73">
        <v>0</v>
      </c>
      <c r="BA414" s="73">
        <v>0</v>
      </c>
      <c r="BB414" s="73">
        <v>0</v>
      </c>
      <c r="BC414" s="73">
        <v>0</v>
      </c>
      <c r="BD414" s="73">
        <v>0</v>
      </c>
      <c r="BE414" s="73">
        <v>0</v>
      </c>
      <c r="BF414" s="73">
        <v>0</v>
      </c>
      <c r="BG414" s="73">
        <v>0</v>
      </c>
      <c r="BH414" s="73">
        <v>0</v>
      </c>
      <c r="BI414" s="73">
        <v>0</v>
      </c>
      <c r="BJ414" s="73">
        <v>0</v>
      </c>
      <c r="BK414" s="73">
        <v>0</v>
      </c>
      <c r="BL414" s="73">
        <v>0</v>
      </c>
      <c r="BM414" s="73">
        <v>0</v>
      </c>
      <c r="BN414" s="73">
        <v>0</v>
      </c>
      <c r="BO414" s="73">
        <v>0</v>
      </c>
      <c r="BP414" s="73">
        <v>0</v>
      </c>
      <c r="BQ414" s="73">
        <v>0</v>
      </c>
      <c r="BR414" s="73">
        <v>0</v>
      </c>
      <c r="BS414" s="73">
        <v>0</v>
      </c>
      <c r="BT414" s="73">
        <v>0</v>
      </c>
      <c r="BU414" s="73">
        <v>0</v>
      </c>
      <c r="BV414" s="73">
        <v>0</v>
      </c>
      <c r="BW414" s="73">
        <v>0</v>
      </c>
      <c r="BX414" s="73">
        <v>0</v>
      </c>
      <c r="BY414" s="74">
        <v>1</v>
      </c>
    </row>
    <row r="415" spans="1:77" x14ac:dyDescent="0.2">
      <c r="A415" s="71" t="s">
        <v>43</v>
      </c>
      <c r="B415" s="72" t="s">
        <v>1022</v>
      </c>
      <c r="C415" s="71" t="s">
        <v>1023</v>
      </c>
      <c r="D415" s="73">
        <v>0</v>
      </c>
      <c r="E415" s="73">
        <v>0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  <c r="O415" s="73">
        <v>0</v>
      </c>
      <c r="P415" s="73">
        <v>0</v>
      </c>
      <c r="Q415" s="73">
        <v>0</v>
      </c>
      <c r="R415" s="73">
        <v>0</v>
      </c>
      <c r="S415" s="73">
        <v>0</v>
      </c>
      <c r="T415" s="73">
        <v>0</v>
      </c>
      <c r="U415" s="73">
        <v>0</v>
      </c>
      <c r="V415" s="73">
        <v>0</v>
      </c>
      <c r="W415" s="73">
        <v>0</v>
      </c>
      <c r="X415" s="73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73">
        <v>0</v>
      </c>
      <c r="AF415" s="73">
        <v>0</v>
      </c>
      <c r="AG415" s="73">
        <v>0</v>
      </c>
      <c r="AH415" s="73">
        <v>0</v>
      </c>
      <c r="AI415" s="73">
        <v>0</v>
      </c>
      <c r="AJ415" s="73">
        <v>0</v>
      </c>
      <c r="AK415" s="73">
        <v>0</v>
      </c>
      <c r="AL415" s="73">
        <v>0</v>
      </c>
      <c r="AM415" s="73">
        <v>0</v>
      </c>
      <c r="AN415" s="73">
        <v>0</v>
      </c>
      <c r="AO415" s="73">
        <v>0</v>
      </c>
      <c r="AP415" s="73">
        <v>0</v>
      </c>
      <c r="AQ415" s="73">
        <v>0</v>
      </c>
      <c r="AR415" s="73">
        <v>0</v>
      </c>
      <c r="AS415" s="73">
        <v>0</v>
      </c>
      <c r="AT415" s="73">
        <v>0</v>
      </c>
      <c r="AU415" s="73">
        <v>0</v>
      </c>
      <c r="AV415" s="73">
        <v>0</v>
      </c>
      <c r="AW415" s="73">
        <v>0</v>
      </c>
      <c r="AX415" s="73">
        <v>0</v>
      </c>
      <c r="AY415" s="73">
        <v>0</v>
      </c>
      <c r="AZ415" s="73">
        <v>0</v>
      </c>
      <c r="BA415" s="73">
        <v>0</v>
      </c>
      <c r="BB415" s="73">
        <v>0</v>
      </c>
      <c r="BC415" s="73">
        <v>0</v>
      </c>
      <c r="BD415" s="73">
        <v>0</v>
      </c>
      <c r="BE415" s="73">
        <v>0</v>
      </c>
      <c r="BF415" s="73">
        <v>0</v>
      </c>
      <c r="BG415" s="73">
        <v>0</v>
      </c>
      <c r="BH415" s="73">
        <v>0</v>
      </c>
      <c r="BI415" s="73">
        <v>0</v>
      </c>
      <c r="BJ415" s="73">
        <v>0</v>
      </c>
      <c r="BK415" s="73">
        <v>0</v>
      </c>
      <c r="BL415" s="73">
        <v>0</v>
      </c>
      <c r="BM415" s="73">
        <v>0</v>
      </c>
      <c r="BN415" s="73">
        <v>0</v>
      </c>
      <c r="BO415" s="73">
        <v>0</v>
      </c>
      <c r="BP415" s="73">
        <v>0</v>
      </c>
      <c r="BQ415" s="73">
        <v>0</v>
      </c>
      <c r="BR415" s="73">
        <v>0</v>
      </c>
      <c r="BS415" s="73">
        <v>0</v>
      </c>
      <c r="BT415" s="73">
        <v>0</v>
      </c>
      <c r="BU415" s="73">
        <v>0</v>
      </c>
      <c r="BV415" s="73">
        <v>0</v>
      </c>
      <c r="BW415" s="73">
        <v>0</v>
      </c>
      <c r="BX415" s="73">
        <v>0</v>
      </c>
      <c r="BY415" s="74">
        <v>4357.32</v>
      </c>
    </row>
    <row r="416" spans="1:77" x14ac:dyDescent="0.2">
      <c r="A416" s="71" t="s">
        <v>43</v>
      </c>
      <c r="B416" s="72" t="s">
        <v>1024</v>
      </c>
      <c r="C416" s="71" t="s">
        <v>1025</v>
      </c>
      <c r="D416" s="73">
        <v>0</v>
      </c>
      <c r="E416" s="73">
        <v>0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  <c r="O416" s="73">
        <v>0</v>
      </c>
      <c r="P416" s="73">
        <v>0</v>
      </c>
      <c r="Q416" s="73">
        <v>0</v>
      </c>
      <c r="R416" s="73">
        <v>0</v>
      </c>
      <c r="S416" s="73">
        <v>0</v>
      </c>
      <c r="T416" s="73">
        <v>0</v>
      </c>
      <c r="U416" s="73">
        <v>0</v>
      </c>
      <c r="V416" s="73">
        <v>0</v>
      </c>
      <c r="W416" s="73">
        <v>0</v>
      </c>
      <c r="X416" s="73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73">
        <v>0</v>
      </c>
      <c r="AF416" s="73">
        <v>0</v>
      </c>
      <c r="AG416" s="73">
        <v>0</v>
      </c>
      <c r="AH416" s="73">
        <v>0</v>
      </c>
      <c r="AI416" s="73">
        <v>0</v>
      </c>
      <c r="AJ416" s="73">
        <v>0</v>
      </c>
      <c r="AK416" s="73">
        <v>0</v>
      </c>
      <c r="AL416" s="73">
        <v>0</v>
      </c>
      <c r="AM416" s="73">
        <v>0</v>
      </c>
      <c r="AN416" s="73">
        <v>0</v>
      </c>
      <c r="AO416" s="73">
        <v>0</v>
      </c>
      <c r="AP416" s="73">
        <v>0</v>
      </c>
      <c r="AQ416" s="73">
        <v>0</v>
      </c>
      <c r="AR416" s="73">
        <v>0</v>
      </c>
      <c r="AS416" s="73">
        <v>0</v>
      </c>
      <c r="AT416" s="73">
        <v>0</v>
      </c>
      <c r="AU416" s="73">
        <v>0</v>
      </c>
      <c r="AV416" s="73">
        <v>0</v>
      </c>
      <c r="AW416" s="73">
        <v>0</v>
      </c>
      <c r="AX416" s="73">
        <v>0</v>
      </c>
      <c r="AY416" s="73">
        <v>0</v>
      </c>
      <c r="AZ416" s="73">
        <v>0</v>
      </c>
      <c r="BA416" s="73">
        <v>0</v>
      </c>
      <c r="BB416" s="73">
        <v>0</v>
      </c>
      <c r="BC416" s="73">
        <v>0</v>
      </c>
      <c r="BD416" s="73">
        <v>0</v>
      </c>
      <c r="BE416" s="73">
        <v>0</v>
      </c>
      <c r="BF416" s="73">
        <v>0</v>
      </c>
      <c r="BG416" s="73">
        <v>0</v>
      </c>
      <c r="BH416" s="73">
        <v>0</v>
      </c>
      <c r="BI416" s="73">
        <v>0</v>
      </c>
      <c r="BJ416" s="73">
        <v>0</v>
      </c>
      <c r="BK416" s="73">
        <v>0</v>
      </c>
      <c r="BL416" s="73">
        <v>0</v>
      </c>
      <c r="BM416" s="73">
        <v>0</v>
      </c>
      <c r="BN416" s="73">
        <v>0</v>
      </c>
      <c r="BO416" s="73">
        <v>0</v>
      </c>
      <c r="BP416" s="73">
        <v>0</v>
      </c>
      <c r="BQ416" s="73">
        <v>0</v>
      </c>
      <c r="BR416" s="73">
        <v>0</v>
      </c>
      <c r="BS416" s="73">
        <v>0</v>
      </c>
      <c r="BT416" s="73">
        <v>0</v>
      </c>
      <c r="BU416" s="73">
        <v>0</v>
      </c>
      <c r="BV416" s="73">
        <v>0</v>
      </c>
      <c r="BW416" s="73">
        <v>0</v>
      </c>
      <c r="BX416" s="73">
        <v>0</v>
      </c>
      <c r="BY416" s="74">
        <v>4</v>
      </c>
    </row>
    <row r="417" spans="1:77" x14ac:dyDescent="0.2">
      <c r="A417" s="71" t="s">
        <v>43</v>
      </c>
      <c r="B417" s="72" t="s">
        <v>1026</v>
      </c>
      <c r="C417" s="71" t="s">
        <v>1027</v>
      </c>
      <c r="D417" s="73">
        <v>0</v>
      </c>
      <c r="E417" s="73">
        <v>0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  <c r="O417" s="73">
        <v>0</v>
      </c>
      <c r="P417" s="73">
        <v>0</v>
      </c>
      <c r="Q417" s="73">
        <v>0</v>
      </c>
      <c r="R417" s="73">
        <v>0</v>
      </c>
      <c r="S417" s="73">
        <v>0</v>
      </c>
      <c r="T417" s="73">
        <v>0</v>
      </c>
      <c r="U417" s="73">
        <v>0</v>
      </c>
      <c r="V417" s="73">
        <v>0</v>
      </c>
      <c r="W417" s="73">
        <v>0</v>
      </c>
      <c r="X417" s="73">
        <v>0</v>
      </c>
      <c r="Y417" s="73">
        <v>0</v>
      </c>
      <c r="Z417" s="73">
        <v>0</v>
      </c>
      <c r="AA417" s="73">
        <v>0</v>
      </c>
      <c r="AB417" s="73">
        <v>0</v>
      </c>
      <c r="AC417" s="73">
        <v>0</v>
      </c>
      <c r="AD417" s="73">
        <v>0</v>
      </c>
      <c r="AE417" s="73">
        <v>0</v>
      </c>
      <c r="AF417" s="73">
        <v>0</v>
      </c>
      <c r="AG417" s="73">
        <v>0</v>
      </c>
      <c r="AH417" s="73">
        <v>0</v>
      </c>
      <c r="AI417" s="73">
        <v>0</v>
      </c>
      <c r="AJ417" s="73">
        <v>0</v>
      </c>
      <c r="AK417" s="73">
        <v>0</v>
      </c>
      <c r="AL417" s="73">
        <v>0</v>
      </c>
      <c r="AM417" s="73">
        <v>0</v>
      </c>
      <c r="AN417" s="73">
        <v>0</v>
      </c>
      <c r="AO417" s="73">
        <v>0</v>
      </c>
      <c r="AP417" s="73">
        <v>0</v>
      </c>
      <c r="AQ417" s="73">
        <v>0</v>
      </c>
      <c r="AR417" s="73">
        <v>0</v>
      </c>
      <c r="AS417" s="73">
        <v>0</v>
      </c>
      <c r="AT417" s="73">
        <v>0</v>
      </c>
      <c r="AU417" s="73">
        <v>0</v>
      </c>
      <c r="AV417" s="73">
        <v>0</v>
      </c>
      <c r="AW417" s="73">
        <v>0</v>
      </c>
      <c r="AX417" s="73">
        <v>0</v>
      </c>
      <c r="AY417" s="73">
        <v>0</v>
      </c>
      <c r="AZ417" s="73">
        <v>0</v>
      </c>
      <c r="BA417" s="73">
        <v>0</v>
      </c>
      <c r="BB417" s="73">
        <v>0</v>
      </c>
      <c r="BC417" s="73">
        <v>0</v>
      </c>
      <c r="BD417" s="73">
        <v>0</v>
      </c>
      <c r="BE417" s="73">
        <v>0</v>
      </c>
      <c r="BF417" s="73">
        <v>0</v>
      </c>
      <c r="BG417" s="73">
        <v>0</v>
      </c>
      <c r="BH417" s="73">
        <v>0</v>
      </c>
      <c r="BI417" s="73">
        <v>0</v>
      </c>
      <c r="BJ417" s="73">
        <v>0</v>
      </c>
      <c r="BK417" s="73">
        <v>0</v>
      </c>
      <c r="BL417" s="73">
        <v>0</v>
      </c>
      <c r="BM417" s="73">
        <v>0</v>
      </c>
      <c r="BN417" s="73">
        <v>0</v>
      </c>
      <c r="BO417" s="73">
        <v>0</v>
      </c>
      <c r="BP417" s="73">
        <v>0</v>
      </c>
      <c r="BQ417" s="73">
        <v>0</v>
      </c>
      <c r="BR417" s="73">
        <v>0</v>
      </c>
      <c r="BS417" s="73">
        <v>0</v>
      </c>
      <c r="BT417" s="73">
        <v>0</v>
      </c>
      <c r="BU417" s="73">
        <v>0</v>
      </c>
      <c r="BV417" s="73">
        <v>0</v>
      </c>
      <c r="BW417" s="73">
        <v>0</v>
      </c>
      <c r="BX417" s="73">
        <v>0</v>
      </c>
      <c r="BY417" s="74">
        <v>2709.31</v>
      </c>
    </row>
    <row r="418" spans="1:77" x14ac:dyDescent="0.2">
      <c r="A418" s="71" t="s">
        <v>43</v>
      </c>
      <c r="B418" s="72" t="s">
        <v>1028</v>
      </c>
      <c r="C418" s="71" t="s">
        <v>1029</v>
      </c>
      <c r="D418" s="73">
        <v>0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73">
        <v>2684381.41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P418" s="73">
        <v>0</v>
      </c>
      <c r="Q418" s="73">
        <v>0</v>
      </c>
      <c r="R418" s="73">
        <v>0</v>
      </c>
      <c r="S418" s="73">
        <v>0</v>
      </c>
      <c r="T418" s="73">
        <v>0</v>
      </c>
      <c r="U418" s="73">
        <v>0</v>
      </c>
      <c r="V418" s="73">
        <v>0</v>
      </c>
      <c r="W418" s="73">
        <v>0</v>
      </c>
      <c r="X418" s="73">
        <v>0</v>
      </c>
      <c r="Y418" s="73">
        <v>0</v>
      </c>
      <c r="Z418" s="73">
        <v>0</v>
      </c>
      <c r="AA418" s="73">
        <v>0</v>
      </c>
      <c r="AB418" s="73">
        <v>0</v>
      </c>
      <c r="AC418" s="73">
        <v>0</v>
      </c>
      <c r="AD418" s="73">
        <v>0</v>
      </c>
      <c r="AE418" s="73">
        <v>2938511.91</v>
      </c>
      <c r="AF418" s="73">
        <v>0</v>
      </c>
      <c r="AG418" s="73">
        <v>0</v>
      </c>
      <c r="AH418" s="73">
        <v>0</v>
      </c>
      <c r="AI418" s="73">
        <v>0</v>
      </c>
      <c r="AJ418" s="73">
        <v>0</v>
      </c>
      <c r="AK418" s="73">
        <v>0</v>
      </c>
      <c r="AL418" s="73">
        <v>0</v>
      </c>
      <c r="AM418" s="73">
        <v>0</v>
      </c>
      <c r="AN418" s="73">
        <v>0</v>
      </c>
      <c r="AO418" s="73">
        <v>0</v>
      </c>
      <c r="AP418" s="73">
        <v>0</v>
      </c>
      <c r="AQ418" s="73">
        <v>0</v>
      </c>
      <c r="AR418" s="73">
        <v>0</v>
      </c>
      <c r="AS418" s="73">
        <v>0</v>
      </c>
      <c r="AT418" s="73">
        <v>0</v>
      </c>
      <c r="AU418" s="73">
        <v>0</v>
      </c>
      <c r="AV418" s="73">
        <v>0</v>
      </c>
      <c r="AW418" s="73">
        <v>0</v>
      </c>
      <c r="AX418" s="73">
        <v>0</v>
      </c>
      <c r="AY418" s="73">
        <v>0</v>
      </c>
      <c r="AZ418" s="73">
        <v>0</v>
      </c>
      <c r="BA418" s="73">
        <v>0</v>
      </c>
      <c r="BB418" s="73">
        <v>0</v>
      </c>
      <c r="BC418" s="73">
        <v>0</v>
      </c>
      <c r="BD418" s="73">
        <v>0</v>
      </c>
      <c r="BE418" s="73">
        <v>0</v>
      </c>
      <c r="BF418" s="73">
        <v>0</v>
      </c>
      <c r="BG418" s="73">
        <v>0</v>
      </c>
      <c r="BH418" s="73">
        <v>0</v>
      </c>
      <c r="BI418" s="73">
        <v>0</v>
      </c>
      <c r="BJ418" s="73">
        <v>0</v>
      </c>
      <c r="BK418" s="73">
        <v>0</v>
      </c>
      <c r="BL418" s="73">
        <v>0</v>
      </c>
      <c r="BM418" s="73">
        <v>0</v>
      </c>
      <c r="BN418" s="73">
        <v>0</v>
      </c>
      <c r="BO418" s="73">
        <v>0</v>
      </c>
      <c r="BP418" s="73">
        <v>0</v>
      </c>
      <c r="BQ418" s="73">
        <v>0</v>
      </c>
      <c r="BR418" s="73">
        <v>0</v>
      </c>
      <c r="BS418" s="73">
        <v>0</v>
      </c>
      <c r="BT418" s="73">
        <v>0</v>
      </c>
      <c r="BU418" s="73">
        <v>0</v>
      </c>
      <c r="BV418" s="73">
        <v>0</v>
      </c>
      <c r="BW418" s="73">
        <v>0</v>
      </c>
      <c r="BX418" s="73">
        <v>0</v>
      </c>
      <c r="BY418" s="74">
        <v>3</v>
      </c>
    </row>
    <row r="419" spans="1:77" x14ac:dyDescent="0.2">
      <c r="A419" s="71" t="s">
        <v>43</v>
      </c>
      <c r="B419" s="72" t="s">
        <v>1030</v>
      </c>
      <c r="C419" s="71" t="s">
        <v>1031</v>
      </c>
      <c r="D419" s="73">
        <v>1520000</v>
      </c>
      <c r="E419" s="73">
        <v>0</v>
      </c>
      <c r="F419" s="73">
        <v>0</v>
      </c>
      <c r="G419" s="73">
        <v>0</v>
      </c>
      <c r="H419" s="73">
        <v>0</v>
      </c>
      <c r="I419" s="73">
        <v>0</v>
      </c>
      <c r="J419" s="73">
        <v>0</v>
      </c>
      <c r="K419" s="73">
        <v>1120000</v>
      </c>
      <c r="L419" s="73">
        <v>0</v>
      </c>
      <c r="M419" s="73">
        <v>0</v>
      </c>
      <c r="N419" s="73">
        <v>0</v>
      </c>
      <c r="O419" s="73">
        <v>0</v>
      </c>
      <c r="P419" s="73">
        <v>0</v>
      </c>
      <c r="Q419" s="73">
        <v>0</v>
      </c>
      <c r="R419" s="73">
        <v>0</v>
      </c>
      <c r="S419" s="73">
        <v>0</v>
      </c>
      <c r="T419" s="73">
        <v>0</v>
      </c>
      <c r="U419" s="73">
        <v>0</v>
      </c>
      <c r="V419" s="73">
        <v>1070000</v>
      </c>
      <c r="W419" s="73">
        <v>0</v>
      </c>
      <c r="X419" s="73">
        <v>0</v>
      </c>
      <c r="Y419" s="73">
        <v>0</v>
      </c>
      <c r="Z419" s="73">
        <v>0</v>
      </c>
      <c r="AA419" s="73">
        <v>0</v>
      </c>
      <c r="AB419" s="73">
        <v>0</v>
      </c>
      <c r="AC419" s="73">
        <v>0</v>
      </c>
      <c r="AD419" s="73">
        <v>0</v>
      </c>
      <c r="AE419" s="73">
        <v>0</v>
      </c>
      <c r="AF419" s="73">
        <v>0</v>
      </c>
      <c r="AG419" s="73">
        <v>0</v>
      </c>
      <c r="AH419" s="73">
        <v>0</v>
      </c>
      <c r="AI419" s="73">
        <v>0</v>
      </c>
      <c r="AJ419" s="73">
        <v>0</v>
      </c>
      <c r="AK419" s="73">
        <v>0</v>
      </c>
      <c r="AL419" s="73">
        <v>0</v>
      </c>
      <c r="AM419" s="73">
        <v>0</v>
      </c>
      <c r="AN419" s="73">
        <v>0</v>
      </c>
      <c r="AO419" s="73">
        <v>0</v>
      </c>
      <c r="AP419" s="73">
        <v>0</v>
      </c>
      <c r="AQ419" s="73">
        <v>0</v>
      </c>
      <c r="AR419" s="73">
        <v>160000</v>
      </c>
      <c r="AS419" s="73">
        <v>0</v>
      </c>
      <c r="AT419" s="73">
        <v>0</v>
      </c>
      <c r="AU419" s="73">
        <v>0</v>
      </c>
      <c r="AV419" s="73">
        <v>0</v>
      </c>
      <c r="AW419" s="73">
        <v>0</v>
      </c>
      <c r="AX419" s="73">
        <v>0</v>
      </c>
      <c r="AY419" s="73">
        <v>0</v>
      </c>
      <c r="AZ419" s="73">
        <v>0</v>
      </c>
      <c r="BA419" s="73">
        <v>210000</v>
      </c>
      <c r="BB419" s="73">
        <v>0</v>
      </c>
      <c r="BC419" s="73">
        <v>0</v>
      </c>
      <c r="BD419" s="73">
        <v>0</v>
      </c>
      <c r="BE419" s="73">
        <v>0</v>
      </c>
      <c r="BF419" s="73">
        <v>340000</v>
      </c>
      <c r="BG419" s="73">
        <v>120000</v>
      </c>
      <c r="BH419" s="73">
        <v>0</v>
      </c>
      <c r="BI419" s="73">
        <v>0</v>
      </c>
      <c r="BJ419" s="73">
        <v>0</v>
      </c>
      <c r="BK419" s="73">
        <v>0</v>
      </c>
      <c r="BL419" s="73">
        <v>0</v>
      </c>
      <c r="BM419" s="73">
        <v>0</v>
      </c>
      <c r="BN419" s="73">
        <v>0</v>
      </c>
      <c r="BO419" s="73">
        <v>0</v>
      </c>
      <c r="BP419" s="73">
        <v>1690000</v>
      </c>
      <c r="BQ419" s="73">
        <v>80000</v>
      </c>
      <c r="BR419" s="73">
        <v>450000</v>
      </c>
      <c r="BS419" s="73">
        <v>0</v>
      </c>
      <c r="BT419" s="73">
        <v>0</v>
      </c>
      <c r="BU419" s="73">
        <v>0</v>
      </c>
      <c r="BV419" s="73">
        <v>0</v>
      </c>
      <c r="BW419" s="73">
        <v>0</v>
      </c>
      <c r="BX419" s="73">
        <v>120000</v>
      </c>
      <c r="BY419" s="74">
        <v>4</v>
      </c>
    </row>
    <row r="420" spans="1:77" x14ac:dyDescent="0.2">
      <c r="A420" s="71" t="s">
        <v>43</v>
      </c>
      <c r="B420" s="72" t="s">
        <v>1032</v>
      </c>
      <c r="C420" s="71" t="s">
        <v>1033</v>
      </c>
      <c r="D420" s="73">
        <v>0</v>
      </c>
      <c r="E420" s="73">
        <v>0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73">
        <v>0</v>
      </c>
      <c r="Q420" s="73">
        <v>0</v>
      </c>
      <c r="R420" s="73">
        <v>0</v>
      </c>
      <c r="S420" s="73">
        <v>0</v>
      </c>
      <c r="T420" s="73">
        <v>0</v>
      </c>
      <c r="U420" s="73">
        <v>0</v>
      </c>
      <c r="V420" s="73">
        <v>0</v>
      </c>
      <c r="W420" s="73">
        <v>0</v>
      </c>
      <c r="X420" s="73">
        <v>0</v>
      </c>
      <c r="Y420" s="73">
        <v>0</v>
      </c>
      <c r="Z420" s="73">
        <v>0</v>
      </c>
      <c r="AA420" s="73">
        <v>0</v>
      </c>
      <c r="AB420" s="73">
        <v>0</v>
      </c>
      <c r="AC420" s="73">
        <v>0</v>
      </c>
      <c r="AD420" s="73">
        <v>0</v>
      </c>
      <c r="AE420" s="73">
        <v>0</v>
      </c>
      <c r="AF420" s="73">
        <v>0</v>
      </c>
      <c r="AG420" s="73">
        <v>0</v>
      </c>
      <c r="AH420" s="73">
        <v>0</v>
      </c>
      <c r="AI420" s="73">
        <v>0</v>
      </c>
      <c r="AJ420" s="73">
        <v>0</v>
      </c>
      <c r="AK420" s="73">
        <v>0</v>
      </c>
      <c r="AL420" s="73">
        <v>0</v>
      </c>
      <c r="AM420" s="73">
        <v>0</v>
      </c>
      <c r="AN420" s="73">
        <v>0</v>
      </c>
      <c r="AO420" s="73">
        <v>0</v>
      </c>
      <c r="AP420" s="73">
        <v>0</v>
      </c>
      <c r="AQ420" s="73">
        <v>0</v>
      </c>
      <c r="AR420" s="73">
        <v>0</v>
      </c>
      <c r="AS420" s="73">
        <v>0</v>
      </c>
      <c r="AT420" s="73">
        <v>0</v>
      </c>
      <c r="AU420" s="73">
        <v>0</v>
      </c>
      <c r="AV420" s="73">
        <v>0</v>
      </c>
      <c r="AW420" s="73">
        <v>0</v>
      </c>
      <c r="AX420" s="73">
        <v>0</v>
      </c>
      <c r="AY420" s="73">
        <v>0</v>
      </c>
      <c r="AZ420" s="73">
        <v>0</v>
      </c>
      <c r="BA420" s="73">
        <v>0</v>
      </c>
      <c r="BB420" s="73">
        <v>0</v>
      </c>
      <c r="BC420" s="73">
        <v>0</v>
      </c>
      <c r="BD420" s="73">
        <v>0</v>
      </c>
      <c r="BE420" s="73">
        <v>0</v>
      </c>
      <c r="BF420" s="73">
        <v>0</v>
      </c>
      <c r="BG420" s="73">
        <v>0</v>
      </c>
      <c r="BH420" s="73">
        <v>0</v>
      </c>
      <c r="BI420" s="73">
        <v>0</v>
      </c>
      <c r="BJ420" s="73">
        <v>0</v>
      </c>
      <c r="BK420" s="73">
        <v>0</v>
      </c>
      <c r="BL420" s="73">
        <v>0</v>
      </c>
      <c r="BM420" s="73">
        <v>0</v>
      </c>
      <c r="BN420" s="73">
        <v>0</v>
      </c>
      <c r="BO420" s="73">
        <v>0</v>
      </c>
      <c r="BP420" s="73">
        <v>0</v>
      </c>
      <c r="BQ420" s="73">
        <v>0</v>
      </c>
      <c r="BR420" s="73">
        <v>0</v>
      </c>
      <c r="BS420" s="73">
        <v>0</v>
      </c>
      <c r="BT420" s="73">
        <v>0</v>
      </c>
      <c r="BU420" s="73">
        <v>0</v>
      </c>
      <c r="BV420" s="73">
        <v>0</v>
      </c>
      <c r="BW420" s="73">
        <v>0</v>
      </c>
      <c r="BX420" s="73">
        <v>0</v>
      </c>
      <c r="BY420" s="74">
        <v>1</v>
      </c>
    </row>
    <row r="421" spans="1:77" x14ac:dyDescent="0.2">
      <c r="A421" s="71" t="s">
        <v>43</v>
      </c>
      <c r="B421" s="72" t="s">
        <v>1034</v>
      </c>
      <c r="C421" s="71" t="s">
        <v>1035</v>
      </c>
      <c r="D421" s="73">
        <v>0</v>
      </c>
      <c r="E421" s="73">
        <v>0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73">
        <v>0</v>
      </c>
      <c r="Q421" s="73">
        <v>0</v>
      </c>
      <c r="R421" s="73">
        <v>0</v>
      </c>
      <c r="S421" s="73">
        <v>0</v>
      </c>
      <c r="T421" s="73">
        <v>0</v>
      </c>
      <c r="U421" s="73">
        <v>0</v>
      </c>
      <c r="V421" s="73">
        <v>0</v>
      </c>
      <c r="W421" s="73">
        <v>0</v>
      </c>
      <c r="X421" s="73">
        <v>0</v>
      </c>
      <c r="Y421" s="73">
        <v>0</v>
      </c>
      <c r="Z421" s="73">
        <v>0</v>
      </c>
      <c r="AA421" s="73">
        <v>0</v>
      </c>
      <c r="AB421" s="73">
        <v>0</v>
      </c>
      <c r="AC421" s="73">
        <v>0</v>
      </c>
      <c r="AD421" s="73">
        <v>0</v>
      </c>
      <c r="AE421" s="73">
        <v>0</v>
      </c>
      <c r="AF421" s="73">
        <v>0</v>
      </c>
      <c r="AG421" s="73">
        <v>0</v>
      </c>
      <c r="AH421" s="73">
        <v>0</v>
      </c>
      <c r="AI421" s="73">
        <v>0</v>
      </c>
      <c r="AJ421" s="73">
        <v>0</v>
      </c>
      <c r="AK421" s="73">
        <v>0</v>
      </c>
      <c r="AL421" s="73">
        <v>0</v>
      </c>
      <c r="AM421" s="73">
        <v>0</v>
      </c>
      <c r="AN421" s="73">
        <v>0</v>
      </c>
      <c r="AO421" s="73">
        <v>0</v>
      </c>
      <c r="AP421" s="73">
        <v>0</v>
      </c>
      <c r="AQ421" s="73">
        <v>0</v>
      </c>
      <c r="AR421" s="73">
        <v>0</v>
      </c>
      <c r="AS421" s="73">
        <v>0</v>
      </c>
      <c r="AT421" s="73">
        <v>0</v>
      </c>
      <c r="AU421" s="73">
        <v>0</v>
      </c>
      <c r="AV421" s="73">
        <v>0</v>
      </c>
      <c r="AW421" s="73">
        <v>0</v>
      </c>
      <c r="AX421" s="73">
        <v>0</v>
      </c>
      <c r="AY421" s="73">
        <v>0</v>
      </c>
      <c r="AZ421" s="73">
        <v>0</v>
      </c>
      <c r="BA421" s="73">
        <v>0</v>
      </c>
      <c r="BB421" s="73">
        <v>0</v>
      </c>
      <c r="BC421" s="73">
        <v>0</v>
      </c>
      <c r="BD421" s="73">
        <v>0</v>
      </c>
      <c r="BE421" s="73">
        <v>0</v>
      </c>
      <c r="BF421" s="73">
        <v>0</v>
      </c>
      <c r="BG421" s="73">
        <v>0</v>
      </c>
      <c r="BH421" s="73">
        <v>0</v>
      </c>
      <c r="BI421" s="73">
        <v>0</v>
      </c>
      <c r="BJ421" s="73">
        <v>0</v>
      </c>
      <c r="BK421" s="73">
        <v>0</v>
      </c>
      <c r="BL421" s="73">
        <v>0</v>
      </c>
      <c r="BM421" s="73">
        <v>0</v>
      </c>
      <c r="BN421" s="73">
        <v>0</v>
      </c>
      <c r="BO421" s="73">
        <v>0</v>
      </c>
      <c r="BP421" s="73">
        <v>0</v>
      </c>
      <c r="BQ421" s="73">
        <v>0</v>
      </c>
      <c r="BR421" s="73">
        <v>0</v>
      </c>
      <c r="BS421" s="73">
        <v>0</v>
      </c>
      <c r="BT421" s="73">
        <v>0</v>
      </c>
      <c r="BU421" s="73">
        <v>0</v>
      </c>
      <c r="BV421" s="73">
        <v>0</v>
      </c>
      <c r="BW421" s="73">
        <v>0</v>
      </c>
      <c r="BX421" s="73">
        <v>0</v>
      </c>
      <c r="BY421" s="74">
        <v>189646.47</v>
      </c>
    </row>
    <row r="422" spans="1:77" x14ac:dyDescent="0.2">
      <c r="A422" s="71" t="s">
        <v>43</v>
      </c>
      <c r="B422" s="72" t="s">
        <v>1036</v>
      </c>
      <c r="C422" s="71" t="s">
        <v>1037</v>
      </c>
      <c r="D422" s="73">
        <v>0</v>
      </c>
      <c r="E422" s="73">
        <v>0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  <c r="O422" s="73">
        <v>0</v>
      </c>
      <c r="P422" s="73">
        <v>0</v>
      </c>
      <c r="Q422" s="73">
        <v>0</v>
      </c>
      <c r="R422" s="73">
        <v>0</v>
      </c>
      <c r="S422" s="73">
        <v>0</v>
      </c>
      <c r="T422" s="73">
        <v>0</v>
      </c>
      <c r="U422" s="73">
        <v>0</v>
      </c>
      <c r="V422" s="73">
        <v>0</v>
      </c>
      <c r="W422" s="73">
        <v>0</v>
      </c>
      <c r="X422" s="73">
        <v>0</v>
      </c>
      <c r="Y422" s="73">
        <v>0</v>
      </c>
      <c r="Z422" s="73">
        <v>0</v>
      </c>
      <c r="AA422" s="73">
        <v>0</v>
      </c>
      <c r="AB422" s="73">
        <v>0</v>
      </c>
      <c r="AC422" s="73">
        <v>0</v>
      </c>
      <c r="AD422" s="73">
        <v>0</v>
      </c>
      <c r="AE422" s="73">
        <v>0</v>
      </c>
      <c r="AF422" s="73">
        <v>0</v>
      </c>
      <c r="AG422" s="73">
        <v>0</v>
      </c>
      <c r="AH422" s="73">
        <v>0</v>
      </c>
      <c r="AI422" s="73">
        <v>0</v>
      </c>
      <c r="AJ422" s="73">
        <v>0</v>
      </c>
      <c r="AK422" s="73">
        <v>0</v>
      </c>
      <c r="AL422" s="73">
        <v>0</v>
      </c>
      <c r="AM422" s="73">
        <v>0</v>
      </c>
      <c r="AN422" s="73">
        <v>0</v>
      </c>
      <c r="AO422" s="73">
        <v>0</v>
      </c>
      <c r="AP422" s="73">
        <v>0</v>
      </c>
      <c r="AQ422" s="73">
        <v>16893</v>
      </c>
      <c r="AR422" s="73">
        <v>0</v>
      </c>
      <c r="AS422" s="73">
        <v>0</v>
      </c>
      <c r="AT422" s="73">
        <v>0</v>
      </c>
      <c r="AU422" s="73">
        <v>0</v>
      </c>
      <c r="AV422" s="73">
        <v>0</v>
      </c>
      <c r="AW422" s="73">
        <v>0</v>
      </c>
      <c r="AX422" s="73">
        <v>0</v>
      </c>
      <c r="AY422" s="73">
        <v>0</v>
      </c>
      <c r="AZ422" s="73">
        <v>0</v>
      </c>
      <c r="BA422" s="73">
        <v>0</v>
      </c>
      <c r="BB422" s="73">
        <v>0</v>
      </c>
      <c r="BC422" s="73">
        <v>0</v>
      </c>
      <c r="BD422" s="73">
        <v>0</v>
      </c>
      <c r="BE422" s="73">
        <v>0</v>
      </c>
      <c r="BF422" s="73">
        <v>0</v>
      </c>
      <c r="BG422" s="73">
        <v>0</v>
      </c>
      <c r="BH422" s="73">
        <v>0</v>
      </c>
      <c r="BI422" s="73">
        <v>0</v>
      </c>
      <c r="BJ422" s="73">
        <v>0</v>
      </c>
      <c r="BK422" s="73">
        <v>0</v>
      </c>
      <c r="BL422" s="73">
        <v>0</v>
      </c>
      <c r="BM422" s="73">
        <v>0</v>
      </c>
      <c r="BN422" s="73">
        <v>0</v>
      </c>
      <c r="BO422" s="73">
        <v>0</v>
      </c>
      <c r="BP422" s="73">
        <v>0</v>
      </c>
      <c r="BQ422" s="73">
        <v>0</v>
      </c>
      <c r="BR422" s="73">
        <v>0</v>
      </c>
      <c r="BS422" s="73">
        <v>0</v>
      </c>
      <c r="BT422" s="73">
        <v>0</v>
      </c>
      <c r="BU422" s="73">
        <v>0</v>
      </c>
      <c r="BV422" s="73">
        <v>0</v>
      </c>
      <c r="BW422" s="73">
        <v>0</v>
      </c>
      <c r="BX422" s="73">
        <v>0</v>
      </c>
      <c r="BY422" s="74">
        <v>26</v>
      </c>
    </row>
    <row r="423" spans="1:77" x14ac:dyDescent="0.2">
      <c r="A423" s="71" t="s">
        <v>43</v>
      </c>
      <c r="B423" s="72" t="s">
        <v>1038</v>
      </c>
      <c r="C423" s="71" t="s">
        <v>1039</v>
      </c>
      <c r="D423" s="73">
        <v>0</v>
      </c>
      <c r="E423" s="73">
        <v>0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P423" s="73">
        <v>0</v>
      </c>
      <c r="Q423" s="73">
        <v>0</v>
      </c>
      <c r="R423" s="73">
        <v>0</v>
      </c>
      <c r="S423" s="73">
        <v>0</v>
      </c>
      <c r="T423" s="73">
        <v>0</v>
      </c>
      <c r="U423" s="73">
        <v>0</v>
      </c>
      <c r="V423" s="73">
        <v>0</v>
      </c>
      <c r="W423" s="73">
        <v>0</v>
      </c>
      <c r="X423" s="73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73">
        <v>0</v>
      </c>
      <c r="AF423" s="73">
        <v>0</v>
      </c>
      <c r="AG423" s="73">
        <v>0</v>
      </c>
      <c r="AH423" s="73">
        <v>0</v>
      </c>
      <c r="AI423" s="73">
        <v>0</v>
      </c>
      <c r="AJ423" s="73">
        <v>0</v>
      </c>
      <c r="AK423" s="73">
        <v>0</v>
      </c>
      <c r="AL423" s="73">
        <v>0</v>
      </c>
      <c r="AM423" s="73">
        <v>0</v>
      </c>
      <c r="AN423" s="73">
        <v>0</v>
      </c>
      <c r="AO423" s="73">
        <v>0</v>
      </c>
      <c r="AP423" s="73">
        <v>0</v>
      </c>
      <c r="AQ423" s="73">
        <v>0</v>
      </c>
      <c r="AR423" s="73">
        <v>0</v>
      </c>
      <c r="AS423" s="73">
        <v>0</v>
      </c>
      <c r="AT423" s="73">
        <v>0</v>
      </c>
      <c r="AU423" s="73">
        <v>0</v>
      </c>
      <c r="AV423" s="73">
        <v>0</v>
      </c>
      <c r="AW423" s="73">
        <v>0</v>
      </c>
      <c r="AX423" s="73">
        <v>0</v>
      </c>
      <c r="AY423" s="73">
        <v>0</v>
      </c>
      <c r="AZ423" s="73">
        <v>0</v>
      </c>
      <c r="BA423" s="73">
        <v>0</v>
      </c>
      <c r="BB423" s="73">
        <v>0</v>
      </c>
      <c r="BC423" s="73">
        <v>0</v>
      </c>
      <c r="BD423" s="73">
        <v>0</v>
      </c>
      <c r="BE423" s="73">
        <v>0</v>
      </c>
      <c r="BF423" s="73">
        <v>0</v>
      </c>
      <c r="BG423" s="73">
        <v>0</v>
      </c>
      <c r="BH423" s="73">
        <v>0</v>
      </c>
      <c r="BI423" s="73">
        <v>0</v>
      </c>
      <c r="BJ423" s="73">
        <v>0</v>
      </c>
      <c r="BK423" s="73">
        <v>0</v>
      </c>
      <c r="BL423" s="73">
        <v>0</v>
      </c>
      <c r="BM423" s="73">
        <v>0</v>
      </c>
      <c r="BN423" s="73">
        <v>0</v>
      </c>
      <c r="BO423" s="73">
        <v>0</v>
      </c>
      <c r="BP423" s="73">
        <v>0</v>
      </c>
      <c r="BQ423" s="73">
        <v>0</v>
      </c>
      <c r="BR423" s="73">
        <v>0</v>
      </c>
      <c r="BS423" s="73">
        <v>0</v>
      </c>
      <c r="BT423" s="73">
        <v>0</v>
      </c>
      <c r="BU423" s="73">
        <v>0</v>
      </c>
      <c r="BV423" s="73">
        <v>0</v>
      </c>
      <c r="BW423" s="73">
        <v>0</v>
      </c>
      <c r="BX423" s="73">
        <v>0</v>
      </c>
      <c r="BY423" s="74">
        <v>4</v>
      </c>
    </row>
    <row r="424" spans="1:77" x14ac:dyDescent="0.2">
      <c r="A424" s="71" t="s">
        <v>43</v>
      </c>
      <c r="B424" s="72" t="s">
        <v>1040</v>
      </c>
      <c r="C424" s="71" t="s">
        <v>1041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73">
        <v>0</v>
      </c>
      <c r="R424" s="73">
        <v>0</v>
      </c>
      <c r="S424" s="73">
        <v>0</v>
      </c>
      <c r="T424" s="73">
        <v>0</v>
      </c>
      <c r="U424" s="73">
        <v>0</v>
      </c>
      <c r="V424" s="73">
        <v>0</v>
      </c>
      <c r="W424" s="73">
        <v>0</v>
      </c>
      <c r="X424" s="73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73">
        <v>0</v>
      </c>
      <c r="AF424" s="73">
        <v>0</v>
      </c>
      <c r="AG424" s="73">
        <v>0</v>
      </c>
      <c r="AH424" s="73">
        <v>0</v>
      </c>
      <c r="AI424" s="73">
        <v>0</v>
      </c>
      <c r="AJ424" s="73">
        <v>0</v>
      </c>
      <c r="AK424" s="73">
        <v>0</v>
      </c>
      <c r="AL424" s="73">
        <v>0</v>
      </c>
      <c r="AM424" s="73">
        <v>0</v>
      </c>
      <c r="AN424" s="73">
        <v>0</v>
      </c>
      <c r="AO424" s="73">
        <v>0</v>
      </c>
      <c r="AP424" s="73">
        <v>0</v>
      </c>
      <c r="AQ424" s="73">
        <v>0</v>
      </c>
      <c r="AR424" s="73">
        <v>0</v>
      </c>
      <c r="AS424" s="73">
        <v>0</v>
      </c>
      <c r="AT424" s="73">
        <v>0</v>
      </c>
      <c r="AU424" s="73">
        <v>0</v>
      </c>
      <c r="AV424" s="73">
        <v>0</v>
      </c>
      <c r="AW424" s="73">
        <v>0</v>
      </c>
      <c r="AX424" s="73">
        <v>0</v>
      </c>
      <c r="AY424" s="73">
        <v>0</v>
      </c>
      <c r="AZ424" s="73">
        <v>0</v>
      </c>
      <c r="BA424" s="73">
        <v>0</v>
      </c>
      <c r="BB424" s="73">
        <v>0</v>
      </c>
      <c r="BC424" s="73">
        <v>0</v>
      </c>
      <c r="BD424" s="73">
        <v>0</v>
      </c>
      <c r="BE424" s="73">
        <v>0</v>
      </c>
      <c r="BF424" s="73">
        <v>0</v>
      </c>
      <c r="BG424" s="73">
        <v>0</v>
      </c>
      <c r="BH424" s="73">
        <v>0</v>
      </c>
      <c r="BI424" s="73">
        <v>0</v>
      </c>
      <c r="BJ424" s="73">
        <v>0</v>
      </c>
      <c r="BK424" s="73">
        <v>0</v>
      </c>
      <c r="BL424" s="73">
        <v>0</v>
      </c>
      <c r="BM424" s="73">
        <v>0</v>
      </c>
      <c r="BN424" s="73">
        <v>0</v>
      </c>
      <c r="BO424" s="73">
        <v>0</v>
      </c>
      <c r="BP424" s="73">
        <v>0</v>
      </c>
      <c r="BQ424" s="73">
        <v>0</v>
      </c>
      <c r="BR424" s="73">
        <v>0</v>
      </c>
      <c r="BS424" s="73">
        <v>0</v>
      </c>
      <c r="BT424" s="73">
        <v>0</v>
      </c>
      <c r="BU424" s="73">
        <v>0</v>
      </c>
      <c r="BV424" s="73">
        <v>0</v>
      </c>
      <c r="BW424" s="73">
        <v>0</v>
      </c>
      <c r="BX424" s="73">
        <v>0</v>
      </c>
      <c r="BY424" s="74"/>
    </row>
    <row r="425" spans="1:77" x14ac:dyDescent="0.2">
      <c r="A425" s="71" t="s">
        <v>43</v>
      </c>
      <c r="B425" s="72" t="s">
        <v>1042</v>
      </c>
      <c r="C425" s="71" t="s">
        <v>1043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73">
        <v>0</v>
      </c>
      <c r="R425" s="73">
        <v>0</v>
      </c>
      <c r="S425" s="73">
        <v>0</v>
      </c>
      <c r="T425" s="73">
        <v>0</v>
      </c>
      <c r="U425" s="73">
        <v>0</v>
      </c>
      <c r="V425" s="73">
        <v>0</v>
      </c>
      <c r="W425" s="73">
        <v>0</v>
      </c>
      <c r="X425" s="73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4213.13</v>
      </c>
      <c r="AD425" s="73">
        <v>0</v>
      </c>
      <c r="AE425" s="73">
        <v>0</v>
      </c>
      <c r="AF425" s="73">
        <v>0</v>
      </c>
      <c r="AG425" s="73">
        <v>0</v>
      </c>
      <c r="AH425" s="73">
        <v>0</v>
      </c>
      <c r="AI425" s="73">
        <v>0</v>
      </c>
      <c r="AJ425" s="73">
        <v>0</v>
      </c>
      <c r="AK425" s="73">
        <v>0</v>
      </c>
      <c r="AL425" s="73">
        <v>0</v>
      </c>
      <c r="AM425" s="73">
        <v>0</v>
      </c>
      <c r="AN425" s="73">
        <v>0</v>
      </c>
      <c r="AO425" s="73">
        <v>0</v>
      </c>
      <c r="AP425" s="73">
        <v>0</v>
      </c>
      <c r="AQ425" s="73">
        <v>0</v>
      </c>
      <c r="AR425" s="73">
        <v>0</v>
      </c>
      <c r="AS425" s="73">
        <v>0</v>
      </c>
      <c r="AT425" s="73">
        <v>0</v>
      </c>
      <c r="AU425" s="73">
        <v>0</v>
      </c>
      <c r="AV425" s="73">
        <v>0</v>
      </c>
      <c r="AW425" s="73">
        <v>0</v>
      </c>
      <c r="AX425" s="73">
        <v>0</v>
      </c>
      <c r="AY425" s="73">
        <v>0</v>
      </c>
      <c r="AZ425" s="73">
        <v>0</v>
      </c>
      <c r="BA425" s="73">
        <v>0</v>
      </c>
      <c r="BB425" s="73">
        <v>0</v>
      </c>
      <c r="BC425" s="73">
        <v>0</v>
      </c>
      <c r="BD425" s="73">
        <v>0</v>
      </c>
      <c r="BE425" s="73">
        <v>0</v>
      </c>
      <c r="BF425" s="73">
        <v>0</v>
      </c>
      <c r="BG425" s="73">
        <v>0</v>
      </c>
      <c r="BH425" s="73">
        <v>0</v>
      </c>
      <c r="BI425" s="73">
        <v>0</v>
      </c>
      <c r="BJ425" s="73">
        <v>0</v>
      </c>
      <c r="BK425" s="73">
        <v>953460</v>
      </c>
      <c r="BL425" s="73">
        <v>0</v>
      </c>
      <c r="BM425" s="73">
        <v>0</v>
      </c>
      <c r="BN425" s="73">
        <v>0</v>
      </c>
      <c r="BO425" s="73">
        <v>0</v>
      </c>
      <c r="BP425" s="73">
        <v>0</v>
      </c>
      <c r="BQ425" s="73">
        <v>0</v>
      </c>
      <c r="BR425" s="73">
        <v>0</v>
      </c>
      <c r="BS425" s="73">
        <v>0</v>
      </c>
      <c r="BT425" s="73">
        <v>0</v>
      </c>
      <c r="BU425" s="73">
        <v>0</v>
      </c>
      <c r="BV425" s="73">
        <v>0</v>
      </c>
      <c r="BW425" s="73">
        <v>0</v>
      </c>
      <c r="BX425" s="73">
        <v>0</v>
      </c>
      <c r="BY425" s="74">
        <v>119299.43000000002</v>
      </c>
    </row>
    <row r="426" spans="1:77" x14ac:dyDescent="0.2">
      <c r="A426" s="71" t="s">
        <v>43</v>
      </c>
      <c r="B426" s="72" t="s">
        <v>1044</v>
      </c>
      <c r="C426" s="71" t="s">
        <v>1045</v>
      </c>
      <c r="D426" s="73">
        <v>0</v>
      </c>
      <c r="E426" s="73">
        <v>0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73">
        <v>0</v>
      </c>
      <c r="Q426" s="73">
        <v>0</v>
      </c>
      <c r="R426" s="73">
        <v>0</v>
      </c>
      <c r="S426" s="73">
        <v>0</v>
      </c>
      <c r="T426" s="73">
        <v>0</v>
      </c>
      <c r="U426" s="73">
        <v>0</v>
      </c>
      <c r="V426" s="73">
        <v>0</v>
      </c>
      <c r="W426" s="73">
        <v>0</v>
      </c>
      <c r="X426" s="73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73">
        <v>0</v>
      </c>
      <c r="AF426" s="73">
        <v>0</v>
      </c>
      <c r="AG426" s="73">
        <v>0</v>
      </c>
      <c r="AH426" s="73">
        <v>0</v>
      </c>
      <c r="AI426" s="73">
        <v>0</v>
      </c>
      <c r="AJ426" s="73">
        <v>0</v>
      </c>
      <c r="AK426" s="73">
        <v>0</v>
      </c>
      <c r="AL426" s="73">
        <v>0</v>
      </c>
      <c r="AM426" s="73">
        <v>0</v>
      </c>
      <c r="AN426" s="73">
        <v>0</v>
      </c>
      <c r="AO426" s="73">
        <v>0</v>
      </c>
      <c r="AP426" s="73">
        <v>0</v>
      </c>
      <c r="AQ426" s="73">
        <v>0</v>
      </c>
      <c r="AR426" s="73">
        <v>0</v>
      </c>
      <c r="AS426" s="73">
        <v>0</v>
      </c>
      <c r="AT426" s="73">
        <v>0</v>
      </c>
      <c r="AU426" s="73">
        <v>0</v>
      </c>
      <c r="AV426" s="73">
        <v>0</v>
      </c>
      <c r="AW426" s="73">
        <v>0</v>
      </c>
      <c r="AX426" s="73">
        <v>0</v>
      </c>
      <c r="AY426" s="73">
        <v>0</v>
      </c>
      <c r="AZ426" s="73">
        <v>0</v>
      </c>
      <c r="BA426" s="73">
        <v>0</v>
      </c>
      <c r="BB426" s="73">
        <v>0</v>
      </c>
      <c r="BC426" s="73">
        <v>0</v>
      </c>
      <c r="BD426" s="73">
        <v>0</v>
      </c>
      <c r="BE426" s="73">
        <v>0</v>
      </c>
      <c r="BF426" s="73">
        <v>0</v>
      </c>
      <c r="BG426" s="73">
        <v>0</v>
      </c>
      <c r="BH426" s="73">
        <v>0</v>
      </c>
      <c r="BI426" s="73">
        <v>0</v>
      </c>
      <c r="BJ426" s="73">
        <v>0</v>
      </c>
      <c r="BK426" s="73">
        <v>0</v>
      </c>
      <c r="BL426" s="73">
        <v>0</v>
      </c>
      <c r="BM426" s="73">
        <v>0</v>
      </c>
      <c r="BN426" s="73">
        <v>0</v>
      </c>
      <c r="BO426" s="73">
        <v>0</v>
      </c>
      <c r="BP426" s="73">
        <v>0</v>
      </c>
      <c r="BQ426" s="73">
        <v>0</v>
      </c>
      <c r="BR426" s="73">
        <v>0</v>
      </c>
      <c r="BS426" s="73">
        <v>0</v>
      </c>
      <c r="BT426" s="73">
        <v>0</v>
      </c>
      <c r="BU426" s="73">
        <v>0</v>
      </c>
      <c r="BV426" s="73">
        <v>0</v>
      </c>
      <c r="BW426" s="73">
        <v>0</v>
      </c>
      <c r="BX426" s="73">
        <v>0</v>
      </c>
      <c r="BY426" s="74"/>
    </row>
    <row r="427" spans="1:77" x14ac:dyDescent="0.2">
      <c r="A427" s="71" t="s">
        <v>43</v>
      </c>
      <c r="B427" s="72" t="s">
        <v>1046</v>
      </c>
      <c r="C427" s="71" t="s">
        <v>1047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73">
        <v>0</v>
      </c>
      <c r="Q427" s="73">
        <v>0</v>
      </c>
      <c r="R427" s="73">
        <v>0</v>
      </c>
      <c r="S427" s="73">
        <v>0</v>
      </c>
      <c r="T427" s="73">
        <v>0</v>
      </c>
      <c r="U427" s="73">
        <v>0</v>
      </c>
      <c r="V427" s="73">
        <v>0</v>
      </c>
      <c r="W427" s="73">
        <v>0</v>
      </c>
      <c r="X427" s="73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73">
        <v>0</v>
      </c>
      <c r="AF427" s="73">
        <v>0</v>
      </c>
      <c r="AG427" s="73">
        <v>0</v>
      </c>
      <c r="AH427" s="73">
        <v>0</v>
      </c>
      <c r="AI427" s="73">
        <v>0</v>
      </c>
      <c r="AJ427" s="73">
        <v>0</v>
      </c>
      <c r="AK427" s="73">
        <v>0</v>
      </c>
      <c r="AL427" s="73">
        <v>0</v>
      </c>
      <c r="AM427" s="73">
        <v>0</v>
      </c>
      <c r="AN427" s="73">
        <v>0</v>
      </c>
      <c r="AO427" s="73">
        <v>0</v>
      </c>
      <c r="AP427" s="73">
        <v>0</v>
      </c>
      <c r="AQ427" s="73">
        <v>0</v>
      </c>
      <c r="AR427" s="73">
        <v>0</v>
      </c>
      <c r="AS427" s="73">
        <v>0</v>
      </c>
      <c r="AT427" s="73">
        <v>0</v>
      </c>
      <c r="AU427" s="73">
        <v>0</v>
      </c>
      <c r="AV427" s="73">
        <v>0</v>
      </c>
      <c r="AW427" s="73">
        <v>0</v>
      </c>
      <c r="AX427" s="73">
        <v>0</v>
      </c>
      <c r="AY427" s="73">
        <v>0</v>
      </c>
      <c r="AZ427" s="73">
        <v>0</v>
      </c>
      <c r="BA427" s="73">
        <v>0</v>
      </c>
      <c r="BB427" s="73">
        <v>0</v>
      </c>
      <c r="BC427" s="73">
        <v>0</v>
      </c>
      <c r="BD427" s="73">
        <v>0</v>
      </c>
      <c r="BE427" s="73">
        <v>0</v>
      </c>
      <c r="BF427" s="73">
        <v>0</v>
      </c>
      <c r="BG427" s="73">
        <v>0</v>
      </c>
      <c r="BH427" s="73">
        <v>0</v>
      </c>
      <c r="BI427" s="73">
        <v>0</v>
      </c>
      <c r="BJ427" s="73">
        <v>0</v>
      </c>
      <c r="BK427" s="73">
        <v>0</v>
      </c>
      <c r="BL427" s="73">
        <v>0</v>
      </c>
      <c r="BM427" s="73">
        <v>0</v>
      </c>
      <c r="BN427" s="73">
        <v>0</v>
      </c>
      <c r="BO427" s="73">
        <v>0</v>
      </c>
      <c r="BP427" s="73">
        <v>0</v>
      </c>
      <c r="BQ427" s="73">
        <v>0</v>
      </c>
      <c r="BR427" s="73">
        <v>0</v>
      </c>
      <c r="BS427" s="73">
        <v>0</v>
      </c>
      <c r="BT427" s="73">
        <v>0</v>
      </c>
      <c r="BU427" s="73">
        <v>0</v>
      </c>
      <c r="BV427" s="73">
        <v>0</v>
      </c>
      <c r="BW427" s="73">
        <v>0</v>
      </c>
      <c r="BX427" s="73">
        <v>0</v>
      </c>
      <c r="BY427" s="74"/>
    </row>
    <row r="428" spans="1:77" x14ac:dyDescent="0.2">
      <c r="A428" s="71" t="s">
        <v>43</v>
      </c>
      <c r="B428" s="72" t="s">
        <v>1048</v>
      </c>
      <c r="C428" s="71" t="s">
        <v>1049</v>
      </c>
      <c r="D428" s="73">
        <v>0</v>
      </c>
      <c r="E428" s="73">
        <v>0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73">
        <v>0</v>
      </c>
      <c r="Q428" s="73">
        <v>0</v>
      </c>
      <c r="R428" s="73">
        <v>0</v>
      </c>
      <c r="S428" s="73">
        <v>0</v>
      </c>
      <c r="T428" s="73">
        <v>0</v>
      </c>
      <c r="U428" s="73">
        <v>0</v>
      </c>
      <c r="V428" s="73">
        <v>0</v>
      </c>
      <c r="W428" s="73">
        <v>0</v>
      </c>
      <c r="X428" s="73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73">
        <v>0</v>
      </c>
      <c r="AF428" s="73">
        <v>0</v>
      </c>
      <c r="AG428" s="73">
        <v>0</v>
      </c>
      <c r="AH428" s="73">
        <v>0</v>
      </c>
      <c r="AI428" s="73">
        <v>0</v>
      </c>
      <c r="AJ428" s="73">
        <v>0</v>
      </c>
      <c r="AK428" s="73">
        <v>0</v>
      </c>
      <c r="AL428" s="73">
        <v>0</v>
      </c>
      <c r="AM428" s="73">
        <v>0</v>
      </c>
      <c r="AN428" s="73">
        <v>0</v>
      </c>
      <c r="AO428" s="73">
        <v>0</v>
      </c>
      <c r="AP428" s="73">
        <v>0</v>
      </c>
      <c r="AQ428" s="73">
        <v>0</v>
      </c>
      <c r="AR428" s="73">
        <v>0</v>
      </c>
      <c r="AS428" s="73">
        <v>0</v>
      </c>
      <c r="AT428" s="73">
        <v>0</v>
      </c>
      <c r="AU428" s="73">
        <v>0</v>
      </c>
      <c r="AV428" s="73">
        <v>0</v>
      </c>
      <c r="AW428" s="73">
        <v>0</v>
      </c>
      <c r="AX428" s="73">
        <v>0</v>
      </c>
      <c r="AY428" s="73">
        <v>0</v>
      </c>
      <c r="AZ428" s="73">
        <v>0</v>
      </c>
      <c r="BA428" s="73">
        <v>0</v>
      </c>
      <c r="BB428" s="73">
        <v>0</v>
      </c>
      <c r="BC428" s="73">
        <v>0</v>
      </c>
      <c r="BD428" s="73">
        <v>0</v>
      </c>
      <c r="BE428" s="73">
        <v>0</v>
      </c>
      <c r="BF428" s="73">
        <v>0</v>
      </c>
      <c r="BG428" s="73">
        <v>0</v>
      </c>
      <c r="BH428" s="73">
        <v>0</v>
      </c>
      <c r="BI428" s="73">
        <v>0</v>
      </c>
      <c r="BJ428" s="73">
        <v>0</v>
      </c>
      <c r="BK428" s="73">
        <v>0</v>
      </c>
      <c r="BL428" s="73">
        <v>0</v>
      </c>
      <c r="BM428" s="73">
        <v>0</v>
      </c>
      <c r="BN428" s="73">
        <v>0</v>
      </c>
      <c r="BO428" s="73">
        <v>0</v>
      </c>
      <c r="BP428" s="73">
        <v>0</v>
      </c>
      <c r="BQ428" s="73">
        <v>0</v>
      </c>
      <c r="BR428" s="73">
        <v>0</v>
      </c>
      <c r="BS428" s="73">
        <v>0</v>
      </c>
      <c r="BT428" s="73">
        <v>0</v>
      </c>
      <c r="BU428" s="73">
        <v>0</v>
      </c>
      <c r="BV428" s="73">
        <v>0</v>
      </c>
      <c r="BW428" s="73">
        <v>0</v>
      </c>
      <c r="BX428" s="73">
        <v>0</v>
      </c>
      <c r="BY428" s="74"/>
    </row>
    <row r="429" spans="1:77" x14ac:dyDescent="0.2">
      <c r="A429" s="71" t="s">
        <v>43</v>
      </c>
      <c r="B429" s="72" t="s">
        <v>1050</v>
      </c>
      <c r="C429" s="71" t="s">
        <v>1051</v>
      </c>
      <c r="D429" s="73">
        <v>462100</v>
      </c>
      <c r="E429" s="73">
        <v>0</v>
      </c>
      <c r="F429" s="73">
        <v>594500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P429" s="73">
        <v>0</v>
      </c>
      <c r="Q429" s="73">
        <v>0</v>
      </c>
      <c r="R429" s="73">
        <v>0</v>
      </c>
      <c r="S429" s="73">
        <v>0</v>
      </c>
      <c r="T429" s="73">
        <v>0</v>
      </c>
      <c r="U429" s="73">
        <v>0</v>
      </c>
      <c r="V429" s="73">
        <v>0</v>
      </c>
      <c r="W429" s="73">
        <v>0</v>
      </c>
      <c r="X429" s="73">
        <v>0</v>
      </c>
      <c r="Y429" s="73">
        <v>0</v>
      </c>
      <c r="Z429" s="73">
        <v>0</v>
      </c>
      <c r="AA429" s="73">
        <v>0</v>
      </c>
      <c r="AB429" s="73">
        <v>0</v>
      </c>
      <c r="AC429" s="73">
        <v>0</v>
      </c>
      <c r="AD429" s="73">
        <v>200000</v>
      </c>
      <c r="AE429" s="73">
        <v>470000</v>
      </c>
      <c r="AF429" s="73">
        <v>0</v>
      </c>
      <c r="AG429" s="73">
        <v>0</v>
      </c>
      <c r="AH429" s="73">
        <v>0</v>
      </c>
      <c r="AI429" s="73">
        <v>79000</v>
      </c>
      <c r="AJ429" s="73">
        <v>0</v>
      </c>
      <c r="AK429" s="73">
        <v>0</v>
      </c>
      <c r="AL429" s="73">
        <v>0</v>
      </c>
      <c r="AM429" s="73">
        <v>0</v>
      </c>
      <c r="AN429" s="73">
        <v>0</v>
      </c>
      <c r="AO429" s="73">
        <v>0</v>
      </c>
      <c r="AP429" s="73">
        <v>0</v>
      </c>
      <c r="AQ429" s="73">
        <v>0</v>
      </c>
      <c r="AR429" s="73">
        <v>0</v>
      </c>
      <c r="AS429" s="73">
        <v>0</v>
      </c>
      <c r="AT429" s="73">
        <v>0</v>
      </c>
      <c r="AU429" s="73">
        <v>250000</v>
      </c>
      <c r="AV429" s="73">
        <v>0</v>
      </c>
      <c r="AW429" s="73">
        <v>0</v>
      </c>
      <c r="AX429" s="73">
        <v>2020839</v>
      </c>
      <c r="AY429" s="73">
        <v>0</v>
      </c>
      <c r="AZ429" s="73">
        <v>593900</v>
      </c>
      <c r="BA429" s="73">
        <v>0</v>
      </c>
      <c r="BB429" s="73">
        <v>0</v>
      </c>
      <c r="BC429" s="73">
        <v>0</v>
      </c>
      <c r="BD429" s="73">
        <v>0</v>
      </c>
      <c r="BE429" s="73">
        <v>0</v>
      </c>
      <c r="BF429" s="73">
        <v>0</v>
      </c>
      <c r="BG429" s="73">
        <v>0</v>
      </c>
      <c r="BH429" s="73">
        <v>0</v>
      </c>
      <c r="BI429" s="73">
        <v>332740</v>
      </c>
      <c r="BJ429" s="73">
        <v>0</v>
      </c>
      <c r="BK429" s="73">
        <v>0</v>
      </c>
      <c r="BL429" s="73">
        <v>0</v>
      </c>
      <c r="BM429" s="73">
        <v>0</v>
      </c>
      <c r="BN429" s="73">
        <v>0</v>
      </c>
      <c r="BO429" s="73">
        <v>0</v>
      </c>
      <c r="BP429" s="73">
        <v>0</v>
      </c>
      <c r="BQ429" s="73">
        <v>0</v>
      </c>
      <c r="BR429" s="73">
        <v>0</v>
      </c>
      <c r="BS429" s="73">
        <v>0</v>
      </c>
      <c r="BT429" s="73">
        <v>0</v>
      </c>
      <c r="BU429" s="73">
        <v>0</v>
      </c>
      <c r="BV429" s="73">
        <v>87800</v>
      </c>
      <c r="BW429" s="73">
        <v>0</v>
      </c>
      <c r="BX429" s="73">
        <v>0</v>
      </c>
      <c r="BY429" s="74"/>
    </row>
    <row r="430" spans="1:77" x14ac:dyDescent="0.2">
      <c r="A430" s="71" t="s">
        <v>43</v>
      </c>
      <c r="B430" s="72" t="s">
        <v>1052</v>
      </c>
      <c r="C430" s="71" t="s">
        <v>1053</v>
      </c>
      <c r="D430" s="73">
        <v>0</v>
      </c>
      <c r="E430" s="73">
        <v>0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P430" s="73">
        <v>0</v>
      </c>
      <c r="Q430" s="73">
        <v>0</v>
      </c>
      <c r="R430" s="73">
        <v>0</v>
      </c>
      <c r="S430" s="73">
        <v>0</v>
      </c>
      <c r="T430" s="73">
        <v>0</v>
      </c>
      <c r="U430" s="73">
        <v>0</v>
      </c>
      <c r="V430" s="73">
        <v>0</v>
      </c>
      <c r="W430" s="73">
        <v>0</v>
      </c>
      <c r="X430" s="73">
        <v>0</v>
      </c>
      <c r="Y430" s="73">
        <v>0</v>
      </c>
      <c r="Z430" s="73">
        <v>0</v>
      </c>
      <c r="AA430" s="73">
        <v>0</v>
      </c>
      <c r="AB430" s="73">
        <v>0</v>
      </c>
      <c r="AC430" s="73">
        <v>0</v>
      </c>
      <c r="AD430" s="73">
        <v>0</v>
      </c>
      <c r="AE430" s="73">
        <v>0</v>
      </c>
      <c r="AF430" s="73">
        <v>0</v>
      </c>
      <c r="AG430" s="73">
        <v>0</v>
      </c>
      <c r="AH430" s="73">
        <v>0</v>
      </c>
      <c r="AI430" s="73">
        <v>0</v>
      </c>
      <c r="AJ430" s="73">
        <v>0</v>
      </c>
      <c r="AK430" s="73">
        <v>0</v>
      </c>
      <c r="AL430" s="73">
        <v>0</v>
      </c>
      <c r="AM430" s="73">
        <v>0</v>
      </c>
      <c r="AN430" s="73">
        <v>0</v>
      </c>
      <c r="AO430" s="73">
        <v>0</v>
      </c>
      <c r="AP430" s="73">
        <v>0</v>
      </c>
      <c r="AQ430" s="73">
        <v>0</v>
      </c>
      <c r="AR430" s="73">
        <v>0</v>
      </c>
      <c r="AS430" s="73">
        <v>0</v>
      </c>
      <c r="AT430" s="73">
        <v>0</v>
      </c>
      <c r="AU430" s="73">
        <v>0</v>
      </c>
      <c r="AV430" s="73">
        <v>0</v>
      </c>
      <c r="AW430" s="73">
        <v>0</v>
      </c>
      <c r="AX430" s="73">
        <v>0</v>
      </c>
      <c r="AY430" s="73">
        <v>0</v>
      </c>
      <c r="AZ430" s="73">
        <v>0</v>
      </c>
      <c r="BA430" s="73">
        <v>0</v>
      </c>
      <c r="BB430" s="73">
        <v>0</v>
      </c>
      <c r="BC430" s="73">
        <v>0</v>
      </c>
      <c r="BD430" s="73">
        <v>0</v>
      </c>
      <c r="BE430" s="73">
        <v>0</v>
      </c>
      <c r="BF430" s="73">
        <v>0</v>
      </c>
      <c r="BG430" s="73">
        <v>0</v>
      </c>
      <c r="BH430" s="73">
        <v>0</v>
      </c>
      <c r="BI430" s="73">
        <v>0</v>
      </c>
      <c r="BJ430" s="73">
        <v>0</v>
      </c>
      <c r="BK430" s="73">
        <v>0</v>
      </c>
      <c r="BL430" s="73">
        <v>0</v>
      </c>
      <c r="BM430" s="73">
        <v>0</v>
      </c>
      <c r="BN430" s="73">
        <v>0</v>
      </c>
      <c r="BO430" s="73">
        <v>0</v>
      </c>
      <c r="BP430" s="73">
        <v>0</v>
      </c>
      <c r="BQ430" s="73">
        <v>0</v>
      </c>
      <c r="BR430" s="73">
        <v>0</v>
      </c>
      <c r="BS430" s="73">
        <v>0</v>
      </c>
      <c r="BT430" s="73">
        <v>0</v>
      </c>
      <c r="BU430" s="73">
        <v>0</v>
      </c>
      <c r="BV430" s="73">
        <v>0</v>
      </c>
      <c r="BW430" s="73">
        <v>0</v>
      </c>
      <c r="BX430" s="73">
        <v>0</v>
      </c>
      <c r="BY430" s="74">
        <v>85779</v>
      </c>
    </row>
    <row r="431" spans="1:77" x14ac:dyDescent="0.2">
      <c r="A431" s="71" t="s">
        <v>43</v>
      </c>
      <c r="B431" s="72" t="s">
        <v>1054</v>
      </c>
      <c r="C431" s="71" t="s">
        <v>1055</v>
      </c>
      <c r="D431" s="73">
        <v>0</v>
      </c>
      <c r="E431" s="73">
        <v>0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P431" s="73">
        <v>0</v>
      </c>
      <c r="Q431" s="73">
        <v>0</v>
      </c>
      <c r="R431" s="73">
        <v>0</v>
      </c>
      <c r="S431" s="73">
        <v>0</v>
      </c>
      <c r="T431" s="73">
        <v>0</v>
      </c>
      <c r="U431" s="73">
        <v>0</v>
      </c>
      <c r="V431" s="73">
        <v>0</v>
      </c>
      <c r="W431" s="73">
        <v>0</v>
      </c>
      <c r="X431" s="73">
        <v>0</v>
      </c>
      <c r="Y431" s="73">
        <v>0</v>
      </c>
      <c r="Z431" s="73">
        <v>0</v>
      </c>
      <c r="AA431" s="73">
        <v>0</v>
      </c>
      <c r="AB431" s="73">
        <v>0</v>
      </c>
      <c r="AC431" s="73">
        <v>0</v>
      </c>
      <c r="AD431" s="73">
        <v>0</v>
      </c>
      <c r="AE431" s="73">
        <v>0</v>
      </c>
      <c r="AF431" s="73">
        <v>0</v>
      </c>
      <c r="AG431" s="73">
        <v>0</v>
      </c>
      <c r="AH431" s="73">
        <v>0</v>
      </c>
      <c r="AI431" s="73">
        <v>0</v>
      </c>
      <c r="AJ431" s="73">
        <v>0</v>
      </c>
      <c r="AK431" s="73">
        <v>0</v>
      </c>
      <c r="AL431" s="73">
        <v>0</v>
      </c>
      <c r="AM431" s="73">
        <v>0</v>
      </c>
      <c r="AN431" s="73">
        <v>0</v>
      </c>
      <c r="AO431" s="73">
        <v>0</v>
      </c>
      <c r="AP431" s="73">
        <v>0</v>
      </c>
      <c r="AQ431" s="73">
        <v>0</v>
      </c>
      <c r="AR431" s="73">
        <v>0</v>
      </c>
      <c r="AS431" s="73">
        <v>0</v>
      </c>
      <c r="AT431" s="73">
        <v>0</v>
      </c>
      <c r="AU431" s="73">
        <v>0</v>
      </c>
      <c r="AV431" s="73">
        <v>0</v>
      </c>
      <c r="AW431" s="73">
        <v>0</v>
      </c>
      <c r="AX431" s="73">
        <v>0</v>
      </c>
      <c r="AY431" s="73">
        <v>0</v>
      </c>
      <c r="AZ431" s="73">
        <v>0</v>
      </c>
      <c r="BA431" s="73">
        <v>0</v>
      </c>
      <c r="BB431" s="73">
        <v>0</v>
      </c>
      <c r="BC431" s="73">
        <v>0</v>
      </c>
      <c r="BD431" s="73">
        <v>0</v>
      </c>
      <c r="BE431" s="73">
        <v>0</v>
      </c>
      <c r="BF431" s="73">
        <v>0</v>
      </c>
      <c r="BG431" s="73">
        <v>0</v>
      </c>
      <c r="BH431" s="73">
        <v>0</v>
      </c>
      <c r="BI431" s="73">
        <v>0</v>
      </c>
      <c r="BJ431" s="73">
        <v>0</v>
      </c>
      <c r="BK431" s="73">
        <v>0</v>
      </c>
      <c r="BL431" s="73">
        <v>0</v>
      </c>
      <c r="BM431" s="73">
        <v>0</v>
      </c>
      <c r="BN431" s="73">
        <v>0</v>
      </c>
      <c r="BO431" s="73">
        <v>0</v>
      </c>
      <c r="BP431" s="73">
        <v>0</v>
      </c>
      <c r="BQ431" s="73">
        <v>0</v>
      </c>
      <c r="BR431" s="73">
        <v>0</v>
      </c>
      <c r="BS431" s="73">
        <v>0</v>
      </c>
      <c r="BT431" s="73">
        <v>0</v>
      </c>
      <c r="BU431" s="73">
        <v>0</v>
      </c>
      <c r="BV431" s="73">
        <v>0</v>
      </c>
      <c r="BW431" s="73">
        <v>0</v>
      </c>
      <c r="BX431" s="73">
        <v>0</v>
      </c>
      <c r="BY431" s="74">
        <v>1628585</v>
      </c>
    </row>
    <row r="432" spans="1:77" x14ac:dyDescent="0.2">
      <c r="A432" s="71" t="s">
        <v>43</v>
      </c>
      <c r="B432" s="72" t="s">
        <v>1056</v>
      </c>
      <c r="C432" s="71" t="s">
        <v>1057</v>
      </c>
      <c r="D432" s="73">
        <v>0</v>
      </c>
      <c r="E432" s="73">
        <v>0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73">
        <v>0</v>
      </c>
      <c r="Q432" s="73">
        <v>0</v>
      </c>
      <c r="R432" s="73">
        <v>0</v>
      </c>
      <c r="S432" s="73">
        <v>0</v>
      </c>
      <c r="T432" s="73">
        <v>0</v>
      </c>
      <c r="U432" s="73">
        <v>0</v>
      </c>
      <c r="V432" s="73">
        <v>0</v>
      </c>
      <c r="W432" s="73">
        <v>0</v>
      </c>
      <c r="X432" s="73">
        <v>0</v>
      </c>
      <c r="Y432" s="73">
        <v>0</v>
      </c>
      <c r="Z432" s="73">
        <v>0</v>
      </c>
      <c r="AA432" s="73">
        <v>0</v>
      </c>
      <c r="AB432" s="73">
        <v>0</v>
      </c>
      <c r="AC432" s="73">
        <v>0</v>
      </c>
      <c r="AD432" s="73">
        <v>0</v>
      </c>
      <c r="AE432" s="73">
        <v>0</v>
      </c>
      <c r="AF432" s="73">
        <v>0</v>
      </c>
      <c r="AG432" s="73">
        <v>0</v>
      </c>
      <c r="AH432" s="73">
        <v>0</v>
      </c>
      <c r="AI432" s="73">
        <v>0</v>
      </c>
      <c r="AJ432" s="73">
        <v>0</v>
      </c>
      <c r="AK432" s="73">
        <v>0</v>
      </c>
      <c r="AL432" s="73">
        <v>0</v>
      </c>
      <c r="AM432" s="73">
        <v>0</v>
      </c>
      <c r="AN432" s="73">
        <v>0</v>
      </c>
      <c r="AO432" s="73">
        <v>0</v>
      </c>
      <c r="AP432" s="73">
        <v>0</v>
      </c>
      <c r="AQ432" s="73">
        <v>0</v>
      </c>
      <c r="AR432" s="73">
        <v>0</v>
      </c>
      <c r="AS432" s="73">
        <v>0</v>
      </c>
      <c r="AT432" s="73">
        <v>0</v>
      </c>
      <c r="AU432" s="73">
        <v>0</v>
      </c>
      <c r="AV432" s="73">
        <v>0</v>
      </c>
      <c r="AW432" s="73">
        <v>0</v>
      </c>
      <c r="AX432" s="73">
        <v>0</v>
      </c>
      <c r="AY432" s="73">
        <v>0</v>
      </c>
      <c r="AZ432" s="73">
        <v>0</v>
      </c>
      <c r="BA432" s="73">
        <v>0</v>
      </c>
      <c r="BB432" s="73">
        <v>0</v>
      </c>
      <c r="BC432" s="73">
        <v>0</v>
      </c>
      <c r="BD432" s="73">
        <v>0</v>
      </c>
      <c r="BE432" s="73">
        <v>0</v>
      </c>
      <c r="BF432" s="73">
        <v>0</v>
      </c>
      <c r="BG432" s="73">
        <v>0</v>
      </c>
      <c r="BH432" s="73">
        <v>0</v>
      </c>
      <c r="BI432" s="73">
        <v>0</v>
      </c>
      <c r="BJ432" s="73">
        <v>0</v>
      </c>
      <c r="BK432" s="73">
        <v>0</v>
      </c>
      <c r="BL432" s="73">
        <v>0</v>
      </c>
      <c r="BM432" s="73">
        <v>0</v>
      </c>
      <c r="BN432" s="73">
        <v>0</v>
      </c>
      <c r="BO432" s="73">
        <v>0</v>
      </c>
      <c r="BP432" s="73">
        <v>0</v>
      </c>
      <c r="BQ432" s="73">
        <v>0</v>
      </c>
      <c r="BR432" s="73">
        <v>0</v>
      </c>
      <c r="BS432" s="73">
        <v>0</v>
      </c>
      <c r="BT432" s="73">
        <v>0</v>
      </c>
      <c r="BU432" s="73">
        <v>0</v>
      </c>
      <c r="BV432" s="73">
        <v>0</v>
      </c>
      <c r="BW432" s="73">
        <v>0</v>
      </c>
      <c r="BX432" s="73">
        <v>0</v>
      </c>
      <c r="BY432" s="74"/>
    </row>
    <row r="433" spans="1:77" x14ac:dyDescent="0.2">
      <c r="A433" s="71" t="s">
        <v>43</v>
      </c>
      <c r="B433" s="72" t="s">
        <v>1058</v>
      </c>
      <c r="C433" s="71" t="s">
        <v>1059</v>
      </c>
      <c r="D433" s="73">
        <v>0</v>
      </c>
      <c r="E433" s="73">
        <v>0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73">
        <v>0</v>
      </c>
      <c r="Q433" s="73">
        <v>0</v>
      </c>
      <c r="R433" s="73">
        <v>0</v>
      </c>
      <c r="S433" s="73">
        <v>0</v>
      </c>
      <c r="T433" s="73">
        <v>0</v>
      </c>
      <c r="U433" s="73">
        <v>0</v>
      </c>
      <c r="V433" s="73">
        <v>0</v>
      </c>
      <c r="W433" s="73">
        <v>0</v>
      </c>
      <c r="X433" s="73">
        <v>0</v>
      </c>
      <c r="Y433" s="73">
        <v>0</v>
      </c>
      <c r="Z433" s="73">
        <v>0</v>
      </c>
      <c r="AA433" s="73">
        <v>0</v>
      </c>
      <c r="AB433" s="73">
        <v>0</v>
      </c>
      <c r="AC433" s="73">
        <v>0</v>
      </c>
      <c r="AD433" s="73">
        <v>0</v>
      </c>
      <c r="AE433" s="73">
        <v>0</v>
      </c>
      <c r="AF433" s="73">
        <v>0</v>
      </c>
      <c r="AG433" s="73">
        <v>0</v>
      </c>
      <c r="AH433" s="73">
        <v>0</v>
      </c>
      <c r="AI433" s="73">
        <v>0</v>
      </c>
      <c r="AJ433" s="73">
        <v>0</v>
      </c>
      <c r="AK433" s="73">
        <v>0</v>
      </c>
      <c r="AL433" s="73">
        <v>0</v>
      </c>
      <c r="AM433" s="73">
        <v>0</v>
      </c>
      <c r="AN433" s="73">
        <v>0</v>
      </c>
      <c r="AO433" s="73">
        <v>0</v>
      </c>
      <c r="AP433" s="73">
        <v>0</v>
      </c>
      <c r="AQ433" s="73">
        <v>0</v>
      </c>
      <c r="AR433" s="73">
        <v>0</v>
      </c>
      <c r="AS433" s="73">
        <v>0</v>
      </c>
      <c r="AT433" s="73">
        <v>0</v>
      </c>
      <c r="AU433" s="73">
        <v>0</v>
      </c>
      <c r="AV433" s="73">
        <v>0</v>
      </c>
      <c r="AW433" s="73">
        <v>0</v>
      </c>
      <c r="AX433" s="73">
        <v>0</v>
      </c>
      <c r="AY433" s="73">
        <v>0</v>
      </c>
      <c r="AZ433" s="73">
        <v>0</v>
      </c>
      <c r="BA433" s="73">
        <v>0</v>
      </c>
      <c r="BB433" s="73">
        <v>0</v>
      </c>
      <c r="BC433" s="73">
        <v>0</v>
      </c>
      <c r="BD433" s="73">
        <v>0</v>
      </c>
      <c r="BE433" s="73">
        <v>0</v>
      </c>
      <c r="BF433" s="73">
        <v>0</v>
      </c>
      <c r="BG433" s="73">
        <v>0</v>
      </c>
      <c r="BH433" s="73">
        <v>0</v>
      </c>
      <c r="BI433" s="73">
        <v>0</v>
      </c>
      <c r="BJ433" s="73">
        <v>0</v>
      </c>
      <c r="BK433" s="73">
        <v>0</v>
      </c>
      <c r="BL433" s="73">
        <v>0</v>
      </c>
      <c r="BM433" s="73">
        <v>0</v>
      </c>
      <c r="BN433" s="73">
        <v>0</v>
      </c>
      <c r="BO433" s="73">
        <v>0</v>
      </c>
      <c r="BP433" s="73">
        <v>0</v>
      </c>
      <c r="BQ433" s="73">
        <v>0</v>
      </c>
      <c r="BR433" s="73">
        <v>0</v>
      </c>
      <c r="BS433" s="73">
        <v>0</v>
      </c>
      <c r="BT433" s="73">
        <v>0</v>
      </c>
      <c r="BU433" s="73">
        <v>0</v>
      </c>
      <c r="BV433" s="73">
        <v>0</v>
      </c>
      <c r="BW433" s="73">
        <v>0</v>
      </c>
      <c r="BX433" s="73">
        <v>0</v>
      </c>
      <c r="BY433" s="74">
        <v>7096857.6399999997</v>
      </c>
    </row>
    <row r="434" spans="1:77" x14ac:dyDescent="0.2">
      <c r="A434" s="71" t="s">
        <v>43</v>
      </c>
      <c r="B434" s="72" t="s">
        <v>1060</v>
      </c>
      <c r="C434" s="71" t="s">
        <v>1061</v>
      </c>
      <c r="D434" s="73">
        <v>0</v>
      </c>
      <c r="E434" s="73">
        <v>0</v>
      </c>
      <c r="F434" s="73">
        <v>0</v>
      </c>
      <c r="G434" s="73">
        <v>0</v>
      </c>
      <c r="H434" s="73">
        <v>0</v>
      </c>
      <c r="I434" s="73">
        <v>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  <c r="O434" s="73">
        <v>0</v>
      </c>
      <c r="P434" s="73">
        <v>0</v>
      </c>
      <c r="Q434" s="73">
        <v>0</v>
      </c>
      <c r="R434" s="73">
        <v>0</v>
      </c>
      <c r="S434" s="73">
        <v>0</v>
      </c>
      <c r="T434" s="73">
        <v>0</v>
      </c>
      <c r="U434" s="73">
        <v>0</v>
      </c>
      <c r="V434" s="73">
        <v>0</v>
      </c>
      <c r="W434" s="73">
        <v>0</v>
      </c>
      <c r="X434" s="73">
        <v>0</v>
      </c>
      <c r="Y434" s="73">
        <v>0</v>
      </c>
      <c r="Z434" s="73">
        <v>0</v>
      </c>
      <c r="AA434" s="73">
        <v>0</v>
      </c>
      <c r="AB434" s="73">
        <v>0</v>
      </c>
      <c r="AC434" s="73">
        <v>0</v>
      </c>
      <c r="AD434" s="73">
        <v>0</v>
      </c>
      <c r="AE434" s="73">
        <v>0</v>
      </c>
      <c r="AF434" s="73">
        <v>0</v>
      </c>
      <c r="AG434" s="73">
        <v>0</v>
      </c>
      <c r="AH434" s="73">
        <v>0</v>
      </c>
      <c r="AI434" s="73">
        <v>0</v>
      </c>
      <c r="AJ434" s="73">
        <v>0</v>
      </c>
      <c r="AK434" s="73">
        <v>0</v>
      </c>
      <c r="AL434" s="73">
        <v>0</v>
      </c>
      <c r="AM434" s="73">
        <v>0</v>
      </c>
      <c r="AN434" s="73">
        <v>0</v>
      </c>
      <c r="AO434" s="73">
        <v>0</v>
      </c>
      <c r="AP434" s="73">
        <v>0</v>
      </c>
      <c r="AQ434" s="73">
        <v>0</v>
      </c>
      <c r="AR434" s="73">
        <v>0</v>
      </c>
      <c r="AS434" s="73">
        <v>0</v>
      </c>
      <c r="AT434" s="73">
        <v>0</v>
      </c>
      <c r="AU434" s="73">
        <v>0</v>
      </c>
      <c r="AV434" s="73">
        <v>0</v>
      </c>
      <c r="AW434" s="73">
        <v>0</v>
      </c>
      <c r="AX434" s="73">
        <v>0</v>
      </c>
      <c r="AY434" s="73">
        <v>0</v>
      </c>
      <c r="AZ434" s="73">
        <v>0</v>
      </c>
      <c r="BA434" s="73">
        <v>0</v>
      </c>
      <c r="BB434" s="73">
        <v>0</v>
      </c>
      <c r="BC434" s="73">
        <v>0</v>
      </c>
      <c r="BD434" s="73">
        <v>0</v>
      </c>
      <c r="BE434" s="73">
        <v>0</v>
      </c>
      <c r="BF434" s="73">
        <v>0</v>
      </c>
      <c r="BG434" s="73">
        <v>0</v>
      </c>
      <c r="BH434" s="73">
        <v>0</v>
      </c>
      <c r="BI434" s="73">
        <v>31223454</v>
      </c>
      <c r="BJ434" s="73">
        <v>0</v>
      </c>
      <c r="BK434" s="73">
        <v>0</v>
      </c>
      <c r="BL434" s="73">
        <v>0</v>
      </c>
      <c r="BM434" s="73">
        <v>0</v>
      </c>
      <c r="BN434" s="73">
        <v>0</v>
      </c>
      <c r="BO434" s="73">
        <v>0</v>
      </c>
      <c r="BP434" s="73">
        <v>0</v>
      </c>
      <c r="BQ434" s="73">
        <v>0</v>
      </c>
      <c r="BR434" s="73">
        <v>0</v>
      </c>
      <c r="BS434" s="73">
        <v>0</v>
      </c>
      <c r="BT434" s="73">
        <v>0</v>
      </c>
      <c r="BU434" s="73">
        <v>0</v>
      </c>
      <c r="BV434" s="73">
        <v>0</v>
      </c>
      <c r="BW434" s="73">
        <v>0</v>
      </c>
      <c r="BX434" s="73">
        <v>0</v>
      </c>
      <c r="BY434" s="74">
        <v>724895990.70000005</v>
      </c>
    </row>
    <row r="435" spans="1:77" x14ac:dyDescent="0.2">
      <c r="A435" s="71" t="s">
        <v>43</v>
      </c>
      <c r="B435" s="72" t="s">
        <v>1062</v>
      </c>
      <c r="C435" s="71" t="s">
        <v>1063</v>
      </c>
      <c r="D435" s="73">
        <v>40467.370000000003</v>
      </c>
      <c r="E435" s="73">
        <v>0</v>
      </c>
      <c r="F435" s="73">
        <v>0</v>
      </c>
      <c r="G435" s="73">
        <v>0</v>
      </c>
      <c r="H435" s="73">
        <v>0</v>
      </c>
      <c r="I435" s="73">
        <v>0</v>
      </c>
      <c r="J435" s="73">
        <v>12185.81</v>
      </c>
      <c r="K435" s="73">
        <v>0</v>
      </c>
      <c r="L435" s="73">
        <v>0</v>
      </c>
      <c r="M435" s="73">
        <v>0</v>
      </c>
      <c r="N435" s="73">
        <v>0</v>
      </c>
      <c r="O435" s="73">
        <v>0</v>
      </c>
      <c r="P435" s="73">
        <v>0</v>
      </c>
      <c r="Q435" s="73">
        <v>0</v>
      </c>
      <c r="R435" s="73">
        <v>0</v>
      </c>
      <c r="S435" s="73">
        <v>0</v>
      </c>
      <c r="T435" s="73">
        <v>0</v>
      </c>
      <c r="U435" s="73">
        <v>0</v>
      </c>
      <c r="V435" s="73">
        <v>0</v>
      </c>
      <c r="W435" s="73">
        <v>0</v>
      </c>
      <c r="X435" s="73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73">
        <v>9265.8700000000008</v>
      </c>
      <c r="AF435" s="73">
        <v>0</v>
      </c>
      <c r="AG435" s="73">
        <v>0</v>
      </c>
      <c r="AH435" s="73">
        <v>0</v>
      </c>
      <c r="AI435" s="73">
        <v>0</v>
      </c>
      <c r="AJ435" s="73">
        <v>0</v>
      </c>
      <c r="AK435" s="73">
        <v>0</v>
      </c>
      <c r="AL435" s="73">
        <v>0</v>
      </c>
      <c r="AM435" s="73">
        <v>0</v>
      </c>
      <c r="AN435" s="73">
        <v>0</v>
      </c>
      <c r="AO435" s="73">
        <v>0</v>
      </c>
      <c r="AP435" s="73">
        <v>0</v>
      </c>
      <c r="AQ435" s="73">
        <v>84784</v>
      </c>
      <c r="AR435" s="73">
        <v>0</v>
      </c>
      <c r="AS435" s="73">
        <v>0</v>
      </c>
      <c r="AT435" s="73">
        <v>0</v>
      </c>
      <c r="AU435" s="73">
        <v>0</v>
      </c>
      <c r="AV435" s="73">
        <v>0</v>
      </c>
      <c r="AW435" s="73">
        <v>0</v>
      </c>
      <c r="AX435" s="73">
        <v>1103173.72</v>
      </c>
      <c r="AY435" s="73">
        <v>0</v>
      </c>
      <c r="AZ435" s="73">
        <v>0</v>
      </c>
      <c r="BA435" s="73">
        <v>0</v>
      </c>
      <c r="BB435" s="73">
        <v>0</v>
      </c>
      <c r="BC435" s="73">
        <v>0</v>
      </c>
      <c r="BD435" s="73">
        <v>0</v>
      </c>
      <c r="BE435" s="73">
        <v>0</v>
      </c>
      <c r="BF435" s="73">
        <v>0</v>
      </c>
      <c r="BG435" s="73">
        <v>0</v>
      </c>
      <c r="BH435" s="73">
        <v>0</v>
      </c>
      <c r="BI435" s="73">
        <v>853808.43</v>
      </c>
      <c r="BJ435" s="73">
        <v>0</v>
      </c>
      <c r="BK435" s="73">
        <v>0</v>
      </c>
      <c r="BL435" s="73">
        <v>0</v>
      </c>
      <c r="BM435" s="73">
        <v>0</v>
      </c>
      <c r="BN435" s="73">
        <v>0</v>
      </c>
      <c r="BO435" s="73">
        <v>0</v>
      </c>
      <c r="BP435" s="73">
        <v>17553.32</v>
      </c>
      <c r="BQ435" s="73">
        <v>0</v>
      </c>
      <c r="BR435" s="73">
        <v>0</v>
      </c>
      <c r="BS435" s="73">
        <v>0</v>
      </c>
      <c r="BT435" s="73">
        <v>0</v>
      </c>
      <c r="BU435" s="73">
        <v>0</v>
      </c>
      <c r="BV435" s="73">
        <v>0</v>
      </c>
      <c r="BW435" s="73">
        <v>0</v>
      </c>
      <c r="BX435" s="73">
        <v>0</v>
      </c>
      <c r="BY435" s="74">
        <v>450</v>
      </c>
    </row>
    <row r="436" spans="1:77" x14ac:dyDescent="0.2">
      <c r="A436" s="71" t="s">
        <v>43</v>
      </c>
      <c r="B436" s="72" t="s">
        <v>1064</v>
      </c>
      <c r="C436" s="71" t="s">
        <v>1065</v>
      </c>
      <c r="D436" s="73">
        <v>0</v>
      </c>
      <c r="E436" s="73">
        <v>0</v>
      </c>
      <c r="F436" s="73">
        <v>0</v>
      </c>
      <c r="G436" s="73">
        <v>0</v>
      </c>
      <c r="H436" s="73">
        <v>0</v>
      </c>
      <c r="I436" s="73">
        <v>0</v>
      </c>
      <c r="J436" s="73">
        <v>83975892.530000001</v>
      </c>
      <c r="K436" s="73">
        <v>0</v>
      </c>
      <c r="L436" s="73">
        <v>0</v>
      </c>
      <c r="M436" s="73">
        <v>0</v>
      </c>
      <c r="N436" s="73">
        <v>0</v>
      </c>
      <c r="O436" s="73">
        <v>0</v>
      </c>
      <c r="P436" s="73">
        <v>0</v>
      </c>
      <c r="Q436" s="73">
        <v>0</v>
      </c>
      <c r="R436" s="73">
        <v>0</v>
      </c>
      <c r="S436" s="73">
        <v>0</v>
      </c>
      <c r="T436" s="73">
        <v>0</v>
      </c>
      <c r="U436" s="73">
        <v>0</v>
      </c>
      <c r="V436" s="73">
        <v>0</v>
      </c>
      <c r="W436" s="73">
        <v>0</v>
      </c>
      <c r="X436" s="73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73">
        <v>0</v>
      </c>
      <c r="AF436" s="73">
        <v>0</v>
      </c>
      <c r="AG436" s="73">
        <v>0</v>
      </c>
      <c r="AH436" s="73">
        <v>0</v>
      </c>
      <c r="AI436" s="73">
        <v>0</v>
      </c>
      <c r="AJ436" s="73">
        <v>0</v>
      </c>
      <c r="AK436" s="73">
        <v>0</v>
      </c>
      <c r="AL436" s="73">
        <v>0</v>
      </c>
      <c r="AM436" s="73">
        <v>0</v>
      </c>
      <c r="AN436" s="73">
        <v>0</v>
      </c>
      <c r="AO436" s="73">
        <v>0</v>
      </c>
      <c r="AP436" s="73">
        <v>0</v>
      </c>
      <c r="AQ436" s="73">
        <v>64572.34</v>
      </c>
      <c r="AR436" s="73">
        <v>0</v>
      </c>
      <c r="AS436" s="73">
        <v>0</v>
      </c>
      <c r="AT436" s="73">
        <v>0</v>
      </c>
      <c r="AU436" s="73">
        <v>0</v>
      </c>
      <c r="AV436" s="73">
        <v>0</v>
      </c>
      <c r="AW436" s="73">
        <v>0</v>
      </c>
      <c r="AX436" s="73">
        <v>81082825.519999996</v>
      </c>
      <c r="AY436" s="73">
        <v>0</v>
      </c>
      <c r="AZ436" s="73">
        <v>0</v>
      </c>
      <c r="BA436" s="73">
        <v>0</v>
      </c>
      <c r="BB436" s="73">
        <v>0</v>
      </c>
      <c r="BC436" s="73">
        <v>0</v>
      </c>
      <c r="BD436" s="73">
        <v>0</v>
      </c>
      <c r="BE436" s="73">
        <v>0</v>
      </c>
      <c r="BF436" s="73">
        <v>0</v>
      </c>
      <c r="BG436" s="73">
        <v>0</v>
      </c>
      <c r="BH436" s="73">
        <v>0</v>
      </c>
      <c r="BI436" s="73">
        <v>69720</v>
      </c>
      <c r="BJ436" s="73">
        <v>0</v>
      </c>
      <c r="BK436" s="73">
        <v>0</v>
      </c>
      <c r="BL436" s="73">
        <v>0</v>
      </c>
      <c r="BM436" s="73">
        <v>0</v>
      </c>
      <c r="BN436" s="73">
        <v>0</v>
      </c>
      <c r="BO436" s="73">
        <v>0</v>
      </c>
      <c r="BP436" s="73">
        <v>0</v>
      </c>
      <c r="BQ436" s="73">
        <v>0</v>
      </c>
      <c r="BR436" s="73">
        <v>0</v>
      </c>
      <c r="BS436" s="73">
        <v>0</v>
      </c>
      <c r="BT436" s="73">
        <v>0</v>
      </c>
      <c r="BU436" s="73">
        <v>0</v>
      </c>
      <c r="BV436" s="73">
        <v>0</v>
      </c>
      <c r="BW436" s="73">
        <v>0</v>
      </c>
      <c r="BX436" s="73">
        <v>0</v>
      </c>
      <c r="BY436" s="74"/>
    </row>
    <row r="437" spans="1:77" x14ac:dyDescent="0.2">
      <c r="A437" s="71" t="s">
        <v>43</v>
      </c>
      <c r="B437" s="72" t="s">
        <v>1066</v>
      </c>
      <c r="C437" s="71" t="s">
        <v>1067</v>
      </c>
      <c r="D437" s="73">
        <v>0</v>
      </c>
      <c r="E437" s="73">
        <v>0</v>
      </c>
      <c r="F437" s="73">
        <v>0</v>
      </c>
      <c r="G437" s="73">
        <v>0</v>
      </c>
      <c r="H437" s="73">
        <v>0</v>
      </c>
      <c r="I437" s="73">
        <v>0</v>
      </c>
      <c r="J437" s="73">
        <v>0</v>
      </c>
      <c r="K437" s="73">
        <v>0</v>
      </c>
      <c r="L437" s="73">
        <v>0</v>
      </c>
      <c r="M437" s="73">
        <v>0</v>
      </c>
      <c r="N437" s="73">
        <v>0</v>
      </c>
      <c r="O437" s="73">
        <v>0</v>
      </c>
      <c r="P437" s="73">
        <v>0</v>
      </c>
      <c r="Q437" s="73">
        <v>0</v>
      </c>
      <c r="R437" s="73">
        <v>0</v>
      </c>
      <c r="S437" s="73">
        <v>0</v>
      </c>
      <c r="T437" s="73">
        <v>0</v>
      </c>
      <c r="U437" s="73">
        <v>0</v>
      </c>
      <c r="V437" s="73">
        <v>0</v>
      </c>
      <c r="W437" s="73">
        <v>0</v>
      </c>
      <c r="X437" s="73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73">
        <v>0</v>
      </c>
      <c r="AF437" s="73">
        <v>0</v>
      </c>
      <c r="AG437" s="73">
        <v>0</v>
      </c>
      <c r="AH437" s="73">
        <v>0</v>
      </c>
      <c r="AI437" s="73">
        <v>0</v>
      </c>
      <c r="AJ437" s="73">
        <v>0</v>
      </c>
      <c r="AK437" s="73">
        <v>0</v>
      </c>
      <c r="AL437" s="73">
        <v>0</v>
      </c>
      <c r="AM437" s="73">
        <v>0</v>
      </c>
      <c r="AN437" s="73">
        <v>0</v>
      </c>
      <c r="AO437" s="73">
        <v>0</v>
      </c>
      <c r="AP437" s="73">
        <v>0</v>
      </c>
      <c r="AQ437" s="73">
        <v>0</v>
      </c>
      <c r="AR437" s="73">
        <v>0</v>
      </c>
      <c r="AS437" s="73">
        <v>0</v>
      </c>
      <c r="AT437" s="73">
        <v>0</v>
      </c>
      <c r="AU437" s="73">
        <v>0</v>
      </c>
      <c r="AV437" s="73">
        <v>0</v>
      </c>
      <c r="AW437" s="73">
        <v>0</v>
      </c>
      <c r="AX437" s="73">
        <v>0</v>
      </c>
      <c r="AY437" s="73">
        <v>0</v>
      </c>
      <c r="AZ437" s="73">
        <v>0</v>
      </c>
      <c r="BA437" s="73">
        <v>0</v>
      </c>
      <c r="BB437" s="73">
        <v>0</v>
      </c>
      <c r="BC437" s="73">
        <v>0</v>
      </c>
      <c r="BD437" s="73">
        <v>0</v>
      </c>
      <c r="BE437" s="73">
        <v>0</v>
      </c>
      <c r="BF437" s="73">
        <v>0</v>
      </c>
      <c r="BG437" s="73">
        <v>0</v>
      </c>
      <c r="BH437" s="73">
        <v>0</v>
      </c>
      <c r="BI437" s="73">
        <v>0</v>
      </c>
      <c r="BJ437" s="73">
        <v>0</v>
      </c>
      <c r="BK437" s="73">
        <v>0</v>
      </c>
      <c r="BL437" s="73">
        <v>0</v>
      </c>
      <c r="BM437" s="73">
        <v>0</v>
      </c>
      <c r="BN437" s="73">
        <v>0</v>
      </c>
      <c r="BO437" s="73">
        <v>0</v>
      </c>
      <c r="BP437" s="73">
        <v>0</v>
      </c>
      <c r="BQ437" s="73">
        <v>0</v>
      </c>
      <c r="BR437" s="73">
        <v>0</v>
      </c>
      <c r="BS437" s="73">
        <v>0</v>
      </c>
      <c r="BT437" s="73">
        <v>0</v>
      </c>
      <c r="BU437" s="73">
        <v>0</v>
      </c>
      <c r="BV437" s="73">
        <v>0</v>
      </c>
      <c r="BW437" s="73">
        <v>0</v>
      </c>
      <c r="BX437" s="73">
        <v>0</v>
      </c>
      <c r="BY437" s="74"/>
    </row>
    <row r="438" spans="1:77" x14ac:dyDescent="0.2">
      <c r="A438" s="71" t="s">
        <v>43</v>
      </c>
      <c r="B438" s="72" t="s">
        <v>1068</v>
      </c>
      <c r="C438" s="71" t="s">
        <v>1069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  <c r="O438" s="73">
        <v>0</v>
      </c>
      <c r="P438" s="73">
        <v>0</v>
      </c>
      <c r="Q438" s="73">
        <v>0</v>
      </c>
      <c r="R438" s="73">
        <v>0</v>
      </c>
      <c r="S438" s="73">
        <v>0</v>
      </c>
      <c r="T438" s="73">
        <v>0</v>
      </c>
      <c r="U438" s="73">
        <v>0</v>
      </c>
      <c r="V438" s="73">
        <v>0</v>
      </c>
      <c r="W438" s="73">
        <v>0</v>
      </c>
      <c r="X438" s="73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73">
        <v>0</v>
      </c>
      <c r="AF438" s="73">
        <v>0</v>
      </c>
      <c r="AG438" s="73">
        <v>0</v>
      </c>
      <c r="AH438" s="73">
        <v>0</v>
      </c>
      <c r="AI438" s="73">
        <v>0</v>
      </c>
      <c r="AJ438" s="73">
        <v>0</v>
      </c>
      <c r="AK438" s="73">
        <v>0</v>
      </c>
      <c r="AL438" s="73">
        <v>0</v>
      </c>
      <c r="AM438" s="73">
        <v>0</v>
      </c>
      <c r="AN438" s="73">
        <v>0</v>
      </c>
      <c r="AO438" s="73">
        <v>0</v>
      </c>
      <c r="AP438" s="73">
        <v>0</v>
      </c>
      <c r="AQ438" s="73">
        <v>0</v>
      </c>
      <c r="AR438" s="73">
        <v>0</v>
      </c>
      <c r="AS438" s="73">
        <v>0</v>
      </c>
      <c r="AT438" s="73">
        <v>0</v>
      </c>
      <c r="AU438" s="73">
        <v>0</v>
      </c>
      <c r="AV438" s="73">
        <v>0</v>
      </c>
      <c r="AW438" s="73">
        <v>0</v>
      </c>
      <c r="AX438" s="73">
        <v>0</v>
      </c>
      <c r="AY438" s="73">
        <v>0</v>
      </c>
      <c r="AZ438" s="73">
        <v>0</v>
      </c>
      <c r="BA438" s="73">
        <v>0</v>
      </c>
      <c r="BB438" s="73">
        <v>0</v>
      </c>
      <c r="BC438" s="73">
        <v>0</v>
      </c>
      <c r="BD438" s="73">
        <v>0</v>
      </c>
      <c r="BE438" s="73">
        <v>0</v>
      </c>
      <c r="BF438" s="73">
        <v>0</v>
      </c>
      <c r="BG438" s="73">
        <v>0</v>
      </c>
      <c r="BH438" s="73">
        <v>0</v>
      </c>
      <c r="BI438" s="73">
        <v>0</v>
      </c>
      <c r="BJ438" s="73">
        <v>0</v>
      </c>
      <c r="BK438" s="73">
        <v>0</v>
      </c>
      <c r="BL438" s="73">
        <v>0</v>
      </c>
      <c r="BM438" s="73">
        <v>0</v>
      </c>
      <c r="BN438" s="73">
        <v>0</v>
      </c>
      <c r="BO438" s="73">
        <v>0</v>
      </c>
      <c r="BP438" s="73">
        <v>0</v>
      </c>
      <c r="BQ438" s="73">
        <v>0</v>
      </c>
      <c r="BR438" s="73">
        <v>0</v>
      </c>
      <c r="BS438" s="73">
        <v>0</v>
      </c>
      <c r="BT438" s="73">
        <v>0</v>
      </c>
      <c r="BU438" s="73">
        <v>0</v>
      </c>
      <c r="BV438" s="73">
        <v>0</v>
      </c>
      <c r="BW438" s="73">
        <v>0</v>
      </c>
      <c r="BX438" s="73">
        <v>0</v>
      </c>
      <c r="BY438" s="74">
        <v>20972461.759999998</v>
      </c>
    </row>
    <row r="439" spans="1:77" x14ac:dyDescent="0.2">
      <c r="A439" s="80" t="s">
        <v>1070</v>
      </c>
      <c r="B439" s="81"/>
      <c r="C439" s="82"/>
      <c r="D439" s="78">
        <f>SUM(D245:D438)</f>
        <v>112901746.76999998</v>
      </c>
      <c r="E439" s="78">
        <f t="shared" ref="E439:BP439" si="10">SUM(E245:E438)</f>
        <v>29479553.149999999</v>
      </c>
      <c r="F439" s="78">
        <f t="shared" si="10"/>
        <v>89085763.300000027</v>
      </c>
      <c r="G439" s="78">
        <f t="shared" si="10"/>
        <v>37427606.189999998</v>
      </c>
      <c r="H439" s="78">
        <f t="shared" si="10"/>
        <v>43969789.699999996</v>
      </c>
      <c r="I439" s="78">
        <f t="shared" si="10"/>
        <v>20859303.84</v>
      </c>
      <c r="J439" s="78">
        <f t="shared" si="10"/>
        <v>199065822.82999998</v>
      </c>
      <c r="K439" s="78">
        <f t="shared" si="10"/>
        <v>31749809.130000003</v>
      </c>
      <c r="L439" s="78">
        <f t="shared" si="10"/>
        <v>8325003.5999999996</v>
      </c>
      <c r="M439" s="78">
        <f t="shared" si="10"/>
        <v>101365020.33</v>
      </c>
      <c r="N439" s="78">
        <f t="shared" si="10"/>
        <v>10245249.220000001</v>
      </c>
      <c r="O439" s="78">
        <f t="shared" si="10"/>
        <v>30529731.830000002</v>
      </c>
      <c r="P439" s="78">
        <f t="shared" si="10"/>
        <v>44238351.910000004</v>
      </c>
      <c r="Q439" s="78">
        <f t="shared" si="10"/>
        <v>47176754.25</v>
      </c>
      <c r="R439" s="78">
        <f t="shared" si="10"/>
        <v>10398448.16</v>
      </c>
      <c r="S439" s="78">
        <f t="shared" si="10"/>
        <v>36021868.890000008</v>
      </c>
      <c r="T439" s="78">
        <f t="shared" si="10"/>
        <v>31384256.429999996</v>
      </c>
      <c r="U439" s="78">
        <f t="shared" si="10"/>
        <v>11142397.899999999</v>
      </c>
      <c r="V439" s="78">
        <f t="shared" si="10"/>
        <v>82959624.38000001</v>
      </c>
      <c r="W439" s="78">
        <f t="shared" si="10"/>
        <v>40331833.900000006</v>
      </c>
      <c r="X439" s="78">
        <f t="shared" si="10"/>
        <v>19105766.25</v>
      </c>
      <c r="Y439" s="78">
        <f t="shared" si="10"/>
        <v>2941589.3599999994</v>
      </c>
      <c r="Z439" s="78">
        <f t="shared" si="10"/>
        <v>14926037.34</v>
      </c>
      <c r="AA439" s="78">
        <f t="shared" si="10"/>
        <v>19989130.659999996</v>
      </c>
      <c r="AB439" s="78">
        <f t="shared" si="10"/>
        <v>16098783.320000002</v>
      </c>
      <c r="AC439" s="78">
        <f t="shared" si="10"/>
        <v>12335757.34</v>
      </c>
      <c r="AD439" s="78">
        <f t="shared" si="10"/>
        <v>-600618.54000000015</v>
      </c>
      <c r="AE439" s="78">
        <f t="shared" si="10"/>
        <v>23504821.009999987</v>
      </c>
      <c r="AF439" s="78">
        <f t="shared" si="10"/>
        <v>15314985.040000003</v>
      </c>
      <c r="AG439" s="78">
        <f t="shared" si="10"/>
        <v>12670590.680000002</v>
      </c>
      <c r="AH439" s="78">
        <f t="shared" si="10"/>
        <v>11041624.039999997</v>
      </c>
      <c r="AI439" s="78">
        <f t="shared" si="10"/>
        <v>10655770.82</v>
      </c>
      <c r="AJ439" s="78">
        <f t="shared" si="10"/>
        <v>16782750.049999993</v>
      </c>
      <c r="AK439" s="78">
        <f t="shared" si="10"/>
        <v>9340385.6899999976</v>
      </c>
      <c r="AL439" s="78">
        <f t="shared" si="10"/>
        <v>10651741.289999999</v>
      </c>
      <c r="AM439" s="78">
        <f t="shared" si="10"/>
        <v>20575857.249999996</v>
      </c>
      <c r="AN439" s="78">
        <f t="shared" si="10"/>
        <v>15192017.390000002</v>
      </c>
      <c r="AO439" s="78">
        <f t="shared" si="10"/>
        <v>12681613.619999999</v>
      </c>
      <c r="AP439" s="78">
        <f t="shared" si="10"/>
        <v>8820169.1500000004</v>
      </c>
      <c r="AQ439" s="78">
        <f t="shared" si="10"/>
        <v>31441842.979999993</v>
      </c>
      <c r="AR439" s="78">
        <f t="shared" si="10"/>
        <v>2217186.19</v>
      </c>
      <c r="AS439" s="78">
        <f t="shared" si="10"/>
        <v>14779384.220000001</v>
      </c>
      <c r="AT439" s="78">
        <f t="shared" si="10"/>
        <v>13984975.799999999</v>
      </c>
      <c r="AU439" s="78">
        <f t="shared" si="10"/>
        <v>8988005.0099999998</v>
      </c>
      <c r="AV439" s="78">
        <f t="shared" si="10"/>
        <v>10756024.989999998</v>
      </c>
      <c r="AW439" s="78">
        <f t="shared" si="10"/>
        <v>12059892.200000001</v>
      </c>
      <c r="AX439" s="78">
        <f t="shared" si="10"/>
        <v>238979456.91999996</v>
      </c>
      <c r="AY439" s="78">
        <f t="shared" si="10"/>
        <v>26075736.819999997</v>
      </c>
      <c r="AZ439" s="78">
        <f t="shared" si="10"/>
        <v>12108391.109999999</v>
      </c>
      <c r="BA439" s="78">
        <f t="shared" si="10"/>
        <v>30126343.859999996</v>
      </c>
      <c r="BB439" s="78">
        <f t="shared" si="10"/>
        <v>22596542.410000004</v>
      </c>
      <c r="BC439" s="78">
        <f t="shared" si="10"/>
        <v>16281917.219999999</v>
      </c>
      <c r="BD439" s="78">
        <f t="shared" si="10"/>
        <v>22118705.939999998</v>
      </c>
      <c r="BE439" s="78">
        <f t="shared" si="10"/>
        <v>29024484.220000003</v>
      </c>
      <c r="BF439" s="78">
        <f t="shared" si="10"/>
        <v>15557889.219999999</v>
      </c>
      <c r="BG439" s="78">
        <f t="shared" si="10"/>
        <v>9268697.2199999988</v>
      </c>
      <c r="BH439" s="78">
        <f t="shared" si="10"/>
        <v>15129081.43</v>
      </c>
      <c r="BI439" s="78">
        <f t="shared" si="10"/>
        <v>155489900.43000001</v>
      </c>
      <c r="BJ439" s="78">
        <f t="shared" si="10"/>
        <v>8756730.0899999999</v>
      </c>
      <c r="BK439" s="78">
        <f t="shared" si="10"/>
        <v>22079692.119999997</v>
      </c>
      <c r="BL439" s="78">
        <f t="shared" si="10"/>
        <v>10801495.17</v>
      </c>
      <c r="BM439" s="78">
        <f t="shared" si="10"/>
        <v>22808908.669999994</v>
      </c>
      <c r="BN439" s="78">
        <f t="shared" si="10"/>
        <v>19611475.57</v>
      </c>
      <c r="BO439" s="78">
        <f t="shared" si="10"/>
        <v>12057081.069999998</v>
      </c>
      <c r="BP439" s="78">
        <f t="shared" si="10"/>
        <v>29338536.440000005</v>
      </c>
      <c r="BQ439" s="78">
        <f t="shared" ref="BQ439:BX439" si="11">SUM(BQ245:BQ438)</f>
        <v>11958563.120000001</v>
      </c>
      <c r="BR439" s="78">
        <f t="shared" si="11"/>
        <v>25280581.5</v>
      </c>
      <c r="BS439" s="78">
        <f t="shared" si="11"/>
        <v>27287448.100000001</v>
      </c>
      <c r="BT439" s="78">
        <f t="shared" si="11"/>
        <v>21918228.949999999</v>
      </c>
      <c r="BU439" s="78">
        <f t="shared" si="11"/>
        <v>46024740.860000007</v>
      </c>
      <c r="BV439" s="78">
        <f t="shared" si="11"/>
        <v>21431483.400000006</v>
      </c>
      <c r="BW439" s="78">
        <f t="shared" si="11"/>
        <v>12882476.479999995</v>
      </c>
      <c r="BX439" s="78">
        <f t="shared" si="11"/>
        <v>15291072.520000003</v>
      </c>
      <c r="BY439" s="79">
        <f>SUM(BY245:BY438)</f>
        <v>6020920777.8701029</v>
      </c>
    </row>
    <row r="440" spans="1:77" x14ac:dyDescent="0.2">
      <c r="A440" s="71"/>
      <c r="B440" s="88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</row>
    <row r="441" spans="1:77" s="92" customFormat="1" x14ac:dyDescent="0.2">
      <c r="A441" s="89"/>
      <c r="B441" s="77" t="s">
        <v>1071</v>
      </c>
      <c r="C441" s="76"/>
      <c r="D441" s="90">
        <f>SUM(D245:D364)</f>
        <v>102657347.57999998</v>
      </c>
      <c r="E441" s="90">
        <f t="shared" ref="E441:BP441" si="12">SUM(E245:E364)</f>
        <v>27716541.48</v>
      </c>
      <c r="F441" s="90">
        <f t="shared" si="12"/>
        <v>86394239.600000024</v>
      </c>
      <c r="G441" s="90">
        <f t="shared" si="12"/>
        <v>35622862.939999998</v>
      </c>
      <c r="H441" s="90">
        <f t="shared" si="12"/>
        <v>42736581.049999997</v>
      </c>
      <c r="I441" s="90">
        <f t="shared" si="12"/>
        <v>19870372.140000001</v>
      </c>
      <c r="J441" s="90">
        <f t="shared" si="12"/>
        <v>111404645.95</v>
      </c>
      <c r="K441" s="90">
        <f t="shared" si="12"/>
        <v>30174422.880000003</v>
      </c>
      <c r="L441" s="90">
        <f t="shared" si="12"/>
        <v>8289536.2999999998</v>
      </c>
      <c r="M441" s="90">
        <f t="shared" si="12"/>
        <v>97560777.989999995</v>
      </c>
      <c r="N441" s="90">
        <f t="shared" si="12"/>
        <v>9703820.4200000018</v>
      </c>
      <c r="O441" s="90">
        <f t="shared" si="12"/>
        <v>30358119.379999999</v>
      </c>
      <c r="P441" s="90">
        <f t="shared" si="12"/>
        <v>42253049.810000002</v>
      </c>
      <c r="Q441" s="90">
        <f t="shared" si="12"/>
        <v>46499879.200000003</v>
      </c>
      <c r="R441" s="90">
        <f t="shared" si="12"/>
        <v>10397608.16</v>
      </c>
      <c r="S441" s="90">
        <f t="shared" si="12"/>
        <v>35496862.890000008</v>
      </c>
      <c r="T441" s="90">
        <f t="shared" si="12"/>
        <v>31340918.429999996</v>
      </c>
      <c r="U441" s="90">
        <f t="shared" si="12"/>
        <v>10563326.6</v>
      </c>
      <c r="V441" s="90">
        <f t="shared" si="12"/>
        <v>81835252.88000001</v>
      </c>
      <c r="W441" s="90">
        <f t="shared" si="12"/>
        <v>39864527.400000006</v>
      </c>
      <c r="X441" s="90">
        <f t="shared" si="12"/>
        <v>18631099.280000001</v>
      </c>
      <c r="Y441" s="90">
        <f t="shared" si="12"/>
        <v>1520884.3799999994</v>
      </c>
      <c r="Z441" s="90">
        <f t="shared" si="12"/>
        <v>14827830.76</v>
      </c>
      <c r="AA441" s="90">
        <f t="shared" si="12"/>
        <v>18999033.609999999</v>
      </c>
      <c r="AB441" s="90">
        <f t="shared" si="12"/>
        <v>14992692.770000001</v>
      </c>
      <c r="AC441" s="90">
        <f t="shared" si="12"/>
        <v>12331544.209999999</v>
      </c>
      <c r="AD441" s="90">
        <f t="shared" si="12"/>
        <v>-1303577.1800000002</v>
      </c>
      <c r="AE441" s="90">
        <f t="shared" si="12"/>
        <v>18985787.629999984</v>
      </c>
      <c r="AF441" s="90">
        <f t="shared" si="12"/>
        <v>13440128.490000004</v>
      </c>
      <c r="AG441" s="90">
        <f t="shared" si="12"/>
        <v>11519374.880000001</v>
      </c>
      <c r="AH441" s="90">
        <f t="shared" si="12"/>
        <v>10339254.039999997</v>
      </c>
      <c r="AI441" s="90">
        <f t="shared" si="12"/>
        <v>9798053.2200000007</v>
      </c>
      <c r="AJ441" s="90">
        <f t="shared" si="12"/>
        <v>15508740.049999993</v>
      </c>
      <c r="AK441" s="90">
        <f t="shared" si="12"/>
        <v>8254902.3899999978</v>
      </c>
      <c r="AL441" s="90">
        <f t="shared" si="12"/>
        <v>9769880.8899999987</v>
      </c>
      <c r="AM441" s="90">
        <f t="shared" si="12"/>
        <v>19442474.049999997</v>
      </c>
      <c r="AN441" s="90">
        <f t="shared" si="12"/>
        <v>14099569.090000002</v>
      </c>
      <c r="AO441" s="90">
        <f t="shared" si="12"/>
        <v>11667752.139999999</v>
      </c>
      <c r="AP441" s="90">
        <f t="shared" si="12"/>
        <v>8063589.25</v>
      </c>
      <c r="AQ441" s="90">
        <f t="shared" si="12"/>
        <v>30006775.999999996</v>
      </c>
      <c r="AR441" s="90">
        <f t="shared" si="12"/>
        <v>1467057.19</v>
      </c>
      <c r="AS441" s="90">
        <f t="shared" si="12"/>
        <v>13511655.57</v>
      </c>
      <c r="AT441" s="90">
        <f t="shared" si="12"/>
        <v>13164402.6</v>
      </c>
      <c r="AU441" s="90">
        <f t="shared" si="12"/>
        <v>7924962.71</v>
      </c>
      <c r="AV441" s="90">
        <f t="shared" si="12"/>
        <v>10709778.489999998</v>
      </c>
      <c r="AW441" s="90">
        <f t="shared" si="12"/>
        <v>11935039.020000001</v>
      </c>
      <c r="AX441" s="90">
        <f t="shared" si="12"/>
        <v>153315165.82999998</v>
      </c>
      <c r="AY441" s="90">
        <f t="shared" si="12"/>
        <v>26075736.819999997</v>
      </c>
      <c r="AZ441" s="90">
        <f t="shared" si="12"/>
        <v>11011459.41</v>
      </c>
      <c r="BA441" s="90">
        <f t="shared" si="12"/>
        <v>28996830.109999999</v>
      </c>
      <c r="BB441" s="90">
        <f t="shared" si="12"/>
        <v>21299060.010000002</v>
      </c>
      <c r="BC441" s="90">
        <f t="shared" si="12"/>
        <v>15905551.269999998</v>
      </c>
      <c r="BD441" s="90">
        <f t="shared" si="12"/>
        <v>20855522.890000001</v>
      </c>
      <c r="BE441" s="90">
        <f t="shared" si="12"/>
        <v>27674588.120000005</v>
      </c>
      <c r="BF441" s="90">
        <f t="shared" si="12"/>
        <v>15217889.219999999</v>
      </c>
      <c r="BG441" s="90">
        <f t="shared" si="12"/>
        <v>8830804.6199999992</v>
      </c>
      <c r="BH441" s="90">
        <f t="shared" si="12"/>
        <v>14712955.68</v>
      </c>
      <c r="BI441" s="90">
        <f t="shared" si="12"/>
        <v>122742190.76000001</v>
      </c>
      <c r="BJ441" s="90">
        <f t="shared" si="12"/>
        <v>5909790.5900000008</v>
      </c>
      <c r="BK441" s="90">
        <f t="shared" si="12"/>
        <v>18490303.619999997</v>
      </c>
      <c r="BL441" s="90">
        <f t="shared" si="12"/>
        <v>9855737.2200000007</v>
      </c>
      <c r="BM441" s="90">
        <f t="shared" si="12"/>
        <v>20614257.359999996</v>
      </c>
      <c r="BN441" s="90">
        <f t="shared" si="12"/>
        <v>17909455.52</v>
      </c>
      <c r="BO441" s="90">
        <f t="shared" si="12"/>
        <v>11623377.069999998</v>
      </c>
      <c r="BP441" s="90">
        <f t="shared" si="12"/>
        <v>21262583.190000001</v>
      </c>
      <c r="BQ441" s="90">
        <f t="shared" ref="BQ441:BX441" si="13">SUM(BQ245:BQ364)</f>
        <v>11014409.970000001</v>
      </c>
      <c r="BR441" s="90">
        <f t="shared" si="13"/>
        <v>23529967.580000002</v>
      </c>
      <c r="BS441" s="90">
        <f t="shared" si="13"/>
        <v>24141753.600000001</v>
      </c>
      <c r="BT441" s="90">
        <f t="shared" si="13"/>
        <v>18881734.68</v>
      </c>
      <c r="BU441" s="90">
        <f t="shared" si="13"/>
        <v>44892742.56000001</v>
      </c>
      <c r="BV441" s="90">
        <f t="shared" si="13"/>
        <v>20222297.340000007</v>
      </c>
      <c r="BW441" s="90">
        <f t="shared" si="13"/>
        <v>11947041.679999996</v>
      </c>
      <c r="BX441" s="90">
        <f t="shared" si="13"/>
        <v>14936656.550000003</v>
      </c>
      <c r="BY441" s="91">
        <f>SUM(BY245:BY366)</f>
        <v>4752179835.5600996</v>
      </c>
    </row>
    <row r="442" spans="1:77" s="98" customFormat="1" x14ac:dyDescent="0.2">
      <c r="A442" s="93"/>
      <c r="B442" s="94" t="s">
        <v>1072</v>
      </c>
      <c r="C442" s="95"/>
      <c r="D442" s="96">
        <f>SUM(D365:D438)</f>
        <v>10244399.189999999</v>
      </c>
      <c r="E442" s="96">
        <f t="shared" ref="E442:BP442" si="14">SUM(E365:E438)</f>
        <v>1763011.67</v>
      </c>
      <c r="F442" s="96">
        <f t="shared" si="14"/>
        <v>2691523.7</v>
      </c>
      <c r="G442" s="96">
        <f t="shared" si="14"/>
        <v>1804743.25</v>
      </c>
      <c r="H442" s="96">
        <f t="shared" si="14"/>
        <v>1233208.6499999999</v>
      </c>
      <c r="I442" s="96">
        <f t="shared" si="14"/>
        <v>988931.7</v>
      </c>
      <c r="J442" s="96">
        <f t="shared" si="14"/>
        <v>87661176.879999995</v>
      </c>
      <c r="K442" s="96">
        <f t="shared" si="14"/>
        <v>1575386.25</v>
      </c>
      <c r="L442" s="96">
        <f t="shared" si="14"/>
        <v>35467.300000000003</v>
      </c>
      <c r="M442" s="96">
        <f t="shared" si="14"/>
        <v>3804242.34</v>
      </c>
      <c r="N442" s="96">
        <f t="shared" si="14"/>
        <v>541428.80000000005</v>
      </c>
      <c r="O442" s="96">
        <f t="shared" si="14"/>
        <v>171612.45</v>
      </c>
      <c r="P442" s="96">
        <f t="shared" si="14"/>
        <v>1985302.1</v>
      </c>
      <c r="Q442" s="96">
        <f t="shared" si="14"/>
        <v>676875.05</v>
      </c>
      <c r="R442" s="96">
        <f t="shared" si="14"/>
        <v>840</v>
      </c>
      <c r="S442" s="96">
        <f t="shared" si="14"/>
        <v>525006</v>
      </c>
      <c r="T442" s="96">
        <f t="shared" si="14"/>
        <v>43338</v>
      </c>
      <c r="U442" s="96">
        <f t="shared" si="14"/>
        <v>579071.30000000005</v>
      </c>
      <c r="V442" s="96">
        <f t="shared" si="14"/>
        <v>1124371.5</v>
      </c>
      <c r="W442" s="96">
        <f t="shared" si="14"/>
        <v>467306.5</v>
      </c>
      <c r="X442" s="96">
        <f t="shared" si="14"/>
        <v>474666.97</v>
      </c>
      <c r="Y442" s="96">
        <f t="shared" si="14"/>
        <v>1420704.98</v>
      </c>
      <c r="Z442" s="96">
        <f t="shared" si="14"/>
        <v>98206.58</v>
      </c>
      <c r="AA442" s="96">
        <f t="shared" si="14"/>
        <v>990097.05</v>
      </c>
      <c r="AB442" s="96">
        <f t="shared" si="14"/>
        <v>1106090.55</v>
      </c>
      <c r="AC442" s="96">
        <f t="shared" si="14"/>
        <v>4213.13</v>
      </c>
      <c r="AD442" s="96">
        <f t="shared" si="14"/>
        <v>702958.64</v>
      </c>
      <c r="AE442" s="96">
        <f t="shared" si="14"/>
        <v>4519033.38</v>
      </c>
      <c r="AF442" s="96">
        <f t="shared" si="14"/>
        <v>1874856.55</v>
      </c>
      <c r="AG442" s="96">
        <f t="shared" si="14"/>
        <v>1151215.8</v>
      </c>
      <c r="AH442" s="96">
        <f t="shared" si="14"/>
        <v>702370</v>
      </c>
      <c r="AI442" s="96">
        <f t="shared" si="14"/>
        <v>857717.6</v>
      </c>
      <c r="AJ442" s="96">
        <f t="shared" si="14"/>
        <v>1274010</v>
      </c>
      <c r="AK442" s="96">
        <f t="shared" si="14"/>
        <v>1085483.3</v>
      </c>
      <c r="AL442" s="96">
        <f t="shared" si="14"/>
        <v>881860.4</v>
      </c>
      <c r="AM442" s="96">
        <f t="shared" si="14"/>
        <v>1133383.2</v>
      </c>
      <c r="AN442" s="96">
        <f t="shared" si="14"/>
        <v>1092448.3</v>
      </c>
      <c r="AO442" s="96">
        <f t="shared" si="14"/>
        <v>1013861.48</v>
      </c>
      <c r="AP442" s="96">
        <f t="shared" si="14"/>
        <v>756579.9</v>
      </c>
      <c r="AQ442" s="96">
        <f t="shared" si="14"/>
        <v>1435066.98</v>
      </c>
      <c r="AR442" s="96">
        <f t="shared" si="14"/>
        <v>750129</v>
      </c>
      <c r="AS442" s="96">
        <f t="shared" si="14"/>
        <v>1267728.6499999999</v>
      </c>
      <c r="AT442" s="96">
        <f t="shared" si="14"/>
        <v>820573.2</v>
      </c>
      <c r="AU442" s="96">
        <f t="shared" si="14"/>
        <v>1063042.3</v>
      </c>
      <c r="AV442" s="96">
        <f t="shared" si="14"/>
        <v>46246.5</v>
      </c>
      <c r="AW442" s="96">
        <f t="shared" si="14"/>
        <v>124853.18</v>
      </c>
      <c r="AX442" s="96">
        <f t="shared" si="14"/>
        <v>85664291.090000004</v>
      </c>
      <c r="AY442" s="96">
        <f t="shared" si="14"/>
        <v>0</v>
      </c>
      <c r="AZ442" s="96">
        <f t="shared" si="14"/>
        <v>1096931.7</v>
      </c>
      <c r="BA442" s="96">
        <f t="shared" si="14"/>
        <v>1129513.75</v>
      </c>
      <c r="BB442" s="96">
        <f t="shared" si="14"/>
        <v>1297482.3999999999</v>
      </c>
      <c r="BC442" s="96">
        <f t="shared" si="14"/>
        <v>376365.95</v>
      </c>
      <c r="BD442" s="96">
        <f t="shared" si="14"/>
        <v>1263183.05</v>
      </c>
      <c r="BE442" s="96">
        <f t="shared" si="14"/>
        <v>1349896.1</v>
      </c>
      <c r="BF442" s="96">
        <f t="shared" si="14"/>
        <v>340000</v>
      </c>
      <c r="BG442" s="96">
        <f t="shared" si="14"/>
        <v>437892.6</v>
      </c>
      <c r="BH442" s="96">
        <f t="shared" si="14"/>
        <v>416125.75</v>
      </c>
      <c r="BI442" s="96">
        <f t="shared" si="14"/>
        <v>32747709.669999998</v>
      </c>
      <c r="BJ442" s="96">
        <f t="shared" si="14"/>
        <v>2846939.5</v>
      </c>
      <c r="BK442" s="96">
        <f t="shared" si="14"/>
        <v>3589388.5</v>
      </c>
      <c r="BL442" s="96">
        <f t="shared" si="14"/>
        <v>945757.95</v>
      </c>
      <c r="BM442" s="96">
        <f t="shared" si="14"/>
        <v>2194651.31</v>
      </c>
      <c r="BN442" s="96">
        <f t="shared" si="14"/>
        <v>1702020.05</v>
      </c>
      <c r="BO442" s="96">
        <f t="shared" si="14"/>
        <v>433704</v>
      </c>
      <c r="BP442" s="96">
        <f t="shared" si="14"/>
        <v>8075953.2499999991</v>
      </c>
      <c r="BQ442" s="96">
        <f t="shared" ref="BQ442:BX442" si="15">SUM(BQ365:BQ438)</f>
        <v>944153.15</v>
      </c>
      <c r="BR442" s="96">
        <f t="shared" si="15"/>
        <v>1750613.92</v>
      </c>
      <c r="BS442" s="96">
        <f t="shared" si="15"/>
        <v>3145694.4999999995</v>
      </c>
      <c r="BT442" s="96">
        <f t="shared" si="15"/>
        <v>3036494.27</v>
      </c>
      <c r="BU442" s="96">
        <f t="shared" si="15"/>
        <v>1131998.3</v>
      </c>
      <c r="BV442" s="96">
        <f t="shared" si="15"/>
        <v>1209186.0599999998</v>
      </c>
      <c r="BW442" s="96">
        <f t="shared" si="15"/>
        <v>935434.8</v>
      </c>
      <c r="BX442" s="96">
        <f t="shared" si="15"/>
        <v>354415.97</v>
      </c>
      <c r="BY442" s="97">
        <f>SUM(BY367:BY438)</f>
        <v>1268740942.3099999</v>
      </c>
    </row>
    <row r="443" spans="1:77" s="92" customFormat="1" x14ac:dyDescent="0.2">
      <c r="A443" s="89"/>
      <c r="B443" s="77" t="s">
        <v>1073</v>
      </c>
      <c r="C443" s="76"/>
      <c r="D443" s="90">
        <f>SUM(D29,D47,D441)</f>
        <v>227332468.33999997</v>
      </c>
      <c r="E443" s="90">
        <f t="shared" ref="E443:BP443" si="16">SUM(E29,E47,E441)</f>
        <v>60372071.149999999</v>
      </c>
      <c r="F443" s="90">
        <f t="shared" si="16"/>
        <v>140539471.11000001</v>
      </c>
      <c r="G443" s="90">
        <f t="shared" si="16"/>
        <v>45783838.469999999</v>
      </c>
      <c r="H443" s="90">
        <f t="shared" si="16"/>
        <v>53168409.589999996</v>
      </c>
      <c r="I443" s="90">
        <f t="shared" si="16"/>
        <v>21947315.32</v>
      </c>
      <c r="J443" s="90">
        <f t="shared" si="16"/>
        <v>299474278.31</v>
      </c>
      <c r="K443" s="90">
        <f t="shared" si="16"/>
        <v>53477778.380000003</v>
      </c>
      <c r="L443" s="90">
        <f t="shared" si="16"/>
        <v>14017530.640000001</v>
      </c>
      <c r="M443" s="90">
        <f t="shared" si="16"/>
        <v>148995588.49000001</v>
      </c>
      <c r="N443" s="90">
        <f t="shared" si="16"/>
        <v>13554076.420000002</v>
      </c>
      <c r="O443" s="90">
        <f t="shared" si="16"/>
        <v>43696193.879999995</v>
      </c>
      <c r="P443" s="90">
        <f t="shared" si="16"/>
        <v>81388068.810000002</v>
      </c>
      <c r="Q443" s="90">
        <f t="shared" si="16"/>
        <v>74566529.400000006</v>
      </c>
      <c r="R443" s="90">
        <f t="shared" si="16"/>
        <v>13482109.6</v>
      </c>
      <c r="S443" s="90">
        <f t="shared" si="16"/>
        <v>44538010.020000011</v>
      </c>
      <c r="T443" s="90">
        <f t="shared" si="16"/>
        <v>37907396.279999994</v>
      </c>
      <c r="U443" s="90">
        <f t="shared" si="16"/>
        <v>15473730.17</v>
      </c>
      <c r="V443" s="90">
        <f t="shared" si="16"/>
        <v>211313357.35000002</v>
      </c>
      <c r="W443" s="90">
        <f t="shared" si="16"/>
        <v>63207124.230000004</v>
      </c>
      <c r="X443" s="90">
        <f t="shared" si="16"/>
        <v>29500136.690000001</v>
      </c>
      <c r="Y443" s="90">
        <f t="shared" si="16"/>
        <v>29188981.679999996</v>
      </c>
      <c r="Z443" s="90">
        <f t="shared" si="16"/>
        <v>21499091.259999998</v>
      </c>
      <c r="AA443" s="90">
        <f t="shared" si="16"/>
        <v>27368059.5</v>
      </c>
      <c r="AB443" s="90">
        <f t="shared" si="16"/>
        <v>28081157.719999999</v>
      </c>
      <c r="AC443" s="90">
        <f t="shared" si="16"/>
        <v>15969844.109999999</v>
      </c>
      <c r="AD443" s="90">
        <f t="shared" si="16"/>
        <v>3167590.81</v>
      </c>
      <c r="AE443" s="90">
        <f t="shared" si="16"/>
        <v>202644019.76999998</v>
      </c>
      <c r="AF443" s="90">
        <f t="shared" si="16"/>
        <v>20602596.710000005</v>
      </c>
      <c r="AG443" s="90">
        <f t="shared" si="16"/>
        <v>15676336.880000001</v>
      </c>
      <c r="AH443" s="90">
        <f t="shared" si="16"/>
        <v>13836001.039999997</v>
      </c>
      <c r="AI443" s="90">
        <f t="shared" si="16"/>
        <v>13893344.470000001</v>
      </c>
      <c r="AJ443" s="90">
        <f t="shared" si="16"/>
        <v>21852691.049999993</v>
      </c>
      <c r="AK443" s="90">
        <f t="shared" si="16"/>
        <v>14476275.309999999</v>
      </c>
      <c r="AL443" s="90">
        <f t="shared" si="16"/>
        <v>14787037.889999999</v>
      </c>
      <c r="AM443" s="90">
        <f t="shared" si="16"/>
        <v>27350966.049999997</v>
      </c>
      <c r="AN443" s="90">
        <f t="shared" si="16"/>
        <v>19788450.120000001</v>
      </c>
      <c r="AO443" s="90">
        <f t="shared" si="16"/>
        <v>17068523.640000001</v>
      </c>
      <c r="AP443" s="90">
        <f t="shared" si="16"/>
        <v>13446465</v>
      </c>
      <c r="AQ443" s="90">
        <f t="shared" si="16"/>
        <v>79364806.359999999</v>
      </c>
      <c r="AR443" s="90">
        <f t="shared" si="16"/>
        <v>5612505.3499999996</v>
      </c>
      <c r="AS443" s="90">
        <f t="shared" si="16"/>
        <v>17859603.370000001</v>
      </c>
      <c r="AT443" s="90">
        <f t="shared" si="16"/>
        <v>18591464.350000001</v>
      </c>
      <c r="AU443" s="90">
        <f t="shared" si="16"/>
        <v>12673987.16</v>
      </c>
      <c r="AV443" s="90">
        <f t="shared" si="16"/>
        <v>11169841.489999998</v>
      </c>
      <c r="AW443" s="90">
        <f t="shared" si="16"/>
        <v>14857905.07</v>
      </c>
      <c r="AX443" s="90">
        <f t="shared" si="16"/>
        <v>266666459.81999999</v>
      </c>
      <c r="AY443" s="90">
        <f t="shared" si="16"/>
        <v>32930437.319999997</v>
      </c>
      <c r="AZ443" s="90">
        <f t="shared" si="16"/>
        <v>18511245.16</v>
      </c>
      <c r="BA443" s="90">
        <f t="shared" si="16"/>
        <v>41093879.829999998</v>
      </c>
      <c r="BB443" s="90">
        <f t="shared" si="16"/>
        <v>34769153.650000006</v>
      </c>
      <c r="BC443" s="90">
        <f t="shared" si="16"/>
        <v>25260150.769999996</v>
      </c>
      <c r="BD443" s="90">
        <f t="shared" si="16"/>
        <v>42493154.460000001</v>
      </c>
      <c r="BE443" s="90">
        <f t="shared" si="16"/>
        <v>43355827.870000005</v>
      </c>
      <c r="BF443" s="90">
        <f t="shared" si="16"/>
        <v>23645394.969999999</v>
      </c>
      <c r="BG443" s="90">
        <f t="shared" si="16"/>
        <v>10850653.869999999</v>
      </c>
      <c r="BH443" s="90">
        <f t="shared" si="16"/>
        <v>16275885.18</v>
      </c>
      <c r="BI443" s="90">
        <f t="shared" si="16"/>
        <v>222084952.5</v>
      </c>
      <c r="BJ443" s="90">
        <f t="shared" si="16"/>
        <v>42020552.510000005</v>
      </c>
      <c r="BK443" s="90">
        <f t="shared" si="16"/>
        <v>25043217.619999997</v>
      </c>
      <c r="BL443" s="90">
        <f t="shared" si="16"/>
        <v>14317992.220000001</v>
      </c>
      <c r="BM443" s="90">
        <f t="shared" si="16"/>
        <v>24747147.359999996</v>
      </c>
      <c r="BN443" s="90">
        <f t="shared" si="16"/>
        <v>24075318.52</v>
      </c>
      <c r="BO443" s="90">
        <f t="shared" si="16"/>
        <v>14599463.579999998</v>
      </c>
      <c r="BP443" s="90">
        <f t="shared" si="16"/>
        <v>113858663.22</v>
      </c>
      <c r="BQ443" s="90">
        <f t="shared" ref="BQ443:BX443" si="17">SUM(BQ29,BQ47,BQ441)</f>
        <v>17838487.310000002</v>
      </c>
      <c r="BR443" s="90">
        <f t="shared" si="17"/>
        <v>30218007.580000002</v>
      </c>
      <c r="BS443" s="90">
        <f t="shared" si="17"/>
        <v>31168913.990000002</v>
      </c>
      <c r="BT443" s="90">
        <f t="shared" si="17"/>
        <v>30809118.920000002</v>
      </c>
      <c r="BU443" s="90">
        <f t="shared" si="17"/>
        <v>70701958.910000011</v>
      </c>
      <c r="BV443" s="90">
        <f t="shared" si="17"/>
        <v>26633143.190000005</v>
      </c>
      <c r="BW443" s="90">
        <f t="shared" si="17"/>
        <v>15635627.079999996</v>
      </c>
      <c r="BX443" s="90">
        <f t="shared" si="17"/>
        <v>19407898.610000003</v>
      </c>
      <c r="BY443" s="91">
        <f>SUM(BY29,BY47,BY441)</f>
        <v>11268095860.560299</v>
      </c>
    </row>
    <row r="444" spans="1:77" s="98" customFormat="1" x14ac:dyDescent="0.2">
      <c r="A444" s="93"/>
      <c r="B444" s="94" t="s">
        <v>1074</v>
      </c>
      <c r="C444" s="95"/>
      <c r="D444" s="96">
        <f>SUM(D129,D180,D244,D442)</f>
        <v>144634465.65000001</v>
      </c>
      <c r="E444" s="96">
        <f t="shared" ref="E444:BP444" si="18">SUM(E129,E180,E244,E442)</f>
        <v>32314933.120000005</v>
      </c>
      <c r="F444" s="96">
        <f t="shared" si="18"/>
        <v>54764644.839999996</v>
      </c>
      <c r="G444" s="96">
        <f t="shared" si="18"/>
        <v>17360898.270000003</v>
      </c>
      <c r="H444" s="96">
        <f t="shared" si="18"/>
        <v>13185300.68</v>
      </c>
      <c r="I444" s="96">
        <f t="shared" si="18"/>
        <v>5682068.4800000004</v>
      </c>
      <c r="J444" s="96">
        <f t="shared" si="18"/>
        <v>323456555.73000002</v>
      </c>
      <c r="K444" s="96">
        <f t="shared" si="18"/>
        <v>28706858.039999999</v>
      </c>
      <c r="L444" s="96">
        <f t="shared" si="18"/>
        <v>6864714.040000001</v>
      </c>
      <c r="M444" s="96">
        <f t="shared" si="18"/>
        <v>75485828.679999992</v>
      </c>
      <c r="N444" s="96">
        <f t="shared" si="18"/>
        <v>7404388.46</v>
      </c>
      <c r="O444" s="96">
        <f t="shared" si="18"/>
        <v>18575553.869999994</v>
      </c>
      <c r="P444" s="96">
        <f t="shared" si="18"/>
        <v>40639150.07</v>
      </c>
      <c r="Q444" s="96">
        <f t="shared" si="18"/>
        <v>33627167.689999998</v>
      </c>
      <c r="R444" s="96">
        <f t="shared" si="18"/>
        <v>3427937.46</v>
      </c>
      <c r="S444" s="96">
        <f t="shared" si="18"/>
        <v>12643996.859999999</v>
      </c>
      <c r="T444" s="96">
        <f t="shared" si="18"/>
        <v>10255798.59</v>
      </c>
      <c r="U444" s="96">
        <f t="shared" si="18"/>
        <v>6890520.9399999995</v>
      </c>
      <c r="V444" s="96">
        <f t="shared" si="18"/>
        <v>151570618.14000002</v>
      </c>
      <c r="W444" s="96">
        <f t="shared" si="18"/>
        <v>29381527.139999997</v>
      </c>
      <c r="X444" s="96">
        <f t="shared" si="18"/>
        <v>13635562.950000001</v>
      </c>
      <c r="Y444" s="96">
        <f t="shared" si="18"/>
        <v>31218637.529999997</v>
      </c>
      <c r="Z444" s="96">
        <f t="shared" si="18"/>
        <v>8664093.9900000002</v>
      </c>
      <c r="AA444" s="96">
        <f t="shared" si="18"/>
        <v>11678499.140000001</v>
      </c>
      <c r="AB444" s="96">
        <f t="shared" si="18"/>
        <v>14019347.180000002</v>
      </c>
      <c r="AC444" s="96">
        <f t="shared" si="18"/>
        <v>6440696.6399999997</v>
      </c>
      <c r="AD444" s="96">
        <f t="shared" si="18"/>
        <v>4800459.6999999993</v>
      </c>
      <c r="AE444" s="96">
        <f t="shared" si="18"/>
        <v>174118662.26999995</v>
      </c>
      <c r="AF444" s="96">
        <f t="shared" si="18"/>
        <v>10760936.98</v>
      </c>
      <c r="AG444" s="96">
        <f t="shared" si="18"/>
        <v>6425036.0599999987</v>
      </c>
      <c r="AH444" s="96">
        <f t="shared" si="18"/>
        <v>6118366.0100000007</v>
      </c>
      <c r="AI444" s="96">
        <f t="shared" si="18"/>
        <v>6217308.0499999998</v>
      </c>
      <c r="AJ444" s="96">
        <f t="shared" si="18"/>
        <v>11212176.65</v>
      </c>
      <c r="AK444" s="96">
        <f t="shared" si="18"/>
        <v>8116845.25</v>
      </c>
      <c r="AL444" s="96">
        <f t="shared" si="18"/>
        <v>7316412.9900000012</v>
      </c>
      <c r="AM444" s="96">
        <f t="shared" si="18"/>
        <v>9800197.9299999997</v>
      </c>
      <c r="AN444" s="96">
        <f t="shared" si="18"/>
        <v>6855395.1199999992</v>
      </c>
      <c r="AO444" s="96">
        <f t="shared" si="18"/>
        <v>7234750.9299999997</v>
      </c>
      <c r="AP444" s="96">
        <f t="shared" si="18"/>
        <v>6591360.1600000001</v>
      </c>
      <c r="AQ444" s="96">
        <f t="shared" si="18"/>
        <v>58547742.039999992</v>
      </c>
      <c r="AR444" s="96">
        <f t="shared" si="18"/>
        <v>8255480.6699999999</v>
      </c>
      <c r="AS444" s="96">
        <f t="shared" si="18"/>
        <v>7193877.9199999999</v>
      </c>
      <c r="AT444" s="96">
        <f t="shared" si="18"/>
        <v>7296393.5199999996</v>
      </c>
      <c r="AU444" s="96">
        <f t="shared" si="18"/>
        <v>6441176.3399999989</v>
      </c>
      <c r="AV444" s="96">
        <f t="shared" si="18"/>
        <v>2223233.4300000002</v>
      </c>
      <c r="AW444" s="96">
        <f t="shared" si="18"/>
        <v>3781881.58</v>
      </c>
      <c r="AX444" s="96">
        <f t="shared" si="18"/>
        <v>192474030.55000001</v>
      </c>
      <c r="AY444" s="96">
        <f t="shared" si="18"/>
        <v>8617157.8300000001</v>
      </c>
      <c r="AZ444" s="96">
        <f t="shared" si="18"/>
        <v>9868815.6600000001</v>
      </c>
      <c r="BA444" s="96">
        <f t="shared" si="18"/>
        <v>16357145.640000002</v>
      </c>
      <c r="BB444" s="96">
        <f t="shared" si="18"/>
        <v>14691105.180000002</v>
      </c>
      <c r="BC444" s="96">
        <f t="shared" si="18"/>
        <v>10753516.16</v>
      </c>
      <c r="BD444" s="96">
        <f t="shared" si="18"/>
        <v>23694742.209600005</v>
      </c>
      <c r="BE444" s="96">
        <f t="shared" si="18"/>
        <v>19017207.800000001</v>
      </c>
      <c r="BF444" s="96">
        <f t="shared" si="18"/>
        <v>10541015.74</v>
      </c>
      <c r="BG444" s="96">
        <f t="shared" si="18"/>
        <v>4024743.5100000002</v>
      </c>
      <c r="BH444" s="96">
        <f t="shared" si="18"/>
        <v>3100193.82</v>
      </c>
      <c r="BI444" s="96">
        <f t="shared" si="18"/>
        <v>135899630.86999997</v>
      </c>
      <c r="BJ444" s="96">
        <f t="shared" si="18"/>
        <v>31119542.07</v>
      </c>
      <c r="BK444" s="96">
        <f t="shared" si="18"/>
        <v>12441481.470000001</v>
      </c>
      <c r="BL444" s="96">
        <f t="shared" si="18"/>
        <v>5662803.5300000012</v>
      </c>
      <c r="BM444" s="96">
        <f t="shared" si="18"/>
        <v>9934958.0999999996</v>
      </c>
      <c r="BN444" s="96">
        <f t="shared" si="18"/>
        <v>13153640.49</v>
      </c>
      <c r="BO444" s="96">
        <f t="shared" si="18"/>
        <v>5192500.8500000006</v>
      </c>
      <c r="BP444" s="96">
        <f t="shared" si="18"/>
        <v>77110595.150000006</v>
      </c>
      <c r="BQ444" s="96">
        <f t="shared" ref="BQ444:BX444" si="19">SUM(BQ129,BQ180,BQ244,BQ442)</f>
        <v>7016282.9600000009</v>
      </c>
      <c r="BR444" s="96">
        <f t="shared" si="19"/>
        <v>9042926.9199999999</v>
      </c>
      <c r="BS444" s="96">
        <f t="shared" si="19"/>
        <v>14376019.27</v>
      </c>
      <c r="BT444" s="96">
        <f t="shared" si="19"/>
        <v>13415165.4</v>
      </c>
      <c r="BU444" s="96">
        <f t="shared" si="19"/>
        <v>34893269.920000002</v>
      </c>
      <c r="BV444" s="96">
        <f t="shared" si="19"/>
        <v>8996262.0600000005</v>
      </c>
      <c r="BW444" s="96">
        <f t="shared" si="19"/>
        <v>4677836.96</v>
      </c>
      <c r="BX444" s="96">
        <f t="shared" si="19"/>
        <v>4501695.26</v>
      </c>
      <c r="BY444" s="97">
        <f>SUM(BY129,BY180,BY244,BY442)</f>
        <v>11526859009.255198</v>
      </c>
    </row>
    <row r="445" spans="1:77" x14ac:dyDescent="0.2">
      <c r="B445" s="99"/>
      <c r="C445" s="100"/>
    </row>
    <row r="446" spans="1:77" x14ac:dyDescent="0.2">
      <c r="B446" s="99"/>
      <c r="C446" s="101" t="s">
        <v>1075</v>
      </c>
      <c r="D446" s="102">
        <f t="shared" ref="D446:BO446" si="20">SUM(D29)</f>
        <v>63216191.060000002</v>
      </c>
      <c r="E446" s="102">
        <f t="shared" si="20"/>
        <v>15526453.629999999</v>
      </c>
      <c r="F446" s="102">
        <f t="shared" si="20"/>
        <v>20099604.399999999</v>
      </c>
      <c r="G446" s="102">
        <f t="shared" si="20"/>
        <v>5911477.75</v>
      </c>
      <c r="H446" s="102">
        <f t="shared" si="20"/>
        <v>5965092.4100000001</v>
      </c>
      <c r="I446" s="102">
        <f t="shared" si="20"/>
        <v>1773608.32</v>
      </c>
      <c r="J446" s="102">
        <f t="shared" si="20"/>
        <v>92412861.109999999</v>
      </c>
      <c r="K446" s="102">
        <f t="shared" si="20"/>
        <v>13533774</v>
      </c>
      <c r="L446" s="102">
        <f t="shared" si="20"/>
        <v>4894562.84</v>
      </c>
      <c r="M446" s="102">
        <f t="shared" si="20"/>
        <v>25579222.550000001</v>
      </c>
      <c r="N446" s="102">
        <f t="shared" si="20"/>
        <v>3144900.5</v>
      </c>
      <c r="O446" s="102">
        <f t="shared" si="20"/>
        <v>9706310</v>
      </c>
      <c r="P446" s="102">
        <f t="shared" si="20"/>
        <v>19495890.5</v>
      </c>
      <c r="Q446" s="102">
        <f t="shared" si="20"/>
        <v>14557776.949999999</v>
      </c>
      <c r="R446" s="102">
        <f t="shared" si="20"/>
        <v>1359041.3499999999</v>
      </c>
      <c r="S446" s="102">
        <f t="shared" si="20"/>
        <v>6810391.4600000009</v>
      </c>
      <c r="T446" s="102">
        <f t="shared" si="20"/>
        <v>4686249.8499999996</v>
      </c>
      <c r="U446" s="102">
        <f t="shared" si="20"/>
        <v>4016683.72</v>
      </c>
      <c r="V446" s="102">
        <f t="shared" si="20"/>
        <v>65855427.009999998</v>
      </c>
      <c r="W446" s="102">
        <f t="shared" si="20"/>
        <v>11298098.51</v>
      </c>
      <c r="X446" s="102">
        <f t="shared" si="20"/>
        <v>7951217.4099999992</v>
      </c>
      <c r="Y446" s="102">
        <f t="shared" si="20"/>
        <v>15101176.299999999</v>
      </c>
      <c r="Z446" s="102">
        <f t="shared" si="20"/>
        <v>5500360.5</v>
      </c>
      <c r="AA446" s="102">
        <f t="shared" si="20"/>
        <v>6234160.5300000003</v>
      </c>
      <c r="AB446" s="102">
        <f t="shared" si="20"/>
        <v>8626741.25</v>
      </c>
      <c r="AC446" s="102">
        <f t="shared" si="20"/>
        <v>2640943.9</v>
      </c>
      <c r="AD446" s="102">
        <f t="shared" si="20"/>
        <v>3820850.99</v>
      </c>
      <c r="AE446" s="102">
        <f t="shared" si="20"/>
        <v>56342121.959999993</v>
      </c>
      <c r="AF446" s="102">
        <f t="shared" si="20"/>
        <v>6061664.1200000001</v>
      </c>
      <c r="AG446" s="102">
        <f t="shared" si="20"/>
        <v>3617150</v>
      </c>
      <c r="AH446" s="102">
        <f t="shared" si="20"/>
        <v>2570945</v>
      </c>
      <c r="AI446" s="102">
        <f t="shared" si="20"/>
        <v>2949609.25</v>
      </c>
      <c r="AJ446" s="102">
        <f t="shared" si="20"/>
        <v>4356721</v>
      </c>
      <c r="AK446" s="102">
        <f t="shared" si="20"/>
        <v>4718259.3599999994</v>
      </c>
      <c r="AL446" s="102">
        <f t="shared" si="20"/>
        <v>3972668.5</v>
      </c>
      <c r="AM446" s="102">
        <f t="shared" si="20"/>
        <v>5244138.75</v>
      </c>
      <c r="AN446" s="102">
        <f t="shared" si="20"/>
        <v>4558548.75</v>
      </c>
      <c r="AO446" s="102">
        <f t="shared" si="20"/>
        <v>3920294.5</v>
      </c>
      <c r="AP446" s="102">
        <f t="shared" si="20"/>
        <v>4549640.25</v>
      </c>
      <c r="AQ446" s="102">
        <f t="shared" si="20"/>
        <v>19672472</v>
      </c>
      <c r="AR446" s="102">
        <f t="shared" si="20"/>
        <v>3730042.2800000003</v>
      </c>
      <c r="AS446" s="102">
        <f t="shared" si="20"/>
        <v>3601806.05</v>
      </c>
      <c r="AT446" s="102">
        <f t="shared" si="20"/>
        <v>4164233.5</v>
      </c>
      <c r="AU446" s="102">
        <f t="shared" si="20"/>
        <v>4102642.7</v>
      </c>
      <c r="AV446" s="102">
        <f t="shared" si="20"/>
        <v>411470.75</v>
      </c>
      <c r="AW446" s="102">
        <f t="shared" si="20"/>
        <v>1999874.3</v>
      </c>
      <c r="AX446" s="102">
        <f t="shared" si="20"/>
        <v>40324233</v>
      </c>
      <c r="AY446" s="102">
        <f t="shared" si="20"/>
        <v>5205821.25</v>
      </c>
      <c r="AZ446" s="102">
        <f t="shared" si="20"/>
        <v>5901000</v>
      </c>
      <c r="BA446" s="102">
        <f t="shared" si="20"/>
        <v>8667161.9699999988</v>
      </c>
      <c r="BB446" s="102">
        <f t="shared" si="20"/>
        <v>7366145</v>
      </c>
      <c r="BC446" s="102">
        <f t="shared" si="20"/>
        <v>7031298.5</v>
      </c>
      <c r="BD446" s="102">
        <f t="shared" si="20"/>
        <v>11230634.060000001</v>
      </c>
      <c r="BE446" s="102">
        <f t="shared" si="20"/>
        <v>6168541</v>
      </c>
      <c r="BF446" s="102">
        <f t="shared" si="20"/>
        <v>5817492.25</v>
      </c>
      <c r="BG446" s="102">
        <f t="shared" si="20"/>
        <v>1608302.5</v>
      </c>
      <c r="BH446" s="102">
        <f t="shared" si="20"/>
        <v>1304148.5</v>
      </c>
      <c r="BI446" s="102">
        <f t="shared" si="20"/>
        <v>39758796.399999999</v>
      </c>
      <c r="BJ446" s="102">
        <f t="shared" si="20"/>
        <v>18849233.869999997</v>
      </c>
      <c r="BK446" s="102">
        <f t="shared" si="20"/>
        <v>5416355</v>
      </c>
      <c r="BL446" s="102">
        <f t="shared" si="20"/>
        <v>3472801</v>
      </c>
      <c r="BM446" s="102">
        <f t="shared" si="20"/>
        <v>3663365</v>
      </c>
      <c r="BN446" s="102">
        <f t="shared" si="20"/>
        <v>5042547</v>
      </c>
      <c r="BO446" s="102">
        <f t="shared" si="20"/>
        <v>1968054.5</v>
      </c>
      <c r="BP446" s="102">
        <f t="shared" ref="BP446:BY446" si="21">SUM(BP29)</f>
        <v>31009946.220000003</v>
      </c>
      <c r="BQ446" s="102">
        <f t="shared" si="21"/>
        <v>5280550.0199999996</v>
      </c>
      <c r="BR446" s="102">
        <f t="shared" si="21"/>
        <v>4481729.5</v>
      </c>
      <c r="BS446" s="102">
        <f t="shared" si="21"/>
        <v>4590050.08</v>
      </c>
      <c r="BT446" s="102">
        <f t="shared" si="21"/>
        <v>8234984.8099999996</v>
      </c>
      <c r="BU446" s="102">
        <f t="shared" si="21"/>
        <v>13072409.949999999</v>
      </c>
      <c r="BV446" s="102">
        <f t="shared" si="21"/>
        <v>3854877.35</v>
      </c>
      <c r="BW446" s="102">
        <f t="shared" si="21"/>
        <v>2586239.15</v>
      </c>
      <c r="BX446" s="102">
        <f t="shared" si="21"/>
        <v>3506236.56</v>
      </c>
      <c r="BY446" s="102">
        <f t="shared" si="21"/>
        <v>2135974869.0199003</v>
      </c>
    </row>
    <row r="447" spans="1:77" x14ac:dyDescent="0.2">
      <c r="B447" s="99"/>
      <c r="C447" s="101" t="s">
        <v>1076</v>
      </c>
      <c r="D447" s="102">
        <f t="shared" ref="D447:BO447" si="22">SUM(D47)</f>
        <v>61458929.699999996</v>
      </c>
      <c r="E447" s="102">
        <f t="shared" si="22"/>
        <v>17129076.039999999</v>
      </c>
      <c r="F447" s="102">
        <f t="shared" si="22"/>
        <v>34045627.109999999</v>
      </c>
      <c r="G447" s="102">
        <f t="shared" si="22"/>
        <v>4249497.7799999993</v>
      </c>
      <c r="H447" s="102">
        <f t="shared" si="22"/>
        <v>4466736.13</v>
      </c>
      <c r="I447" s="102">
        <f t="shared" si="22"/>
        <v>303334.86</v>
      </c>
      <c r="J447" s="102">
        <f t="shared" si="22"/>
        <v>95656771.25</v>
      </c>
      <c r="K447" s="102">
        <f t="shared" si="22"/>
        <v>9769581.5</v>
      </c>
      <c r="L447" s="102">
        <f t="shared" si="22"/>
        <v>833431.5</v>
      </c>
      <c r="M447" s="102">
        <f t="shared" si="22"/>
        <v>25855587.949999999</v>
      </c>
      <c r="N447" s="102">
        <f t="shared" si="22"/>
        <v>705355.5</v>
      </c>
      <c r="O447" s="102">
        <f t="shared" si="22"/>
        <v>3631764.5</v>
      </c>
      <c r="P447" s="102">
        <f t="shared" si="22"/>
        <v>19639128.5</v>
      </c>
      <c r="Q447" s="102">
        <f t="shared" si="22"/>
        <v>13508873.25</v>
      </c>
      <c r="R447" s="102">
        <f t="shared" si="22"/>
        <v>1725460.0899999999</v>
      </c>
      <c r="S447" s="102">
        <f t="shared" si="22"/>
        <v>2230755.6700000004</v>
      </c>
      <c r="T447" s="102">
        <f t="shared" si="22"/>
        <v>1880228</v>
      </c>
      <c r="U447" s="102">
        <f t="shared" si="22"/>
        <v>893719.85</v>
      </c>
      <c r="V447" s="102">
        <f t="shared" si="22"/>
        <v>63622677.460000001</v>
      </c>
      <c r="W447" s="102">
        <f t="shared" si="22"/>
        <v>12044498.32</v>
      </c>
      <c r="X447" s="102">
        <f t="shared" si="22"/>
        <v>2917820</v>
      </c>
      <c r="Y447" s="102">
        <f t="shared" si="22"/>
        <v>12566921</v>
      </c>
      <c r="Z447" s="102">
        <f t="shared" si="22"/>
        <v>1170900</v>
      </c>
      <c r="AA447" s="102">
        <f t="shared" si="22"/>
        <v>2134865.36</v>
      </c>
      <c r="AB447" s="102">
        <f t="shared" si="22"/>
        <v>4461723.7</v>
      </c>
      <c r="AC447" s="102">
        <f t="shared" si="22"/>
        <v>997356</v>
      </c>
      <c r="AD447" s="102">
        <f t="shared" si="22"/>
        <v>650317</v>
      </c>
      <c r="AE447" s="102">
        <f t="shared" si="22"/>
        <v>127316110.18000001</v>
      </c>
      <c r="AF447" s="102">
        <f t="shared" si="22"/>
        <v>1100804.1000000001</v>
      </c>
      <c r="AG447" s="102">
        <f t="shared" si="22"/>
        <v>539812</v>
      </c>
      <c r="AH447" s="102">
        <f t="shared" si="22"/>
        <v>925802</v>
      </c>
      <c r="AI447" s="102">
        <f t="shared" si="22"/>
        <v>1145682</v>
      </c>
      <c r="AJ447" s="102">
        <f t="shared" si="22"/>
        <v>1987230</v>
      </c>
      <c r="AK447" s="102">
        <f t="shared" si="22"/>
        <v>1503113.56</v>
      </c>
      <c r="AL447" s="102">
        <f t="shared" si="22"/>
        <v>1044488.5</v>
      </c>
      <c r="AM447" s="102">
        <f t="shared" si="22"/>
        <v>2664353.25</v>
      </c>
      <c r="AN447" s="102">
        <f t="shared" si="22"/>
        <v>1130332.28</v>
      </c>
      <c r="AO447" s="102">
        <f t="shared" si="22"/>
        <v>1480477</v>
      </c>
      <c r="AP447" s="102">
        <f t="shared" si="22"/>
        <v>833235.5</v>
      </c>
      <c r="AQ447" s="102">
        <f t="shared" si="22"/>
        <v>29685558.360000003</v>
      </c>
      <c r="AR447" s="102">
        <f t="shared" si="22"/>
        <v>415405.88</v>
      </c>
      <c r="AS447" s="102">
        <f t="shared" si="22"/>
        <v>746141.75</v>
      </c>
      <c r="AT447" s="102">
        <f t="shared" si="22"/>
        <v>1262828.25</v>
      </c>
      <c r="AU447" s="102">
        <f t="shared" si="22"/>
        <v>646381.75</v>
      </c>
      <c r="AV447" s="102">
        <f t="shared" si="22"/>
        <v>48592.25</v>
      </c>
      <c r="AW447" s="102">
        <f t="shared" si="22"/>
        <v>922991.75</v>
      </c>
      <c r="AX447" s="102">
        <f t="shared" si="22"/>
        <v>73027060.99000001</v>
      </c>
      <c r="AY447" s="102">
        <f t="shared" si="22"/>
        <v>1648879.25</v>
      </c>
      <c r="AZ447" s="102">
        <f t="shared" si="22"/>
        <v>1598785.75</v>
      </c>
      <c r="BA447" s="102">
        <f t="shared" si="22"/>
        <v>3429887.75</v>
      </c>
      <c r="BB447" s="102">
        <f t="shared" si="22"/>
        <v>6103948.6399999997</v>
      </c>
      <c r="BC447" s="102">
        <f t="shared" si="22"/>
        <v>2323301</v>
      </c>
      <c r="BD447" s="102">
        <f t="shared" si="22"/>
        <v>10406997.51</v>
      </c>
      <c r="BE447" s="102">
        <f t="shared" si="22"/>
        <v>9512698.75</v>
      </c>
      <c r="BF447" s="102">
        <f t="shared" si="22"/>
        <v>2610013.5</v>
      </c>
      <c r="BG447" s="102">
        <f t="shared" si="22"/>
        <v>411546.75</v>
      </c>
      <c r="BH447" s="102">
        <f t="shared" si="22"/>
        <v>258781</v>
      </c>
      <c r="BI447" s="102">
        <f t="shared" si="22"/>
        <v>59583965.340000011</v>
      </c>
      <c r="BJ447" s="102">
        <f t="shared" si="22"/>
        <v>17261528.050000001</v>
      </c>
      <c r="BK447" s="102">
        <f t="shared" si="22"/>
        <v>1136559</v>
      </c>
      <c r="BL447" s="102">
        <f t="shared" si="22"/>
        <v>989454</v>
      </c>
      <c r="BM447" s="102">
        <f t="shared" si="22"/>
        <v>469525</v>
      </c>
      <c r="BN447" s="102">
        <f t="shared" si="22"/>
        <v>1123316</v>
      </c>
      <c r="BO447" s="102">
        <f t="shared" si="22"/>
        <v>1008032.01</v>
      </c>
      <c r="BP447" s="102">
        <f t="shared" ref="BP447:BY447" si="23">SUM(BP47)</f>
        <v>61586133.809999995</v>
      </c>
      <c r="BQ447" s="102">
        <f t="shared" si="23"/>
        <v>1543527.32</v>
      </c>
      <c r="BR447" s="102">
        <f t="shared" si="23"/>
        <v>2206310.5</v>
      </c>
      <c r="BS447" s="102">
        <f t="shared" si="23"/>
        <v>2437110.31</v>
      </c>
      <c r="BT447" s="102">
        <f t="shared" si="23"/>
        <v>3692399.43</v>
      </c>
      <c r="BU447" s="102">
        <f t="shared" si="23"/>
        <v>12736806.4</v>
      </c>
      <c r="BV447" s="102">
        <f t="shared" si="23"/>
        <v>2555968.5</v>
      </c>
      <c r="BW447" s="102">
        <f t="shared" si="23"/>
        <v>1102346.25</v>
      </c>
      <c r="BX447" s="102">
        <f t="shared" si="23"/>
        <v>965005.5</v>
      </c>
      <c r="BY447" s="102">
        <f t="shared" si="23"/>
        <v>4379941155.9802999</v>
      </c>
    </row>
    <row r="448" spans="1:77" ht="22.45" thickBot="1" x14ac:dyDescent="0.25">
      <c r="B448" s="99"/>
      <c r="C448" s="103" t="s">
        <v>1077</v>
      </c>
      <c r="D448" s="104">
        <f>SUM(D446:D447)</f>
        <v>124675120.75999999</v>
      </c>
      <c r="E448" s="104">
        <f t="shared" ref="E448:BP448" si="24">SUM(E446:E447)</f>
        <v>32655529.669999998</v>
      </c>
      <c r="F448" s="104">
        <f t="shared" si="24"/>
        <v>54145231.509999998</v>
      </c>
      <c r="G448" s="104">
        <f t="shared" si="24"/>
        <v>10160975.529999999</v>
      </c>
      <c r="H448" s="104">
        <f t="shared" si="24"/>
        <v>10431828.539999999</v>
      </c>
      <c r="I448" s="104">
        <f t="shared" si="24"/>
        <v>2076943.1800000002</v>
      </c>
      <c r="J448" s="104">
        <f t="shared" si="24"/>
        <v>188069632.36000001</v>
      </c>
      <c r="K448" s="104">
        <f t="shared" si="24"/>
        <v>23303355.5</v>
      </c>
      <c r="L448" s="104">
        <f t="shared" si="24"/>
        <v>5727994.3399999999</v>
      </c>
      <c r="M448" s="104">
        <f t="shared" si="24"/>
        <v>51434810.5</v>
      </c>
      <c r="N448" s="104">
        <f t="shared" si="24"/>
        <v>3850256</v>
      </c>
      <c r="O448" s="104">
        <f t="shared" si="24"/>
        <v>13338074.5</v>
      </c>
      <c r="P448" s="104">
        <f t="shared" si="24"/>
        <v>39135019</v>
      </c>
      <c r="Q448" s="104">
        <f t="shared" si="24"/>
        <v>28066650.199999999</v>
      </c>
      <c r="R448" s="104">
        <f t="shared" si="24"/>
        <v>3084501.4399999995</v>
      </c>
      <c r="S448" s="104">
        <f t="shared" si="24"/>
        <v>9041147.1300000008</v>
      </c>
      <c r="T448" s="104">
        <f t="shared" si="24"/>
        <v>6566477.8499999996</v>
      </c>
      <c r="U448" s="104">
        <f t="shared" si="24"/>
        <v>4910403.57</v>
      </c>
      <c r="V448" s="104">
        <f t="shared" si="24"/>
        <v>129478104.47</v>
      </c>
      <c r="W448" s="104">
        <f t="shared" si="24"/>
        <v>23342596.829999998</v>
      </c>
      <c r="X448" s="104">
        <f t="shared" si="24"/>
        <v>10869037.41</v>
      </c>
      <c r="Y448" s="104">
        <f t="shared" si="24"/>
        <v>27668097.299999997</v>
      </c>
      <c r="Z448" s="104">
        <f t="shared" si="24"/>
        <v>6671260.5</v>
      </c>
      <c r="AA448" s="104">
        <f t="shared" si="24"/>
        <v>8369025.8900000006</v>
      </c>
      <c r="AB448" s="104">
        <f t="shared" si="24"/>
        <v>13088464.949999999</v>
      </c>
      <c r="AC448" s="104">
        <f t="shared" si="24"/>
        <v>3638299.9</v>
      </c>
      <c r="AD448" s="104">
        <f t="shared" si="24"/>
        <v>4471167.99</v>
      </c>
      <c r="AE448" s="104">
        <f t="shared" si="24"/>
        <v>183658232.13999999</v>
      </c>
      <c r="AF448" s="104">
        <f t="shared" si="24"/>
        <v>7162468.2200000007</v>
      </c>
      <c r="AG448" s="104">
        <f t="shared" si="24"/>
        <v>4156962</v>
      </c>
      <c r="AH448" s="104">
        <f t="shared" si="24"/>
        <v>3496747</v>
      </c>
      <c r="AI448" s="104">
        <f t="shared" si="24"/>
        <v>4095291.25</v>
      </c>
      <c r="AJ448" s="104">
        <f t="shared" si="24"/>
        <v>6343951</v>
      </c>
      <c r="AK448" s="104">
        <f t="shared" si="24"/>
        <v>6221372.9199999999</v>
      </c>
      <c r="AL448" s="104">
        <f t="shared" si="24"/>
        <v>5017157</v>
      </c>
      <c r="AM448" s="104">
        <f t="shared" si="24"/>
        <v>7908492</v>
      </c>
      <c r="AN448" s="104">
        <f t="shared" si="24"/>
        <v>5688881.0300000003</v>
      </c>
      <c r="AO448" s="104">
        <f t="shared" si="24"/>
        <v>5400771.5</v>
      </c>
      <c r="AP448" s="104">
        <f t="shared" si="24"/>
        <v>5382875.75</v>
      </c>
      <c r="AQ448" s="104">
        <f t="shared" si="24"/>
        <v>49358030.359999999</v>
      </c>
      <c r="AR448" s="104">
        <f t="shared" si="24"/>
        <v>4145448.16</v>
      </c>
      <c r="AS448" s="104">
        <f t="shared" si="24"/>
        <v>4347947.8</v>
      </c>
      <c r="AT448" s="104">
        <f t="shared" si="24"/>
        <v>5427061.75</v>
      </c>
      <c r="AU448" s="104">
        <f t="shared" si="24"/>
        <v>4749024.45</v>
      </c>
      <c r="AV448" s="104">
        <f t="shared" si="24"/>
        <v>460063</v>
      </c>
      <c r="AW448" s="104">
        <f t="shared" si="24"/>
        <v>2922866.05</v>
      </c>
      <c r="AX448" s="104">
        <f t="shared" si="24"/>
        <v>113351293.99000001</v>
      </c>
      <c r="AY448" s="104">
        <f t="shared" si="24"/>
        <v>6854700.5</v>
      </c>
      <c r="AZ448" s="104">
        <f t="shared" si="24"/>
        <v>7499785.75</v>
      </c>
      <c r="BA448" s="104">
        <f t="shared" si="24"/>
        <v>12097049.719999999</v>
      </c>
      <c r="BB448" s="104">
        <f t="shared" si="24"/>
        <v>13470093.640000001</v>
      </c>
      <c r="BC448" s="104">
        <f t="shared" si="24"/>
        <v>9354599.5</v>
      </c>
      <c r="BD448" s="104">
        <f t="shared" si="24"/>
        <v>21637631.57</v>
      </c>
      <c r="BE448" s="104">
        <f t="shared" si="24"/>
        <v>15681239.75</v>
      </c>
      <c r="BF448" s="104">
        <f t="shared" si="24"/>
        <v>8427505.75</v>
      </c>
      <c r="BG448" s="104">
        <f t="shared" si="24"/>
        <v>2019849.25</v>
      </c>
      <c r="BH448" s="104">
        <f t="shared" si="24"/>
        <v>1562929.5</v>
      </c>
      <c r="BI448" s="104">
        <f t="shared" si="24"/>
        <v>99342761.74000001</v>
      </c>
      <c r="BJ448" s="104">
        <f t="shared" si="24"/>
        <v>36110761.920000002</v>
      </c>
      <c r="BK448" s="104">
        <f t="shared" si="24"/>
        <v>6552914</v>
      </c>
      <c r="BL448" s="104">
        <f t="shared" si="24"/>
        <v>4462255</v>
      </c>
      <c r="BM448" s="104">
        <f t="shared" si="24"/>
        <v>4132890</v>
      </c>
      <c r="BN448" s="104">
        <f t="shared" si="24"/>
        <v>6165863</v>
      </c>
      <c r="BO448" s="104">
        <f t="shared" si="24"/>
        <v>2976086.51</v>
      </c>
      <c r="BP448" s="104">
        <f t="shared" si="24"/>
        <v>92596080.030000001</v>
      </c>
      <c r="BQ448" s="104">
        <f t="shared" ref="BQ448:BY448" si="25">SUM(BQ446:BQ447)</f>
        <v>6824077.3399999999</v>
      </c>
      <c r="BR448" s="104">
        <f t="shared" si="25"/>
        <v>6688040</v>
      </c>
      <c r="BS448" s="104">
        <f t="shared" si="25"/>
        <v>7027160.3900000006</v>
      </c>
      <c r="BT448" s="104">
        <f t="shared" si="25"/>
        <v>11927384.24</v>
      </c>
      <c r="BU448" s="104">
        <f t="shared" si="25"/>
        <v>25809216.350000001</v>
      </c>
      <c r="BV448" s="104">
        <f t="shared" si="25"/>
        <v>6410845.8499999996</v>
      </c>
      <c r="BW448" s="104">
        <f t="shared" si="25"/>
        <v>3688585.4</v>
      </c>
      <c r="BX448" s="104">
        <f t="shared" si="25"/>
        <v>4471242.0600000005</v>
      </c>
      <c r="BY448" s="104">
        <f t="shared" si="25"/>
        <v>6515916025.0002003</v>
      </c>
    </row>
    <row r="449" spans="2:77" ht="22.45" thickTop="1" x14ac:dyDescent="0.2">
      <c r="B449" s="99"/>
      <c r="C449" s="100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</row>
    <row r="450" spans="2:77" x14ac:dyDescent="0.2">
      <c r="B450" s="99"/>
      <c r="C450" s="106" t="s">
        <v>291</v>
      </c>
      <c r="D450" s="107">
        <f t="shared" ref="D450:AI450" si="26">SUM(D129)</f>
        <v>54386410.909999996</v>
      </c>
      <c r="E450" s="107">
        <f t="shared" si="26"/>
        <v>18701676.280000005</v>
      </c>
      <c r="F450" s="107">
        <f t="shared" si="26"/>
        <v>25420952.77</v>
      </c>
      <c r="G450" s="107">
        <f t="shared" si="26"/>
        <v>9613356.2200000025</v>
      </c>
      <c r="H450" s="107">
        <f t="shared" si="26"/>
        <v>8920083.9299999997</v>
      </c>
      <c r="I450" s="107">
        <f t="shared" si="26"/>
        <v>2843058.7</v>
      </c>
      <c r="J450" s="107">
        <f t="shared" si="26"/>
        <v>97357235.289999977</v>
      </c>
      <c r="K450" s="107">
        <f t="shared" si="26"/>
        <v>16098591.33</v>
      </c>
      <c r="L450" s="107">
        <f t="shared" si="26"/>
        <v>4844155.3100000005</v>
      </c>
      <c r="M450" s="107">
        <f t="shared" si="26"/>
        <v>35445941.159999996</v>
      </c>
      <c r="N450" s="107">
        <f t="shared" si="26"/>
        <v>5093149.0799999991</v>
      </c>
      <c r="O450" s="107">
        <f t="shared" si="26"/>
        <v>11554295.609999999</v>
      </c>
      <c r="P450" s="107">
        <f t="shared" si="26"/>
        <v>22721148.770000003</v>
      </c>
      <c r="Q450" s="107">
        <f t="shared" si="26"/>
        <v>19201580.239999998</v>
      </c>
      <c r="R450" s="107">
        <f t="shared" si="26"/>
        <v>2514393.96</v>
      </c>
      <c r="S450" s="107">
        <f t="shared" si="26"/>
        <v>8609454.1399999987</v>
      </c>
      <c r="T450" s="107">
        <f t="shared" si="26"/>
        <v>6678420.9100000001</v>
      </c>
      <c r="U450" s="107">
        <f t="shared" si="26"/>
        <v>3617444.4</v>
      </c>
      <c r="V450" s="107">
        <f t="shared" si="26"/>
        <v>61400564.119999997</v>
      </c>
      <c r="W450" s="107">
        <f t="shared" si="26"/>
        <v>17765002.599999998</v>
      </c>
      <c r="X450" s="107">
        <f t="shared" si="26"/>
        <v>8589298.7600000016</v>
      </c>
      <c r="Y450" s="107">
        <f t="shared" si="26"/>
        <v>16302689.1</v>
      </c>
      <c r="Z450" s="107">
        <f t="shared" si="26"/>
        <v>5017722.6000000006</v>
      </c>
      <c r="AA450" s="107">
        <f t="shared" si="26"/>
        <v>7452541.4199999999</v>
      </c>
      <c r="AB450" s="107">
        <f t="shared" si="26"/>
        <v>6693457.5000000009</v>
      </c>
      <c r="AC450" s="107">
        <f t="shared" si="26"/>
        <v>4707550.54</v>
      </c>
      <c r="AD450" s="107">
        <f t="shared" si="26"/>
        <v>2258916.2199999997</v>
      </c>
      <c r="AE450" s="107">
        <f t="shared" si="26"/>
        <v>78887066.929999992</v>
      </c>
      <c r="AF450" s="107">
        <f t="shared" si="26"/>
        <v>5335495.459999999</v>
      </c>
      <c r="AG450" s="107">
        <f t="shared" si="26"/>
        <v>3960224.4499999997</v>
      </c>
      <c r="AH450" s="107">
        <f t="shared" si="26"/>
        <v>3657818.3600000003</v>
      </c>
      <c r="AI450" s="107">
        <f t="shared" si="26"/>
        <v>3329966.2600000002</v>
      </c>
      <c r="AJ450" s="107">
        <f t="shared" ref="AJ450:BY450" si="27">SUM(AJ129)</f>
        <v>6294643.0800000001</v>
      </c>
      <c r="AK450" s="107">
        <f t="shared" si="27"/>
        <v>4559736.43</v>
      </c>
      <c r="AL450" s="107">
        <f t="shared" si="27"/>
        <v>4410159.3400000008</v>
      </c>
      <c r="AM450" s="107">
        <f t="shared" si="27"/>
        <v>4928849.0100000007</v>
      </c>
      <c r="AN450" s="107">
        <f t="shared" si="27"/>
        <v>3725221.8</v>
      </c>
      <c r="AO450" s="107">
        <f t="shared" si="27"/>
        <v>4434675.76</v>
      </c>
      <c r="AP450" s="107">
        <f t="shared" si="27"/>
        <v>3875332.3</v>
      </c>
      <c r="AQ450" s="107">
        <f t="shared" si="27"/>
        <v>31769381.889999993</v>
      </c>
      <c r="AR450" s="107">
        <f t="shared" si="27"/>
        <v>5016362</v>
      </c>
      <c r="AS450" s="107">
        <f t="shared" si="27"/>
        <v>4490316</v>
      </c>
      <c r="AT450" s="107">
        <f t="shared" si="27"/>
        <v>4480518.5999999996</v>
      </c>
      <c r="AU450" s="107">
        <f t="shared" si="27"/>
        <v>4214746.76</v>
      </c>
      <c r="AV450" s="107">
        <f t="shared" si="27"/>
        <v>1853123.5</v>
      </c>
      <c r="AW450" s="107">
        <f t="shared" si="27"/>
        <v>2717606.43</v>
      </c>
      <c r="AX450" s="107">
        <f t="shared" si="27"/>
        <v>57622867.18999999</v>
      </c>
      <c r="AY450" s="107">
        <f t="shared" si="27"/>
        <v>5331810.7300000004</v>
      </c>
      <c r="AZ450" s="107">
        <f t="shared" si="27"/>
        <v>5948189.3799999999</v>
      </c>
      <c r="BA450" s="107">
        <f t="shared" si="27"/>
        <v>10630371.110000001</v>
      </c>
      <c r="BB450" s="107">
        <f t="shared" si="27"/>
        <v>8084140.830000001</v>
      </c>
      <c r="BC450" s="107">
        <f t="shared" si="27"/>
        <v>5135142.5</v>
      </c>
      <c r="BD450" s="107">
        <f t="shared" si="27"/>
        <v>12999086.42</v>
      </c>
      <c r="BE450" s="107">
        <f t="shared" si="27"/>
        <v>10607297.449999999</v>
      </c>
      <c r="BF450" s="107">
        <f t="shared" si="27"/>
        <v>6474229.2999999998</v>
      </c>
      <c r="BG450" s="107">
        <f t="shared" si="27"/>
        <v>2561274.2000000002</v>
      </c>
      <c r="BH450" s="107">
        <f t="shared" si="27"/>
        <v>1758116.7899999998</v>
      </c>
      <c r="BI450" s="107">
        <f t="shared" si="27"/>
        <v>47758582.019999988</v>
      </c>
      <c r="BJ450" s="107">
        <f t="shared" si="27"/>
        <v>14373993.689999999</v>
      </c>
      <c r="BK450" s="107">
        <f t="shared" si="27"/>
        <v>5424075.29</v>
      </c>
      <c r="BL450" s="107">
        <f t="shared" si="27"/>
        <v>3509158.0400000005</v>
      </c>
      <c r="BM450" s="107">
        <f t="shared" si="27"/>
        <v>5541733.5</v>
      </c>
      <c r="BN450" s="107">
        <f t="shared" si="27"/>
        <v>7521147.8600000003</v>
      </c>
      <c r="BO450" s="107">
        <f t="shared" si="27"/>
        <v>3630434.1</v>
      </c>
      <c r="BP450" s="107">
        <f t="shared" si="27"/>
        <v>35522416.009999998</v>
      </c>
      <c r="BQ450" s="107">
        <f t="shared" si="27"/>
        <v>4267509.4000000004</v>
      </c>
      <c r="BR450" s="107">
        <f t="shared" si="27"/>
        <v>4453844.2</v>
      </c>
      <c r="BS450" s="107">
        <f t="shared" si="27"/>
        <v>7487924.6399999997</v>
      </c>
      <c r="BT450" s="107">
        <f t="shared" si="27"/>
        <v>7005707.75</v>
      </c>
      <c r="BU450" s="107">
        <f t="shared" si="27"/>
        <v>13912844.699999999</v>
      </c>
      <c r="BV450" s="107">
        <f t="shared" si="27"/>
        <v>4795191</v>
      </c>
      <c r="BW450" s="107">
        <f t="shared" si="27"/>
        <v>2404249.31</v>
      </c>
      <c r="BX450" s="107">
        <f t="shared" si="27"/>
        <v>2278310.5</v>
      </c>
      <c r="BY450" s="107">
        <f t="shared" si="27"/>
        <v>5401952933.6599989</v>
      </c>
    </row>
    <row r="451" spans="2:77" x14ac:dyDescent="0.2">
      <c r="B451" s="99"/>
      <c r="C451" s="106" t="s">
        <v>557</v>
      </c>
      <c r="D451" s="107">
        <f>SUM(D244)</f>
        <v>67665595.400000006</v>
      </c>
      <c r="E451" s="107">
        <f t="shared" ref="E451:BP451" si="28">SUM(E244)</f>
        <v>9606338.8599999994</v>
      </c>
      <c r="F451" s="107">
        <f t="shared" si="28"/>
        <v>23637233.759999994</v>
      </c>
      <c r="G451" s="107">
        <f t="shared" si="28"/>
        <v>4907226.8</v>
      </c>
      <c r="H451" s="107">
        <f t="shared" si="28"/>
        <v>2226568.9200000004</v>
      </c>
      <c r="I451" s="107">
        <f t="shared" si="28"/>
        <v>1267326.4099999999</v>
      </c>
      <c r="J451" s="107">
        <f t="shared" si="28"/>
        <v>121398029.44000003</v>
      </c>
      <c r="K451" s="107">
        <f t="shared" si="28"/>
        <v>7712791.9300000006</v>
      </c>
      <c r="L451" s="107">
        <f t="shared" si="28"/>
        <v>1449037.2000000002</v>
      </c>
      <c r="M451" s="107">
        <f t="shared" si="28"/>
        <v>29125090.349999998</v>
      </c>
      <c r="N451" s="107">
        <f t="shared" si="28"/>
        <v>1398493.81</v>
      </c>
      <c r="O451" s="107">
        <f t="shared" si="28"/>
        <v>5565378.1899999976</v>
      </c>
      <c r="P451" s="107">
        <f t="shared" si="28"/>
        <v>12084221.59</v>
      </c>
      <c r="Q451" s="107">
        <f t="shared" si="28"/>
        <v>10526922.99</v>
      </c>
      <c r="R451" s="107">
        <f t="shared" si="28"/>
        <v>641426.70000000007</v>
      </c>
      <c r="S451" s="107">
        <f t="shared" si="28"/>
        <v>2701577.79</v>
      </c>
      <c r="T451" s="107">
        <f t="shared" si="28"/>
        <v>2740697.1199999996</v>
      </c>
      <c r="U451" s="107">
        <f t="shared" si="28"/>
        <v>2041610.76</v>
      </c>
      <c r="V451" s="107">
        <f t="shared" si="28"/>
        <v>78501766.520000011</v>
      </c>
      <c r="W451" s="107">
        <f t="shared" si="28"/>
        <v>9209565.4600000009</v>
      </c>
      <c r="X451" s="107">
        <f t="shared" si="28"/>
        <v>2974158.9799999995</v>
      </c>
      <c r="Y451" s="107">
        <f t="shared" si="28"/>
        <v>9801037.2199999969</v>
      </c>
      <c r="Z451" s="107">
        <f t="shared" si="28"/>
        <v>3132466.29</v>
      </c>
      <c r="AA451" s="107">
        <f t="shared" si="28"/>
        <v>2837681.61</v>
      </c>
      <c r="AB451" s="107">
        <f t="shared" si="28"/>
        <v>5783390.0300000003</v>
      </c>
      <c r="AC451" s="107">
        <f t="shared" si="28"/>
        <v>1435526.8199999998</v>
      </c>
      <c r="AD451" s="107">
        <f t="shared" si="28"/>
        <v>1484890.1999999997</v>
      </c>
      <c r="AE451" s="107">
        <f t="shared" si="28"/>
        <v>75532886.939999968</v>
      </c>
      <c r="AF451" s="107">
        <f t="shared" si="28"/>
        <v>2677127.0299999998</v>
      </c>
      <c r="AG451" s="107">
        <f t="shared" si="28"/>
        <v>1005806.4799999999</v>
      </c>
      <c r="AH451" s="107">
        <f t="shared" si="28"/>
        <v>1431249.86</v>
      </c>
      <c r="AI451" s="107">
        <f t="shared" si="28"/>
        <v>1682894.85</v>
      </c>
      <c r="AJ451" s="107">
        <f t="shared" si="28"/>
        <v>3171500.1300000004</v>
      </c>
      <c r="AK451" s="107">
        <f t="shared" si="28"/>
        <v>1964982.0800000003</v>
      </c>
      <c r="AL451" s="107">
        <f t="shared" si="28"/>
        <v>1527486.68</v>
      </c>
      <c r="AM451" s="107">
        <f t="shared" si="28"/>
        <v>2738127.4999999995</v>
      </c>
      <c r="AN451" s="107">
        <f t="shared" si="28"/>
        <v>1499521.54</v>
      </c>
      <c r="AO451" s="107">
        <f t="shared" si="28"/>
        <v>1414340.59</v>
      </c>
      <c r="AP451" s="107">
        <f t="shared" si="28"/>
        <v>1353074.6599999997</v>
      </c>
      <c r="AQ451" s="107">
        <f t="shared" si="28"/>
        <v>20014263.420000002</v>
      </c>
      <c r="AR451" s="107">
        <f t="shared" si="28"/>
        <v>2160527.0099999998</v>
      </c>
      <c r="AS451" s="107">
        <f t="shared" si="28"/>
        <v>977895.90999999992</v>
      </c>
      <c r="AT451" s="107">
        <f t="shared" si="28"/>
        <v>1602041.4600000002</v>
      </c>
      <c r="AU451" s="107">
        <f t="shared" si="28"/>
        <v>900483.77</v>
      </c>
      <c r="AV451" s="107">
        <f t="shared" si="28"/>
        <v>237437.2</v>
      </c>
      <c r="AW451" s="107">
        <f t="shared" si="28"/>
        <v>633029.23</v>
      </c>
      <c r="AX451" s="107">
        <f t="shared" si="28"/>
        <v>39897267.460000008</v>
      </c>
      <c r="AY451" s="107">
        <f t="shared" si="28"/>
        <v>2458284.0299999998</v>
      </c>
      <c r="AZ451" s="107">
        <f t="shared" si="28"/>
        <v>2151328.6799999997</v>
      </c>
      <c r="BA451" s="107">
        <f t="shared" si="28"/>
        <v>3619248.5600000005</v>
      </c>
      <c r="BB451" s="107">
        <f t="shared" si="28"/>
        <v>4768940.0999999996</v>
      </c>
      <c r="BC451" s="107">
        <f t="shared" si="28"/>
        <v>5063646.1400000006</v>
      </c>
      <c r="BD451" s="107">
        <f t="shared" si="28"/>
        <v>6781012.2698000018</v>
      </c>
      <c r="BE451" s="107">
        <f t="shared" si="28"/>
        <v>5785889.8799999999</v>
      </c>
      <c r="BF451" s="107">
        <f t="shared" si="28"/>
        <v>3133929.84</v>
      </c>
      <c r="BG451" s="107">
        <f t="shared" si="28"/>
        <v>845307.90999999992</v>
      </c>
      <c r="BH451" s="107">
        <f t="shared" si="28"/>
        <v>689763.51</v>
      </c>
      <c r="BI451" s="107">
        <f t="shared" si="28"/>
        <v>45047116.469999991</v>
      </c>
      <c r="BJ451" s="107">
        <f t="shared" si="28"/>
        <v>11459622.150000002</v>
      </c>
      <c r="BK451" s="107">
        <f t="shared" si="28"/>
        <v>2801550.89</v>
      </c>
      <c r="BL451" s="107">
        <f t="shared" si="28"/>
        <v>1016968.34</v>
      </c>
      <c r="BM451" s="107">
        <f t="shared" si="28"/>
        <v>1732025.3499999999</v>
      </c>
      <c r="BN451" s="107">
        <f t="shared" si="28"/>
        <v>3054048.26</v>
      </c>
      <c r="BO451" s="107">
        <f t="shared" si="28"/>
        <v>894951.9</v>
      </c>
      <c r="BP451" s="107">
        <f t="shared" si="28"/>
        <v>26751198.420000009</v>
      </c>
      <c r="BQ451" s="107">
        <f t="shared" ref="BQ451:BY451" si="29">SUM(BQ244)</f>
        <v>1369345.87</v>
      </c>
      <c r="BR451" s="107">
        <f t="shared" si="29"/>
        <v>2086274.0299999998</v>
      </c>
      <c r="BS451" s="107">
        <f t="shared" si="29"/>
        <v>2676318.54</v>
      </c>
      <c r="BT451" s="107">
        <f t="shared" si="29"/>
        <v>2664096.81</v>
      </c>
      <c r="BU451" s="107">
        <f t="shared" si="29"/>
        <v>18355040.560000002</v>
      </c>
      <c r="BV451" s="107">
        <f t="shared" si="29"/>
        <v>2356699.44</v>
      </c>
      <c r="BW451" s="107">
        <f t="shared" si="29"/>
        <v>929387.71</v>
      </c>
      <c r="BX451" s="107">
        <f t="shared" si="29"/>
        <v>1330341.52</v>
      </c>
      <c r="BY451" s="107">
        <f t="shared" si="29"/>
        <v>3944892669.6296</v>
      </c>
    </row>
    <row r="452" spans="2:77" x14ac:dyDescent="0.2">
      <c r="B452" s="99"/>
      <c r="C452" s="106" t="s">
        <v>455</v>
      </c>
      <c r="D452" s="107">
        <f>SUM(D180)</f>
        <v>12338060.15</v>
      </c>
      <c r="E452" s="107">
        <f t="shared" ref="E452:BP452" si="30">SUM(E180)</f>
        <v>2243906.3100000005</v>
      </c>
      <c r="F452" s="107">
        <f t="shared" si="30"/>
        <v>3014934.6100000003</v>
      </c>
      <c r="G452" s="107">
        <f t="shared" si="30"/>
        <v>1035572</v>
      </c>
      <c r="H452" s="107">
        <f t="shared" si="30"/>
        <v>805439.18</v>
      </c>
      <c r="I452" s="107">
        <f t="shared" si="30"/>
        <v>582751.66999999981</v>
      </c>
      <c r="J452" s="107">
        <f t="shared" si="30"/>
        <v>17040114.119999997</v>
      </c>
      <c r="K452" s="107">
        <f t="shared" si="30"/>
        <v>3320088.5300000003</v>
      </c>
      <c r="L452" s="107">
        <f t="shared" si="30"/>
        <v>536054.23</v>
      </c>
      <c r="M452" s="107">
        <f t="shared" si="30"/>
        <v>7110554.830000001</v>
      </c>
      <c r="N452" s="107">
        <f t="shared" si="30"/>
        <v>371316.77</v>
      </c>
      <c r="O452" s="107">
        <f t="shared" si="30"/>
        <v>1284267.6199999999</v>
      </c>
      <c r="P452" s="107">
        <f t="shared" si="30"/>
        <v>3848477.61</v>
      </c>
      <c r="Q452" s="107">
        <f t="shared" si="30"/>
        <v>3221789.41</v>
      </c>
      <c r="R452" s="107">
        <f t="shared" si="30"/>
        <v>271276.80000000005</v>
      </c>
      <c r="S452" s="107">
        <f t="shared" si="30"/>
        <v>807958.93</v>
      </c>
      <c r="T452" s="107">
        <f t="shared" si="30"/>
        <v>793342.56</v>
      </c>
      <c r="U452" s="107">
        <f t="shared" si="30"/>
        <v>652394.48</v>
      </c>
      <c r="V452" s="107">
        <f t="shared" si="30"/>
        <v>10543916.000000002</v>
      </c>
      <c r="W452" s="107">
        <f t="shared" si="30"/>
        <v>1939652.5799999998</v>
      </c>
      <c r="X452" s="107">
        <f t="shared" si="30"/>
        <v>1597438.24</v>
      </c>
      <c r="Y452" s="107">
        <f t="shared" si="30"/>
        <v>3694206.2300000009</v>
      </c>
      <c r="Z452" s="107">
        <f t="shared" si="30"/>
        <v>415698.52</v>
      </c>
      <c r="AA452" s="107">
        <f t="shared" si="30"/>
        <v>398179.06</v>
      </c>
      <c r="AB452" s="107">
        <f t="shared" si="30"/>
        <v>436409.10000000003</v>
      </c>
      <c r="AC452" s="107">
        <f t="shared" si="30"/>
        <v>293406.15000000008</v>
      </c>
      <c r="AD452" s="107">
        <f t="shared" si="30"/>
        <v>353694.63999999996</v>
      </c>
      <c r="AE452" s="107">
        <f t="shared" si="30"/>
        <v>15179675.02</v>
      </c>
      <c r="AF452" s="107">
        <f t="shared" si="30"/>
        <v>873457.94000000006</v>
      </c>
      <c r="AG452" s="107">
        <f t="shared" si="30"/>
        <v>307789.33</v>
      </c>
      <c r="AH452" s="107">
        <f t="shared" si="30"/>
        <v>326927.78999999998</v>
      </c>
      <c r="AI452" s="107">
        <f t="shared" si="30"/>
        <v>346729.33999999997</v>
      </c>
      <c r="AJ452" s="107">
        <f t="shared" si="30"/>
        <v>472023.44</v>
      </c>
      <c r="AK452" s="107">
        <f t="shared" si="30"/>
        <v>506643.44</v>
      </c>
      <c r="AL452" s="107">
        <f t="shared" si="30"/>
        <v>496906.57000000007</v>
      </c>
      <c r="AM452" s="107">
        <f t="shared" si="30"/>
        <v>999838.22000000009</v>
      </c>
      <c r="AN452" s="107">
        <f t="shared" si="30"/>
        <v>538203.47999999986</v>
      </c>
      <c r="AO452" s="107">
        <f t="shared" si="30"/>
        <v>371873.10000000009</v>
      </c>
      <c r="AP452" s="107">
        <f t="shared" si="30"/>
        <v>606373.30000000005</v>
      </c>
      <c r="AQ452" s="107">
        <f t="shared" si="30"/>
        <v>5329029.75</v>
      </c>
      <c r="AR452" s="107">
        <f t="shared" si="30"/>
        <v>328462.65999999997</v>
      </c>
      <c r="AS452" s="107">
        <f t="shared" si="30"/>
        <v>457937.36</v>
      </c>
      <c r="AT452" s="107">
        <f t="shared" si="30"/>
        <v>393260.26</v>
      </c>
      <c r="AU452" s="107">
        <f t="shared" si="30"/>
        <v>262903.50999999995</v>
      </c>
      <c r="AV452" s="107">
        <f t="shared" si="30"/>
        <v>86426.23</v>
      </c>
      <c r="AW452" s="107">
        <f t="shared" si="30"/>
        <v>306392.74</v>
      </c>
      <c r="AX452" s="107">
        <f t="shared" si="30"/>
        <v>9289604.8100000024</v>
      </c>
      <c r="AY452" s="107">
        <f t="shared" si="30"/>
        <v>827063.07000000007</v>
      </c>
      <c r="AZ452" s="107">
        <f t="shared" si="30"/>
        <v>672365.9</v>
      </c>
      <c r="BA452" s="107">
        <f t="shared" si="30"/>
        <v>978012.21999999986</v>
      </c>
      <c r="BB452" s="107">
        <f t="shared" si="30"/>
        <v>540541.85000000009</v>
      </c>
      <c r="BC452" s="107">
        <f t="shared" si="30"/>
        <v>178361.57</v>
      </c>
      <c r="BD452" s="107">
        <f t="shared" si="30"/>
        <v>2651460.4698000001</v>
      </c>
      <c r="BE452" s="107">
        <f t="shared" si="30"/>
        <v>1274124.3699999999</v>
      </c>
      <c r="BF452" s="107">
        <f t="shared" si="30"/>
        <v>592856.60000000009</v>
      </c>
      <c r="BG452" s="107">
        <f t="shared" si="30"/>
        <v>180268.80000000002</v>
      </c>
      <c r="BH452" s="107">
        <f t="shared" si="30"/>
        <v>236187.77000000002</v>
      </c>
      <c r="BI452" s="107">
        <f t="shared" si="30"/>
        <v>10346222.710000001</v>
      </c>
      <c r="BJ452" s="107">
        <f t="shared" si="30"/>
        <v>2438986.73</v>
      </c>
      <c r="BK452" s="107">
        <f t="shared" si="30"/>
        <v>626466.79</v>
      </c>
      <c r="BL452" s="107">
        <f t="shared" si="30"/>
        <v>190919.19999999998</v>
      </c>
      <c r="BM452" s="107">
        <f t="shared" si="30"/>
        <v>466547.94</v>
      </c>
      <c r="BN452" s="107">
        <f t="shared" si="30"/>
        <v>876424.32</v>
      </c>
      <c r="BO452" s="107">
        <f t="shared" si="30"/>
        <v>233410.85</v>
      </c>
      <c r="BP452" s="107">
        <f t="shared" si="30"/>
        <v>6761027.4699999997</v>
      </c>
      <c r="BQ452" s="107">
        <f t="shared" ref="BQ452:BY452" si="31">SUM(BQ180)</f>
        <v>435274.54000000004</v>
      </c>
      <c r="BR452" s="107">
        <f t="shared" si="31"/>
        <v>752194.7699999999</v>
      </c>
      <c r="BS452" s="107">
        <f t="shared" si="31"/>
        <v>1066081.5900000003</v>
      </c>
      <c r="BT452" s="107">
        <f t="shared" si="31"/>
        <v>708866.56999999983</v>
      </c>
      <c r="BU452" s="107">
        <f t="shared" si="31"/>
        <v>1493386.3599999996</v>
      </c>
      <c r="BV452" s="107">
        <f t="shared" si="31"/>
        <v>635185.56000000006</v>
      </c>
      <c r="BW452" s="107">
        <f t="shared" si="31"/>
        <v>408765.14000000007</v>
      </c>
      <c r="BX452" s="107">
        <f t="shared" si="31"/>
        <v>538627.27</v>
      </c>
      <c r="BY452" s="107">
        <f t="shared" si="31"/>
        <v>911272463.65559995</v>
      </c>
    </row>
    <row r="453" spans="2:77" ht="22.45" thickBot="1" x14ac:dyDescent="0.25">
      <c r="B453" s="99"/>
      <c r="C453" s="108" t="s">
        <v>1078</v>
      </c>
      <c r="D453" s="109">
        <f>SUM(D450:D452)</f>
        <v>134390066.46000001</v>
      </c>
      <c r="E453" s="109">
        <f t="shared" ref="E453:BP453" si="32">SUM(E450:E452)</f>
        <v>30551921.450000003</v>
      </c>
      <c r="F453" s="109">
        <f t="shared" si="32"/>
        <v>52073121.139999993</v>
      </c>
      <c r="G453" s="109">
        <f t="shared" si="32"/>
        <v>15556155.020000003</v>
      </c>
      <c r="H453" s="109">
        <f t="shared" si="32"/>
        <v>11952092.029999999</v>
      </c>
      <c r="I453" s="109">
        <f t="shared" si="32"/>
        <v>4693136.78</v>
      </c>
      <c r="J453" s="109">
        <f t="shared" si="32"/>
        <v>235795378.85000002</v>
      </c>
      <c r="K453" s="109">
        <f t="shared" si="32"/>
        <v>27131471.790000003</v>
      </c>
      <c r="L453" s="109">
        <f t="shared" si="32"/>
        <v>6829246.7400000002</v>
      </c>
      <c r="M453" s="109">
        <f t="shared" si="32"/>
        <v>71681586.339999989</v>
      </c>
      <c r="N453" s="109">
        <f t="shared" si="32"/>
        <v>6862959.6599999983</v>
      </c>
      <c r="O453" s="109">
        <f t="shared" si="32"/>
        <v>18403941.419999998</v>
      </c>
      <c r="P453" s="109">
        <f t="shared" si="32"/>
        <v>38653847.969999999</v>
      </c>
      <c r="Q453" s="109">
        <f t="shared" si="32"/>
        <v>32950292.639999997</v>
      </c>
      <c r="R453" s="109">
        <f t="shared" si="32"/>
        <v>3427097.46</v>
      </c>
      <c r="S453" s="109">
        <f t="shared" si="32"/>
        <v>12118990.859999999</v>
      </c>
      <c r="T453" s="109">
        <f t="shared" si="32"/>
        <v>10212460.59</v>
      </c>
      <c r="U453" s="109">
        <f t="shared" si="32"/>
        <v>6311449.6400000006</v>
      </c>
      <c r="V453" s="109">
        <f t="shared" si="32"/>
        <v>150446246.64000002</v>
      </c>
      <c r="W453" s="109">
        <f t="shared" si="32"/>
        <v>28914220.639999997</v>
      </c>
      <c r="X453" s="109">
        <f t="shared" si="32"/>
        <v>13160895.980000002</v>
      </c>
      <c r="Y453" s="109">
        <f t="shared" si="32"/>
        <v>29797932.549999997</v>
      </c>
      <c r="Z453" s="109">
        <f t="shared" si="32"/>
        <v>8565887.4100000001</v>
      </c>
      <c r="AA453" s="109">
        <f t="shared" si="32"/>
        <v>10688402.09</v>
      </c>
      <c r="AB453" s="109">
        <f t="shared" si="32"/>
        <v>12913256.630000001</v>
      </c>
      <c r="AC453" s="109">
        <f t="shared" si="32"/>
        <v>6436483.5099999998</v>
      </c>
      <c r="AD453" s="109">
        <f t="shared" si="32"/>
        <v>4097501.0599999996</v>
      </c>
      <c r="AE453" s="109">
        <f t="shared" si="32"/>
        <v>169599628.88999996</v>
      </c>
      <c r="AF453" s="109">
        <f t="shared" si="32"/>
        <v>8886080.4299999978</v>
      </c>
      <c r="AG453" s="109">
        <f t="shared" si="32"/>
        <v>5273820.26</v>
      </c>
      <c r="AH453" s="109">
        <f t="shared" si="32"/>
        <v>5415996.0100000007</v>
      </c>
      <c r="AI453" s="109">
        <f t="shared" si="32"/>
        <v>5359590.45</v>
      </c>
      <c r="AJ453" s="109">
        <f t="shared" si="32"/>
        <v>9938166.6500000004</v>
      </c>
      <c r="AK453" s="109">
        <f t="shared" si="32"/>
        <v>7031361.9500000002</v>
      </c>
      <c r="AL453" s="109">
        <f t="shared" si="32"/>
        <v>6434552.5900000008</v>
      </c>
      <c r="AM453" s="109">
        <f t="shared" si="32"/>
        <v>8666814.7300000004</v>
      </c>
      <c r="AN453" s="109">
        <f t="shared" si="32"/>
        <v>5762946.8199999994</v>
      </c>
      <c r="AO453" s="109">
        <f t="shared" si="32"/>
        <v>6220889.4499999993</v>
      </c>
      <c r="AP453" s="109">
        <f t="shared" si="32"/>
        <v>5834780.2599999988</v>
      </c>
      <c r="AQ453" s="109">
        <f t="shared" si="32"/>
        <v>57112675.059999995</v>
      </c>
      <c r="AR453" s="109">
        <f t="shared" si="32"/>
        <v>7505351.6699999999</v>
      </c>
      <c r="AS453" s="109">
        <f t="shared" si="32"/>
        <v>5926149.2700000005</v>
      </c>
      <c r="AT453" s="109">
        <f t="shared" si="32"/>
        <v>6475820.3199999994</v>
      </c>
      <c r="AU453" s="109">
        <f t="shared" si="32"/>
        <v>5378134.0399999991</v>
      </c>
      <c r="AV453" s="109">
        <f t="shared" si="32"/>
        <v>2176986.9300000002</v>
      </c>
      <c r="AW453" s="109">
        <f t="shared" si="32"/>
        <v>3657028.4000000004</v>
      </c>
      <c r="AX453" s="109">
        <f t="shared" si="32"/>
        <v>106809739.46000001</v>
      </c>
      <c r="AY453" s="109">
        <f t="shared" si="32"/>
        <v>8617157.8300000001</v>
      </c>
      <c r="AZ453" s="109">
        <f t="shared" si="32"/>
        <v>8771883.959999999</v>
      </c>
      <c r="BA453" s="109">
        <f t="shared" si="32"/>
        <v>15227631.890000002</v>
      </c>
      <c r="BB453" s="109">
        <f t="shared" si="32"/>
        <v>13393622.779999999</v>
      </c>
      <c r="BC453" s="109">
        <f t="shared" si="32"/>
        <v>10377150.210000001</v>
      </c>
      <c r="BD453" s="109">
        <f t="shared" si="32"/>
        <v>22431559.159600001</v>
      </c>
      <c r="BE453" s="109">
        <f t="shared" si="32"/>
        <v>17667311.699999999</v>
      </c>
      <c r="BF453" s="109">
        <f t="shared" si="32"/>
        <v>10201015.74</v>
      </c>
      <c r="BG453" s="109">
        <f t="shared" si="32"/>
        <v>3586850.91</v>
      </c>
      <c r="BH453" s="109">
        <f t="shared" si="32"/>
        <v>2684068.0699999998</v>
      </c>
      <c r="BI453" s="109">
        <f t="shared" si="32"/>
        <v>103151921.19999999</v>
      </c>
      <c r="BJ453" s="109">
        <f t="shared" si="32"/>
        <v>28272602.570000004</v>
      </c>
      <c r="BK453" s="109">
        <f t="shared" si="32"/>
        <v>8852092.9699999988</v>
      </c>
      <c r="BL453" s="109">
        <f t="shared" si="32"/>
        <v>4717045.580000001</v>
      </c>
      <c r="BM453" s="109">
        <f t="shared" si="32"/>
        <v>7740306.79</v>
      </c>
      <c r="BN453" s="109">
        <f t="shared" si="32"/>
        <v>11451620.440000001</v>
      </c>
      <c r="BO453" s="109">
        <f t="shared" si="32"/>
        <v>4758796.8499999996</v>
      </c>
      <c r="BP453" s="109">
        <f t="shared" si="32"/>
        <v>69034641.900000006</v>
      </c>
      <c r="BQ453" s="109">
        <f t="shared" ref="BQ453:BY453" si="33">SUM(BQ450:BQ452)</f>
        <v>6072129.8100000005</v>
      </c>
      <c r="BR453" s="109">
        <f t="shared" si="33"/>
        <v>7292313</v>
      </c>
      <c r="BS453" s="109">
        <f t="shared" si="33"/>
        <v>11230324.77</v>
      </c>
      <c r="BT453" s="109">
        <f t="shared" si="33"/>
        <v>10378671.130000001</v>
      </c>
      <c r="BU453" s="109">
        <f t="shared" si="33"/>
        <v>33761271.620000005</v>
      </c>
      <c r="BV453" s="109">
        <f t="shared" si="33"/>
        <v>7787076</v>
      </c>
      <c r="BW453" s="109">
        <f t="shared" si="33"/>
        <v>3742402.16</v>
      </c>
      <c r="BX453" s="109">
        <f t="shared" si="33"/>
        <v>4147279.29</v>
      </c>
      <c r="BY453" s="109">
        <f t="shared" si="33"/>
        <v>10258118066.945198</v>
      </c>
    </row>
    <row r="454" spans="2:77" ht="22.45" thickTop="1" x14ac:dyDescent="0.2">
      <c r="B454" s="99"/>
      <c r="C454" s="39" t="s">
        <v>1079</v>
      </c>
      <c r="D454" s="110">
        <f>SUM(D450/D444)</f>
        <v>0.37602663145041315</v>
      </c>
      <c r="E454" s="105">
        <f t="shared" ref="E454:BP454" si="34">SUM(E450/E444)</f>
        <v>0.57873170309689947</v>
      </c>
      <c r="F454" s="105">
        <f t="shared" si="34"/>
        <v>0.46418547667513738</v>
      </c>
      <c r="G454" s="105">
        <f t="shared" si="34"/>
        <v>0.55373610688175534</v>
      </c>
      <c r="H454" s="105">
        <f t="shared" si="34"/>
        <v>0.67651729349868717</v>
      </c>
      <c r="I454" s="105">
        <f t="shared" si="34"/>
        <v>0.50035628926457432</v>
      </c>
      <c r="J454" s="105">
        <f t="shared" si="34"/>
        <v>0.30099014400953217</v>
      </c>
      <c r="K454" s="105">
        <f t="shared" si="34"/>
        <v>0.56079252238500987</v>
      </c>
      <c r="L454" s="105">
        <f t="shared" si="34"/>
        <v>0.70566017488472099</v>
      </c>
      <c r="M454" s="105">
        <f t="shared" si="34"/>
        <v>0.46957080262392903</v>
      </c>
      <c r="N454" s="105">
        <f t="shared" si="34"/>
        <v>0.68785546672952369</v>
      </c>
      <c r="O454" s="105">
        <f t="shared" si="34"/>
        <v>0.62201620963025439</v>
      </c>
      <c r="P454" s="105">
        <f t="shared" si="34"/>
        <v>0.55909507779723122</v>
      </c>
      <c r="Q454" s="105">
        <f t="shared" si="34"/>
        <v>0.5710139021226619</v>
      </c>
      <c r="R454" s="105">
        <f t="shared" si="34"/>
        <v>0.73350053475012933</v>
      </c>
      <c r="S454" s="105">
        <f t="shared" si="34"/>
        <v>0.68091239149516836</v>
      </c>
      <c r="T454" s="105">
        <f t="shared" si="34"/>
        <v>0.65118487374662848</v>
      </c>
      <c r="U454" s="105">
        <f t="shared" si="34"/>
        <v>0.52498852140488528</v>
      </c>
      <c r="V454" s="105">
        <f t="shared" si="34"/>
        <v>0.4050954259702671</v>
      </c>
      <c r="W454" s="105">
        <f t="shared" si="34"/>
        <v>0.60463169648573956</v>
      </c>
      <c r="X454" s="105">
        <f t="shared" si="34"/>
        <v>0.62991889601448403</v>
      </c>
      <c r="Y454" s="105">
        <f t="shared" si="34"/>
        <v>0.52221014079598116</v>
      </c>
      <c r="Z454" s="105">
        <f t="shared" si="34"/>
        <v>0.57913990843028706</v>
      </c>
      <c r="AA454" s="105">
        <f t="shared" si="34"/>
        <v>0.63814205324332451</v>
      </c>
      <c r="AB454" s="105">
        <f t="shared" si="34"/>
        <v>0.47744430707507451</v>
      </c>
      <c r="AC454" s="105">
        <f t="shared" si="34"/>
        <v>0.73090704362067271</v>
      </c>
      <c r="AD454" s="105">
        <f t="shared" si="34"/>
        <v>0.47056247967251974</v>
      </c>
      <c r="AE454" s="105">
        <f t="shared" si="34"/>
        <v>0.45306497248222866</v>
      </c>
      <c r="AF454" s="105">
        <f t="shared" si="34"/>
        <v>0.49582071430363484</v>
      </c>
      <c r="AG454" s="105">
        <f t="shared" si="34"/>
        <v>0.61637388693504092</v>
      </c>
      <c r="AH454" s="105">
        <f t="shared" si="34"/>
        <v>0.59784235758723425</v>
      </c>
      <c r="AI454" s="105">
        <f t="shared" si="34"/>
        <v>0.53559615081321255</v>
      </c>
      <c r="AJ454" s="105">
        <f t="shared" si="34"/>
        <v>0.56141133666494636</v>
      </c>
      <c r="AK454" s="105">
        <f t="shared" si="34"/>
        <v>0.56176214890877707</v>
      </c>
      <c r="AL454" s="105">
        <f t="shared" si="34"/>
        <v>0.60277616176502913</v>
      </c>
      <c r="AM454" s="105">
        <f t="shared" si="34"/>
        <v>0.5029336188111051</v>
      </c>
      <c r="AN454" s="105">
        <f t="shared" si="34"/>
        <v>0.54340001338974608</v>
      </c>
      <c r="AO454" s="105">
        <f t="shared" si="34"/>
        <v>0.61296868446582442</v>
      </c>
      <c r="AP454" s="105">
        <f t="shared" si="34"/>
        <v>0.58794121485238338</v>
      </c>
      <c r="AQ454" s="105">
        <f t="shared" si="34"/>
        <v>0.5426235202767522</v>
      </c>
      <c r="AR454" s="105">
        <f t="shared" si="34"/>
        <v>0.60764020903461213</v>
      </c>
      <c r="AS454" s="105">
        <f t="shared" si="34"/>
        <v>0.62418573819779255</v>
      </c>
      <c r="AT454" s="105">
        <f t="shared" si="34"/>
        <v>0.61407304687151798</v>
      </c>
      <c r="AU454" s="105">
        <f t="shared" si="34"/>
        <v>0.65434425911090655</v>
      </c>
      <c r="AV454" s="105">
        <f t="shared" si="34"/>
        <v>0.83352628428225817</v>
      </c>
      <c r="AW454" s="105">
        <f t="shared" si="34"/>
        <v>0.71858580775551417</v>
      </c>
      <c r="AX454" s="105">
        <f t="shared" si="34"/>
        <v>0.2993799580407861</v>
      </c>
      <c r="AY454" s="105">
        <f t="shared" si="34"/>
        <v>0.61874353878464361</v>
      </c>
      <c r="AZ454" s="105">
        <f t="shared" si="34"/>
        <v>0.60272575605085321</v>
      </c>
      <c r="BA454" s="105">
        <f t="shared" si="34"/>
        <v>0.64989157301407996</v>
      </c>
      <c r="BB454" s="105">
        <f t="shared" si="34"/>
        <v>0.55027451855735743</v>
      </c>
      <c r="BC454" s="105">
        <f t="shared" si="34"/>
        <v>0.47753148120065686</v>
      </c>
      <c r="BD454" s="105">
        <f t="shared" si="34"/>
        <v>0.54860636613017788</v>
      </c>
      <c r="BE454" s="105">
        <f t="shared" si="34"/>
        <v>0.55777365223931552</v>
      </c>
      <c r="BF454" s="105">
        <f t="shared" si="34"/>
        <v>0.61419406437581126</v>
      </c>
      <c r="BG454" s="105">
        <f t="shared" si="34"/>
        <v>0.63638196909596356</v>
      </c>
      <c r="BH454" s="105">
        <f t="shared" si="34"/>
        <v>0.56709899189464219</v>
      </c>
      <c r="BI454" s="105">
        <f t="shared" si="34"/>
        <v>0.35142539912919485</v>
      </c>
      <c r="BJ454" s="105">
        <f t="shared" si="34"/>
        <v>0.46189605417930879</v>
      </c>
      <c r="BK454" s="105">
        <f t="shared" si="34"/>
        <v>0.43596699501413955</v>
      </c>
      <c r="BL454" s="105">
        <f t="shared" si="34"/>
        <v>0.61968564182201102</v>
      </c>
      <c r="BM454" s="105">
        <f t="shared" si="34"/>
        <v>0.55780139626356351</v>
      </c>
      <c r="BN454" s="105">
        <f t="shared" si="34"/>
        <v>0.57179211076339831</v>
      </c>
      <c r="BO454" s="105">
        <f t="shared" si="34"/>
        <v>0.69916870596179093</v>
      </c>
      <c r="BP454" s="105">
        <f t="shared" si="34"/>
        <v>0.46066841970159528</v>
      </c>
      <c r="BQ454" s="105">
        <f t="shared" ref="BQ454:BY454" si="35">SUM(BQ450/BQ444)</f>
        <v>0.60822937505929775</v>
      </c>
      <c r="BR454" s="105">
        <f t="shared" si="35"/>
        <v>0.49252241441314226</v>
      </c>
      <c r="BS454" s="105">
        <f t="shared" si="35"/>
        <v>0.52086217327392326</v>
      </c>
      <c r="BT454" s="105">
        <f t="shared" si="35"/>
        <v>0.52222298727677263</v>
      </c>
      <c r="BU454" s="105">
        <f t="shared" si="35"/>
        <v>0.39872573513167603</v>
      </c>
      <c r="BV454" s="105">
        <f t="shared" si="35"/>
        <v>0.5330203775766843</v>
      </c>
      <c r="BW454" s="105">
        <f t="shared" si="35"/>
        <v>0.51396603399362595</v>
      </c>
      <c r="BX454" s="105">
        <f t="shared" si="35"/>
        <v>0.50610056176925666</v>
      </c>
      <c r="BY454" s="105">
        <f t="shared" si="35"/>
        <v>0.46864049688840981</v>
      </c>
    </row>
    <row r="455" spans="2:77" x14ac:dyDescent="0.2">
      <c r="B455" s="99"/>
      <c r="C455" s="39" t="s">
        <v>1080</v>
      </c>
      <c r="D455" s="105">
        <f>SUM(D450/D448)</f>
        <v>0.43622505098426184</v>
      </c>
      <c r="E455" s="105">
        <f t="shared" ref="E455:BP455" si="36">SUM(E450/E448)</f>
        <v>0.5726955425004443</v>
      </c>
      <c r="F455" s="105">
        <f t="shared" si="36"/>
        <v>0.46949568892885873</v>
      </c>
      <c r="G455" s="105">
        <f t="shared" si="36"/>
        <v>0.94610563637485734</v>
      </c>
      <c r="H455" s="105">
        <f t="shared" si="36"/>
        <v>0.85508344925308755</v>
      </c>
      <c r="I455" s="105">
        <f t="shared" si="36"/>
        <v>1.3688668651975351</v>
      </c>
      <c r="J455" s="105">
        <f t="shared" si="36"/>
        <v>0.51766589889238601</v>
      </c>
      <c r="K455" s="105">
        <f t="shared" si="36"/>
        <v>0.69082717851512843</v>
      </c>
      <c r="L455" s="105">
        <f t="shared" si="36"/>
        <v>0.84569834089605622</v>
      </c>
      <c r="M455" s="105">
        <f t="shared" si="36"/>
        <v>0.68914303008854283</v>
      </c>
      <c r="N455" s="105">
        <f t="shared" si="36"/>
        <v>1.3228079067989242</v>
      </c>
      <c r="O455" s="105">
        <f t="shared" si="36"/>
        <v>0.86626413805081082</v>
      </c>
      <c r="P455" s="105">
        <f t="shared" si="36"/>
        <v>0.58058356302318403</v>
      </c>
      <c r="Q455" s="105">
        <f t="shared" si="36"/>
        <v>0.68414221516182216</v>
      </c>
      <c r="R455" s="105">
        <f t="shared" si="36"/>
        <v>0.81517029863989965</v>
      </c>
      <c r="S455" s="105">
        <f t="shared" si="36"/>
        <v>0.95225240958997626</v>
      </c>
      <c r="T455" s="105">
        <f t="shared" si="36"/>
        <v>1.017047656682494</v>
      </c>
      <c r="U455" s="105">
        <f t="shared" si="36"/>
        <v>0.73668983586210612</v>
      </c>
      <c r="V455" s="105">
        <f t="shared" si="36"/>
        <v>0.47421580947090919</v>
      </c>
      <c r="W455" s="105">
        <f t="shared" si="36"/>
        <v>0.7610551100796269</v>
      </c>
      <c r="X455" s="105">
        <f t="shared" si="36"/>
        <v>0.79025385928817049</v>
      </c>
      <c r="Y455" s="105">
        <f t="shared" si="36"/>
        <v>0.58922335436488438</v>
      </c>
      <c r="Z455" s="105">
        <f t="shared" si="36"/>
        <v>0.75214010905435347</v>
      </c>
      <c r="AA455" s="105">
        <f t="shared" si="36"/>
        <v>0.89049090275905451</v>
      </c>
      <c r="AB455" s="105">
        <f t="shared" si="36"/>
        <v>0.51140126252926255</v>
      </c>
      <c r="AC455" s="105">
        <f t="shared" si="36"/>
        <v>1.2938874390206261</v>
      </c>
      <c r="AD455" s="105">
        <f t="shared" si="36"/>
        <v>0.50521837359995947</v>
      </c>
      <c r="AE455" s="105">
        <f t="shared" si="36"/>
        <v>0.42953188654165819</v>
      </c>
      <c r="AF455" s="105">
        <f t="shared" si="36"/>
        <v>0.74492413733878993</v>
      </c>
      <c r="AG455" s="105">
        <f t="shared" si="36"/>
        <v>0.9526727571721848</v>
      </c>
      <c r="AH455" s="105">
        <f t="shared" si="36"/>
        <v>1.0460632010265543</v>
      </c>
      <c r="AI455" s="105">
        <f t="shared" si="36"/>
        <v>0.81312074202292695</v>
      </c>
      <c r="AJ455" s="105">
        <f t="shared" si="36"/>
        <v>0.99222756922302835</v>
      </c>
      <c r="AK455" s="105">
        <f t="shared" si="36"/>
        <v>0.73291482260156815</v>
      </c>
      <c r="AL455" s="105">
        <f t="shared" si="36"/>
        <v>0.87901561382272886</v>
      </c>
      <c r="AM455" s="105">
        <f t="shared" si="36"/>
        <v>0.62323499979515695</v>
      </c>
      <c r="AN455" s="105">
        <f t="shared" si="36"/>
        <v>0.65482504913624462</v>
      </c>
      <c r="AO455" s="105">
        <f t="shared" si="36"/>
        <v>0.82111893828502092</v>
      </c>
      <c r="AP455" s="105">
        <f t="shared" si="36"/>
        <v>0.71993716369916205</v>
      </c>
      <c r="AQ455" s="105">
        <f t="shared" si="36"/>
        <v>0.6436517352553448</v>
      </c>
      <c r="AR455" s="105">
        <f t="shared" si="36"/>
        <v>1.2100891885233465</v>
      </c>
      <c r="AS455" s="105">
        <f t="shared" si="36"/>
        <v>1.0327437693709203</v>
      </c>
      <c r="AT455" s="105">
        <f t="shared" si="36"/>
        <v>0.82558828448930022</v>
      </c>
      <c r="AU455" s="105">
        <f t="shared" si="36"/>
        <v>0.88749738064625028</v>
      </c>
      <c r="AV455" s="105">
        <f t="shared" si="36"/>
        <v>4.0279776900120199</v>
      </c>
      <c r="AW455" s="105">
        <f t="shared" si="36"/>
        <v>0.92977453756390938</v>
      </c>
      <c r="AX455" s="105">
        <f t="shared" si="36"/>
        <v>0.5083565009419615</v>
      </c>
      <c r="AY455" s="105">
        <f t="shared" si="36"/>
        <v>0.77783277766840442</v>
      </c>
      <c r="AZ455" s="105">
        <f t="shared" si="36"/>
        <v>0.79311457397299645</v>
      </c>
      <c r="BA455" s="105">
        <f t="shared" si="36"/>
        <v>0.87875732976651788</v>
      </c>
      <c r="BB455" s="105">
        <f t="shared" si="36"/>
        <v>0.60015476106222532</v>
      </c>
      <c r="BC455" s="105">
        <f t="shared" si="36"/>
        <v>0.54894306271476401</v>
      </c>
      <c r="BD455" s="105">
        <f t="shared" si="36"/>
        <v>0.60076290595606996</v>
      </c>
      <c r="BE455" s="105">
        <f t="shared" si="36"/>
        <v>0.67643232417258325</v>
      </c>
      <c r="BF455" s="105">
        <f t="shared" si="36"/>
        <v>0.76822603176509252</v>
      </c>
      <c r="BG455" s="105">
        <f t="shared" si="36"/>
        <v>1.2680521578528696</v>
      </c>
      <c r="BH455" s="105">
        <f t="shared" si="36"/>
        <v>1.1248855370635717</v>
      </c>
      <c r="BI455" s="105">
        <f t="shared" si="36"/>
        <v>0.48074546331814094</v>
      </c>
      <c r="BJ455" s="105">
        <f t="shared" si="36"/>
        <v>0.39805290516561881</v>
      </c>
      <c r="BK455" s="105">
        <f t="shared" si="36"/>
        <v>0.82773485048025963</v>
      </c>
      <c r="BL455" s="105">
        <f t="shared" si="36"/>
        <v>0.7864091227417529</v>
      </c>
      <c r="BM455" s="105">
        <f t="shared" si="36"/>
        <v>1.3408857966217345</v>
      </c>
      <c r="BN455" s="105">
        <f t="shared" si="36"/>
        <v>1.219804569125198</v>
      </c>
      <c r="BO455" s="105">
        <f t="shared" si="36"/>
        <v>1.2198684708261389</v>
      </c>
      <c r="BP455" s="105">
        <f t="shared" si="36"/>
        <v>0.38362764383212733</v>
      </c>
      <c r="BQ455" s="105">
        <f t="shared" ref="BQ455:BY455" si="37">SUM(BQ450/BQ448)</f>
        <v>0.62536064399293578</v>
      </c>
      <c r="BR455" s="105">
        <f t="shared" si="37"/>
        <v>0.66594162116255284</v>
      </c>
      <c r="BS455" s="105">
        <f t="shared" si="37"/>
        <v>1.0655690527080739</v>
      </c>
      <c r="BT455" s="105">
        <f t="shared" si="37"/>
        <v>0.587363298526551</v>
      </c>
      <c r="BU455" s="105">
        <f t="shared" si="37"/>
        <v>0.53906498017325499</v>
      </c>
      <c r="BV455" s="105">
        <f t="shared" si="37"/>
        <v>0.74798101720071775</v>
      </c>
      <c r="BW455" s="105">
        <f t="shared" si="37"/>
        <v>0.65180795597141394</v>
      </c>
      <c r="BX455" s="105">
        <f t="shared" si="37"/>
        <v>0.50954756406098034</v>
      </c>
      <c r="BY455" s="105">
        <f t="shared" si="37"/>
        <v>0.82903967959897595</v>
      </c>
    </row>
    <row r="456" spans="2:77" x14ac:dyDescent="0.2">
      <c r="B456" s="99"/>
      <c r="C456" s="100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</row>
    <row r="457" spans="2:77" x14ac:dyDescent="0.2">
      <c r="B457" s="99"/>
      <c r="C457" s="111" t="s">
        <v>1081</v>
      </c>
      <c r="D457" s="112">
        <f t="shared" ref="D457:AQ457" si="38">SUM(D446/D448*D453)</f>
        <v>68142128.646946087</v>
      </c>
      <c r="E457" s="112">
        <f t="shared" si="38"/>
        <v>14526268.490956847</v>
      </c>
      <c r="F457" s="112">
        <f t="shared" si="38"/>
        <v>19330402.799994916</v>
      </c>
      <c r="G457" s="112">
        <f t="shared" si="38"/>
        <v>9050298.7636149563</v>
      </c>
      <c r="H457" s="112">
        <f t="shared" si="38"/>
        <v>6834404.263681897</v>
      </c>
      <c r="I457" s="112">
        <f t="shared" si="38"/>
        <v>4007710.2349550119</v>
      </c>
      <c r="J457" s="112">
        <f t="shared" si="38"/>
        <v>115864136.71684003</v>
      </c>
      <c r="K457" s="112">
        <f t="shared" si="38"/>
        <v>15757010.079223804</v>
      </c>
      <c r="L457" s="112">
        <f t="shared" si="38"/>
        <v>5835581.4155352572</v>
      </c>
      <c r="M457" s="112">
        <f t="shared" si="38"/>
        <v>35648216.293669432</v>
      </c>
      <c r="N457" s="112">
        <f t="shared" si="38"/>
        <v>5605685.769001808</v>
      </c>
      <c r="O457" s="112">
        <f t="shared" si="38"/>
        <v>13392814.73081892</v>
      </c>
      <c r="P457" s="112">
        <f t="shared" si="38"/>
        <v>19256185.551532947</v>
      </c>
      <c r="Q457" s="112">
        <f t="shared" si="38"/>
        <v>17090853.638470422</v>
      </c>
      <c r="R457" s="112">
        <f t="shared" si="38"/>
        <v>1509990.2688390287</v>
      </c>
      <c r="S457" s="112">
        <f t="shared" si="38"/>
        <v>9128827.4231150635</v>
      </c>
      <c r="T457" s="112">
        <f t="shared" si="38"/>
        <v>7288251.4799038591</v>
      </c>
      <c r="U457" s="112">
        <f t="shared" si="38"/>
        <v>5162731.8726855405</v>
      </c>
      <c r="V457" s="112">
        <f t="shared" si="38"/>
        <v>76520287.774405807</v>
      </c>
      <c r="W457" s="112">
        <f t="shared" si="38"/>
        <v>13994831.659464309</v>
      </c>
      <c r="X457" s="112">
        <f t="shared" si="38"/>
        <v>9627820.8731802516</v>
      </c>
      <c r="Y457" s="112">
        <f t="shared" si="38"/>
        <v>16263634.898127185</v>
      </c>
      <c r="Z457" s="112">
        <f t="shared" si="38"/>
        <v>7062453.753291646</v>
      </c>
      <c r="AA457" s="112">
        <f t="shared" si="38"/>
        <v>7961884.132520888</v>
      </c>
      <c r="AB457" s="112">
        <f t="shared" si="38"/>
        <v>8511259.6524817832</v>
      </c>
      <c r="AC457" s="112">
        <f t="shared" si="38"/>
        <v>4672070.0135755958</v>
      </c>
      <c r="AD457" s="112">
        <f t="shared" si="38"/>
        <v>3501532.7128487178</v>
      </c>
      <c r="AE457" s="112">
        <f t="shared" si="38"/>
        <v>52029265.794124708</v>
      </c>
      <c r="AF457" s="112">
        <f t="shared" si="38"/>
        <v>7520373.3204089738</v>
      </c>
      <c r="AG457" s="112">
        <f t="shared" si="38"/>
        <v>4588976.0246687364</v>
      </c>
      <c r="AH457" s="112">
        <f t="shared" si="38"/>
        <v>3982051.8504568539</v>
      </c>
      <c r="AI457" s="112">
        <f t="shared" si="38"/>
        <v>3860213.255292078</v>
      </c>
      <c r="AJ457" s="112">
        <f t="shared" si="38"/>
        <v>6825055.7650200408</v>
      </c>
      <c r="AK457" s="112">
        <f t="shared" si="38"/>
        <v>5332551.1524127303</v>
      </c>
      <c r="AL457" s="112">
        <f t="shared" si="38"/>
        <v>5094985.9424144831</v>
      </c>
      <c r="AM457" s="112">
        <f t="shared" si="38"/>
        <v>5746984.2499257494</v>
      </c>
      <c r="AN457" s="112">
        <f t="shared" si="38"/>
        <v>4617898.2974139415</v>
      </c>
      <c r="AO457" s="112">
        <f t="shared" si="38"/>
        <v>4515599.0576426014</v>
      </c>
      <c r="AP457" s="112">
        <f t="shared" si="38"/>
        <v>4931592.7681967141</v>
      </c>
      <c r="AQ457" s="112">
        <f t="shared" si="38"/>
        <v>22763215.889454875</v>
      </c>
      <c r="AR457" s="112">
        <f t="shared" ref="AR457:BY457" si="39">SUM(AR446/AR448*AR453)</f>
        <v>6753257.5429356247</v>
      </c>
      <c r="AS457" s="112">
        <f t="shared" si="39"/>
        <v>4909175.8401260208</v>
      </c>
      <c r="AT457" s="112">
        <f t="shared" si="39"/>
        <v>4968955.4235355286</v>
      </c>
      <c r="AU457" s="112">
        <f t="shared" si="39"/>
        <v>4646125.2392220274</v>
      </c>
      <c r="AV457" s="112">
        <f t="shared" si="39"/>
        <v>1947051.6968921595</v>
      </c>
      <c r="AW457" s="112">
        <f t="shared" si="39"/>
        <v>2502200.5751957474</v>
      </c>
      <c r="AX457" s="112">
        <f t="shared" si="39"/>
        <v>37997103.244664371</v>
      </c>
      <c r="AY457" s="112">
        <f t="shared" si="39"/>
        <v>6544324.3429844799</v>
      </c>
      <c r="AZ457" s="112">
        <f t="shared" si="39"/>
        <v>6901915.4644464329</v>
      </c>
      <c r="BA457" s="112">
        <f t="shared" si="39"/>
        <v>10910127.267805198</v>
      </c>
      <c r="BB457" s="112">
        <f t="shared" si="39"/>
        <v>7324326.7722957786</v>
      </c>
      <c r="BC457" s="112">
        <f t="shared" si="39"/>
        <v>7799889.3171052048</v>
      </c>
      <c r="BD457" s="112">
        <f t="shared" si="39"/>
        <v>11642708.283562329</v>
      </c>
      <c r="BE457" s="112">
        <f t="shared" si="39"/>
        <v>6949803.6072836453</v>
      </c>
      <c r="BF457" s="112">
        <f t="shared" si="39"/>
        <v>7041743.0459276773</v>
      </c>
      <c r="BG457" s="112">
        <f t="shared" si="39"/>
        <v>2856025.6591823748</v>
      </c>
      <c r="BH457" s="112">
        <f t="shared" si="39"/>
        <v>2239655.305878093</v>
      </c>
      <c r="BI457" s="112">
        <f t="shared" si="39"/>
        <v>41283291.922095932</v>
      </c>
      <c r="BJ457" s="112">
        <f t="shared" si="39"/>
        <v>14757841.419577917</v>
      </c>
      <c r="BK457" s="112">
        <f t="shared" si="39"/>
        <v>7316756.7922491189</v>
      </c>
      <c r="BL457" s="112">
        <f t="shared" si="39"/>
        <v>3671094.6835780526</v>
      </c>
      <c r="BM457" s="112">
        <f t="shared" si="39"/>
        <v>6860954.1951874718</v>
      </c>
      <c r="BN457" s="112">
        <f t="shared" si="39"/>
        <v>9365328.7941786405</v>
      </c>
      <c r="BO457" s="112">
        <f t="shared" si="39"/>
        <v>3146941.9735477804</v>
      </c>
      <c r="BP457" s="112">
        <f t="shared" si="39"/>
        <v>23119342.978043765</v>
      </c>
      <c r="BQ457" s="112">
        <f t="shared" si="39"/>
        <v>4698684.3190786727</v>
      </c>
      <c r="BR457" s="112">
        <f t="shared" si="39"/>
        <v>4886659.5138984667</v>
      </c>
      <c r="BS457" s="112">
        <f t="shared" si="39"/>
        <v>7335502.5711835893</v>
      </c>
      <c r="BT457" s="112">
        <f t="shared" si="39"/>
        <v>7165711.8932168763</v>
      </c>
      <c r="BU457" s="112">
        <f t="shared" si="39"/>
        <v>17100138.844391555</v>
      </c>
      <c r="BV457" s="112">
        <f t="shared" si="39"/>
        <v>4682412.2116629276</v>
      </c>
      <c r="BW457" s="112">
        <f t="shared" si="39"/>
        <v>2623972.5888511529</v>
      </c>
      <c r="BX457" s="112">
        <f t="shared" si="39"/>
        <v>3252193.0318236542</v>
      </c>
      <c r="BY457" s="112">
        <f t="shared" si="39"/>
        <v>3362701776.7518373</v>
      </c>
    </row>
    <row r="458" spans="2:77" x14ac:dyDescent="0.2">
      <c r="B458" s="99"/>
      <c r="C458" s="111" t="s">
        <v>1082</v>
      </c>
      <c r="D458" s="112">
        <f t="shared" ref="D458:BO458" si="40">SUM(D447/D448*D453)</f>
        <v>66247937.813053921</v>
      </c>
      <c r="E458" s="112">
        <f t="shared" si="40"/>
        <v>16025652.959043156</v>
      </c>
      <c r="F458" s="112">
        <f t="shared" si="40"/>
        <v>32742718.340005081</v>
      </c>
      <c r="G458" s="112">
        <f t="shared" si="40"/>
        <v>6505856.256385047</v>
      </c>
      <c r="H458" s="112">
        <f t="shared" si="40"/>
        <v>5117687.7663181042</v>
      </c>
      <c r="I458" s="112">
        <f t="shared" si="40"/>
        <v>685426.54504498804</v>
      </c>
      <c r="J458" s="112">
        <f t="shared" si="40"/>
        <v>119931242.13315997</v>
      </c>
      <c r="K458" s="112">
        <f t="shared" si="40"/>
        <v>11374461.710776199</v>
      </c>
      <c r="L458" s="112">
        <f t="shared" si="40"/>
        <v>993665.32446474279</v>
      </c>
      <c r="M458" s="112">
        <f t="shared" si="40"/>
        <v>36033370.046330556</v>
      </c>
      <c r="N458" s="112">
        <f t="shared" si="40"/>
        <v>1257273.8909981905</v>
      </c>
      <c r="O458" s="112">
        <f t="shared" si="40"/>
        <v>5011126.6891810792</v>
      </c>
      <c r="P458" s="112">
        <f t="shared" si="40"/>
        <v>19397662.418467056</v>
      </c>
      <c r="Q458" s="112">
        <f t="shared" si="40"/>
        <v>15859439.001529574</v>
      </c>
      <c r="R458" s="112">
        <f t="shared" si="40"/>
        <v>1917107.1911609715</v>
      </c>
      <c r="S458" s="112">
        <f t="shared" si="40"/>
        <v>2990163.4368849364</v>
      </c>
      <c r="T458" s="112">
        <f t="shared" si="40"/>
        <v>2924209.1100961408</v>
      </c>
      <c r="U458" s="112">
        <f t="shared" si="40"/>
        <v>1148717.7673144601</v>
      </c>
      <c r="V458" s="112">
        <f t="shared" si="40"/>
        <v>73925958.865594208</v>
      </c>
      <c r="W458" s="112">
        <f t="shared" si="40"/>
        <v>14919388.98053569</v>
      </c>
      <c r="X458" s="112">
        <f t="shared" si="40"/>
        <v>3533075.1068197498</v>
      </c>
      <c r="Y458" s="112">
        <f t="shared" si="40"/>
        <v>13534297.651872814</v>
      </c>
      <c r="Z458" s="112">
        <f t="shared" si="40"/>
        <v>1503433.6567083539</v>
      </c>
      <c r="AA458" s="112">
        <f t="shared" si="40"/>
        <v>2726517.9574791109</v>
      </c>
      <c r="AB458" s="112">
        <f t="shared" si="40"/>
        <v>4401996.9775182186</v>
      </c>
      <c r="AC458" s="112">
        <f t="shared" si="40"/>
        <v>1764413.4964244042</v>
      </c>
      <c r="AD458" s="112">
        <f t="shared" si="40"/>
        <v>595968.34715128201</v>
      </c>
      <c r="AE458" s="112">
        <f t="shared" si="40"/>
        <v>117570363.09587526</v>
      </c>
      <c r="AF458" s="112">
        <f t="shared" si="40"/>
        <v>1365707.1095910233</v>
      </c>
      <c r="AG458" s="112">
        <f t="shared" si="40"/>
        <v>684844.23533126363</v>
      </c>
      <c r="AH458" s="112">
        <f t="shared" si="40"/>
        <v>1433944.1595431471</v>
      </c>
      <c r="AI458" s="112">
        <f t="shared" si="40"/>
        <v>1499377.1947079222</v>
      </c>
      <c r="AJ458" s="112">
        <f t="shared" si="40"/>
        <v>3113110.88497996</v>
      </c>
      <c r="AK458" s="112">
        <f t="shared" si="40"/>
        <v>1698810.7975872699</v>
      </c>
      <c r="AL458" s="112">
        <f t="shared" si="40"/>
        <v>1339566.6475855182</v>
      </c>
      <c r="AM458" s="112">
        <f t="shared" si="40"/>
        <v>2919830.4800742511</v>
      </c>
      <c r="AN458" s="112">
        <f t="shared" si="40"/>
        <v>1145048.5225860574</v>
      </c>
      <c r="AO458" s="112">
        <f t="shared" si="40"/>
        <v>1705290.3923573974</v>
      </c>
      <c r="AP458" s="112">
        <f t="shared" si="40"/>
        <v>903187.49180328543</v>
      </c>
      <c r="AQ458" s="112">
        <f t="shared" si="40"/>
        <v>34349459.170545116</v>
      </c>
      <c r="AR458" s="112">
        <f t="shared" si="40"/>
        <v>752094.12706437497</v>
      </c>
      <c r="AS458" s="112">
        <f t="shared" si="40"/>
        <v>1016973.4298739794</v>
      </c>
      <c r="AT458" s="112">
        <f t="shared" si="40"/>
        <v>1506864.8964644708</v>
      </c>
      <c r="AU458" s="112">
        <f t="shared" si="40"/>
        <v>732008.80077797221</v>
      </c>
      <c r="AV458" s="112">
        <f t="shared" si="40"/>
        <v>229935.2331078407</v>
      </c>
      <c r="AW458" s="112">
        <f t="shared" si="40"/>
        <v>1154827.8248042536</v>
      </c>
      <c r="AX458" s="112">
        <f t="shared" si="40"/>
        <v>68812636.215335637</v>
      </c>
      <c r="AY458" s="112">
        <f t="shared" si="40"/>
        <v>2072833.4870155198</v>
      </c>
      <c r="AZ458" s="112">
        <f t="shared" si="40"/>
        <v>1869968.4955535654</v>
      </c>
      <c r="BA458" s="112">
        <f t="shared" si="40"/>
        <v>4317504.6221948043</v>
      </c>
      <c r="BB458" s="112">
        <f t="shared" si="40"/>
        <v>6069296.0077042207</v>
      </c>
      <c r="BC458" s="112">
        <f t="shared" si="40"/>
        <v>2577260.8928947961</v>
      </c>
      <c r="BD458" s="112">
        <f t="shared" si="40"/>
        <v>10788850.876037672</v>
      </c>
      <c r="BE458" s="112">
        <f t="shared" si="40"/>
        <v>10717508.092716353</v>
      </c>
      <c r="BF458" s="112">
        <f t="shared" si="40"/>
        <v>3159272.6940723225</v>
      </c>
      <c r="BG458" s="112">
        <f t="shared" si="40"/>
        <v>730825.25081762543</v>
      </c>
      <c r="BH458" s="112">
        <f t="shared" si="40"/>
        <v>444412.76412190695</v>
      </c>
      <c r="BI458" s="112">
        <f t="shared" si="40"/>
        <v>61868629.277904056</v>
      </c>
      <c r="BJ458" s="112">
        <f t="shared" si="40"/>
        <v>13514761.150422083</v>
      </c>
      <c r="BK458" s="112">
        <f t="shared" si="40"/>
        <v>1535336.1777508797</v>
      </c>
      <c r="BL458" s="112">
        <f t="shared" si="40"/>
        <v>1045950.8964219483</v>
      </c>
      <c r="BM458" s="112">
        <f t="shared" si="40"/>
        <v>879352.59481252823</v>
      </c>
      <c r="BN458" s="112">
        <f t="shared" si="40"/>
        <v>2086291.6458213623</v>
      </c>
      <c r="BO458" s="112">
        <f t="shared" si="40"/>
        <v>1611854.8764522199</v>
      </c>
      <c r="BP458" s="112">
        <f t="shared" ref="BP458:BY458" si="41">SUM(BP447/BP448*BP453)</f>
        <v>45915298.921956241</v>
      </c>
      <c r="BQ458" s="112">
        <f t="shared" si="41"/>
        <v>1373445.4909213281</v>
      </c>
      <c r="BR458" s="112">
        <f t="shared" si="41"/>
        <v>2405653.4861015333</v>
      </c>
      <c r="BS458" s="112">
        <f t="shared" si="41"/>
        <v>3894822.1988164093</v>
      </c>
      <c r="BT458" s="112">
        <f t="shared" si="41"/>
        <v>3212959.2367831236</v>
      </c>
      <c r="BU458" s="112">
        <f t="shared" si="41"/>
        <v>16661132.775608446</v>
      </c>
      <c r="BV458" s="112">
        <f t="shared" si="41"/>
        <v>3104663.7883370728</v>
      </c>
      <c r="BW458" s="112">
        <f t="shared" si="41"/>
        <v>1118429.5711488477</v>
      </c>
      <c r="BX458" s="112">
        <f t="shared" si="41"/>
        <v>895086.25817634538</v>
      </c>
      <c r="BY458" s="112">
        <f t="shared" si="41"/>
        <v>6895416290.1933603</v>
      </c>
    </row>
    <row r="459" spans="2:77" ht="22.45" thickBot="1" x14ac:dyDescent="0.25">
      <c r="B459" s="99"/>
      <c r="C459" s="113" t="s">
        <v>1083</v>
      </c>
      <c r="D459" s="114">
        <f t="shared" ref="D459:BO459" si="42">SUM(D457:D458)</f>
        <v>134390066.46000001</v>
      </c>
      <c r="E459" s="114">
        <f t="shared" si="42"/>
        <v>30551921.450000003</v>
      </c>
      <c r="F459" s="114">
        <f t="shared" si="42"/>
        <v>52073121.140000001</v>
      </c>
      <c r="G459" s="114">
        <f t="shared" si="42"/>
        <v>15556155.020000003</v>
      </c>
      <c r="H459" s="114">
        <f t="shared" si="42"/>
        <v>11952092.030000001</v>
      </c>
      <c r="I459" s="114">
        <f t="shared" si="42"/>
        <v>4693136.78</v>
      </c>
      <c r="J459" s="114">
        <f t="shared" si="42"/>
        <v>235795378.84999999</v>
      </c>
      <c r="K459" s="114">
        <f t="shared" si="42"/>
        <v>27131471.790000003</v>
      </c>
      <c r="L459" s="114">
        <f t="shared" si="42"/>
        <v>6829246.7400000002</v>
      </c>
      <c r="M459" s="114">
        <f t="shared" si="42"/>
        <v>71681586.339999989</v>
      </c>
      <c r="N459" s="114">
        <f t="shared" si="42"/>
        <v>6862959.6599999983</v>
      </c>
      <c r="O459" s="114">
        <f t="shared" si="42"/>
        <v>18403941.419999998</v>
      </c>
      <c r="P459" s="114">
        <f t="shared" si="42"/>
        <v>38653847.969999999</v>
      </c>
      <c r="Q459" s="114">
        <f t="shared" si="42"/>
        <v>32950292.639999997</v>
      </c>
      <c r="R459" s="114">
        <f t="shared" si="42"/>
        <v>3427097.46</v>
      </c>
      <c r="S459" s="114">
        <f t="shared" si="42"/>
        <v>12118990.859999999</v>
      </c>
      <c r="T459" s="114">
        <f t="shared" si="42"/>
        <v>10212460.59</v>
      </c>
      <c r="U459" s="114">
        <f t="shared" si="42"/>
        <v>6311449.6400000006</v>
      </c>
      <c r="V459" s="114">
        <f t="shared" si="42"/>
        <v>150446246.64000002</v>
      </c>
      <c r="W459" s="114">
        <f t="shared" si="42"/>
        <v>28914220.640000001</v>
      </c>
      <c r="X459" s="114">
        <f t="shared" si="42"/>
        <v>13160895.98</v>
      </c>
      <c r="Y459" s="114">
        <f t="shared" si="42"/>
        <v>29797932.549999997</v>
      </c>
      <c r="Z459" s="114">
        <f t="shared" si="42"/>
        <v>8565887.4100000001</v>
      </c>
      <c r="AA459" s="114">
        <f t="shared" si="42"/>
        <v>10688402.09</v>
      </c>
      <c r="AB459" s="114">
        <f t="shared" si="42"/>
        <v>12913256.630000003</v>
      </c>
      <c r="AC459" s="114">
        <f t="shared" si="42"/>
        <v>6436483.5099999998</v>
      </c>
      <c r="AD459" s="114">
        <f t="shared" si="42"/>
        <v>4097501.0599999996</v>
      </c>
      <c r="AE459" s="114">
        <f t="shared" si="42"/>
        <v>169599628.88999999</v>
      </c>
      <c r="AF459" s="114">
        <f t="shared" si="42"/>
        <v>8886080.4299999978</v>
      </c>
      <c r="AG459" s="114">
        <f t="shared" si="42"/>
        <v>5273820.26</v>
      </c>
      <c r="AH459" s="114">
        <f t="shared" si="42"/>
        <v>5415996.0100000007</v>
      </c>
      <c r="AI459" s="114">
        <f t="shared" si="42"/>
        <v>5359590.45</v>
      </c>
      <c r="AJ459" s="114">
        <f t="shared" si="42"/>
        <v>9938166.6500000004</v>
      </c>
      <c r="AK459" s="114">
        <f t="shared" si="42"/>
        <v>7031361.9500000002</v>
      </c>
      <c r="AL459" s="114">
        <f t="shared" si="42"/>
        <v>6434552.5900000017</v>
      </c>
      <c r="AM459" s="114">
        <f t="shared" si="42"/>
        <v>8666814.7300000004</v>
      </c>
      <c r="AN459" s="114">
        <f t="shared" si="42"/>
        <v>5762946.8199999984</v>
      </c>
      <c r="AO459" s="114">
        <f t="shared" si="42"/>
        <v>6220889.4499999993</v>
      </c>
      <c r="AP459" s="114">
        <f t="shared" si="42"/>
        <v>5834780.2599999998</v>
      </c>
      <c r="AQ459" s="114">
        <f t="shared" si="42"/>
        <v>57112675.059999987</v>
      </c>
      <c r="AR459" s="114">
        <f t="shared" si="42"/>
        <v>7505351.6699999999</v>
      </c>
      <c r="AS459" s="114">
        <f t="shared" si="42"/>
        <v>5926149.2700000005</v>
      </c>
      <c r="AT459" s="114">
        <f t="shared" si="42"/>
        <v>6475820.3199999994</v>
      </c>
      <c r="AU459" s="114">
        <f t="shared" si="42"/>
        <v>5378134.0399999991</v>
      </c>
      <c r="AV459" s="114">
        <f t="shared" si="42"/>
        <v>2176986.9300000002</v>
      </c>
      <c r="AW459" s="114">
        <f t="shared" si="42"/>
        <v>3657028.4000000013</v>
      </c>
      <c r="AX459" s="114">
        <f t="shared" si="42"/>
        <v>106809739.46000001</v>
      </c>
      <c r="AY459" s="114">
        <f t="shared" si="42"/>
        <v>8617157.8300000001</v>
      </c>
      <c r="AZ459" s="114">
        <f t="shared" si="42"/>
        <v>8771883.959999999</v>
      </c>
      <c r="BA459" s="114">
        <f t="shared" si="42"/>
        <v>15227631.890000002</v>
      </c>
      <c r="BB459" s="114">
        <f t="shared" si="42"/>
        <v>13393622.779999999</v>
      </c>
      <c r="BC459" s="114">
        <f t="shared" si="42"/>
        <v>10377150.210000001</v>
      </c>
      <c r="BD459" s="114">
        <f t="shared" si="42"/>
        <v>22431559.159600001</v>
      </c>
      <c r="BE459" s="114">
        <f t="shared" si="42"/>
        <v>17667311.699999999</v>
      </c>
      <c r="BF459" s="114">
        <f t="shared" si="42"/>
        <v>10201015.74</v>
      </c>
      <c r="BG459" s="114">
        <f t="shared" si="42"/>
        <v>3586850.91</v>
      </c>
      <c r="BH459" s="114">
        <f t="shared" si="42"/>
        <v>2684068.0699999998</v>
      </c>
      <c r="BI459" s="114">
        <f t="shared" si="42"/>
        <v>103151921.19999999</v>
      </c>
      <c r="BJ459" s="114">
        <f t="shared" si="42"/>
        <v>28272602.57</v>
      </c>
      <c r="BK459" s="114">
        <f t="shared" si="42"/>
        <v>8852092.9699999988</v>
      </c>
      <c r="BL459" s="114">
        <f t="shared" si="42"/>
        <v>4717045.580000001</v>
      </c>
      <c r="BM459" s="114">
        <f t="shared" si="42"/>
        <v>7740306.79</v>
      </c>
      <c r="BN459" s="114">
        <f t="shared" si="42"/>
        <v>11451620.440000003</v>
      </c>
      <c r="BO459" s="114">
        <f t="shared" si="42"/>
        <v>4758796.8500000006</v>
      </c>
      <c r="BP459" s="114">
        <f t="shared" ref="BP459:BY459" si="43">SUM(BP457:BP458)</f>
        <v>69034641.900000006</v>
      </c>
      <c r="BQ459" s="114">
        <f t="shared" si="43"/>
        <v>6072129.8100000005</v>
      </c>
      <c r="BR459" s="114">
        <f t="shared" si="43"/>
        <v>7292313</v>
      </c>
      <c r="BS459" s="114">
        <f t="shared" si="43"/>
        <v>11230324.77</v>
      </c>
      <c r="BT459" s="114">
        <f t="shared" si="43"/>
        <v>10378671.129999999</v>
      </c>
      <c r="BU459" s="114">
        <f t="shared" si="43"/>
        <v>33761271.620000005</v>
      </c>
      <c r="BV459" s="114">
        <f t="shared" si="43"/>
        <v>7787076</v>
      </c>
      <c r="BW459" s="114">
        <f t="shared" si="43"/>
        <v>3742402.1600000006</v>
      </c>
      <c r="BX459" s="114">
        <f t="shared" si="43"/>
        <v>4147279.2899999996</v>
      </c>
      <c r="BY459" s="114">
        <f t="shared" si="43"/>
        <v>10258118066.945198</v>
      </c>
    </row>
    <row r="460" spans="2:77" ht="22.45" thickTop="1" x14ac:dyDescent="0.2"/>
    <row r="463" spans="2:77" x14ac:dyDescent="0.2">
      <c r="C463" s="39" t="s">
        <v>1084</v>
      </c>
      <c r="D463" s="116">
        <f t="shared" ref="D463:BO463" si="44">SUM(D444-D452)</f>
        <v>132296405.5</v>
      </c>
      <c r="E463" s="116">
        <f t="shared" si="44"/>
        <v>30071026.810000002</v>
      </c>
      <c r="F463" s="116">
        <f t="shared" si="44"/>
        <v>51749710.229999997</v>
      </c>
      <c r="G463" s="116">
        <f t="shared" si="44"/>
        <v>16325326.270000003</v>
      </c>
      <c r="H463" s="116">
        <f t="shared" si="44"/>
        <v>12379861.5</v>
      </c>
      <c r="I463" s="116">
        <f t="shared" si="44"/>
        <v>5099316.8100000005</v>
      </c>
      <c r="J463" s="116">
        <f t="shared" si="44"/>
        <v>306416441.61000001</v>
      </c>
      <c r="K463" s="116">
        <f t="shared" si="44"/>
        <v>25386769.509999998</v>
      </c>
      <c r="L463" s="116">
        <f t="shared" si="44"/>
        <v>6328659.8100000005</v>
      </c>
      <c r="M463" s="116">
        <f t="shared" si="44"/>
        <v>68375273.849999994</v>
      </c>
      <c r="N463" s="116">
        <f t="shared" si="44"/>
        <v>7033071.6899999995</v>
      </c>
      <c r="O463" s="116">
        <f t="shared" si="44"/>
        <v>17291286.249999993</v>
      </c>
      <c r="P463" s="116">
        <f t="shared" si="44"/>
        <v>36790672.460000001</v>
      </c>
      <c r="Q463" s="116">
        <f t="shared" si="44"/>
        <v>30405378.279999997</v>
      </c>
      <c r="R463" s="116">
        <f t="shared" si="44"/>
        <v>3156660.66</v>
      </c>
      <c r="S463" s="116">
        <f t="shared" si="44"/>
        <v>11836037.93</v>
      </c>
      <c r="T463" s="116">
        <f t="shared" si="44"/>
        <v>9462456.0299999993</v>
      </c>
      <c r="U463" s="116">
        <f t="shared" si="44"/>
        <v>6238126.459999999</v>
      </c>
      <c r="V463" s="116">
        <f t="shared" si="44"/>
        <v>141026702.14000002</v>
      </c>
      <c r="W463" s="116">
        <f t="shared" si="44"/>
        <v>27441874.559999999</v>
      </c>
      <c r="X463" s="116">
        <f t="shared" si="44"/>
        <v>12038124.710000001</v>
      </c>
      <c r="Y463" s="116">
        <f t="shared" si="44"/>
        <v>27524431.299999997</v>
      </c>
      <c r="Z463" s="116">
        <f t="shared" si="44"/>
        <v>8248395.4700000007</v>
      </c>
      <c r="AA463" s="116">
        <f t="shared" si="44"/>
        <v>11280320.08</v>
      </c>
      <c r="AB463" s="116">
        <f t="shared" si="44"/>
        <v>13582938.080000002</v>
      </c>
      <c r="AC463" s="116">
        <f t="shared" si="44"/>
        <v>6147290.4899999993</v>
      </c>
      <c r="AD463" s="116">
        <f t="shared" si="44"/>
        <v>4446765.0599999996</v>
      </c>
      <c r="AE463" s="116">
        <f t="shared" si="44"/>
        <v>158938987.24999994</v>
      </c>
      <c r="AF463" s="116">
        <f t="shared" si="44"/>
        <v>9887479.040000001</v>
      </c>
      <c r="AG463" s="116">
        <f t="shared" si="44"/>
        <v>6117246.7299999986</v>
      </c>
      <c r="AH463" s="116">
        <f t="shared" si="44"/>
        <v>5791438.2200000007</v>
      </c>
      <c r="AI463" s="116">
        <f t="shared" si="44"/>
        <v>5870578.71</v>
      </c>
      <c r="AJ463" s="116">
        <f t="shared" si="44"/>
        <v>10740153.210000001</v>
      </c>
      <c r="AK463" s="116">
        <f t="shared" si="44"/>
        <v>7610201.8099999996</v>
      </c>
      <c r="AL463" s="116">
        <f t="shared" si="44"/>
        <v>6819506.4200000009</v>
      </c>
      <c r="AM463" s="116">
        <f t="shared" si="44"/>
        <v>8800359.709999999</v>
      </c>
      <c r="AN463" s="116">
        <f t="shared" si="44"/>
        <v>6317191.6399999997</v>
      </c>
      <c r="AO463" s="116">
        <f t="shared" si="44"/>
        <v>6862877.8300000001</v>
      </c>
      <c r="AP463" s="116">
        <f t="shared" si="44"/>
        <v>5984986.8600000003</v>
      </c>
      <c r="AQ463" s="116">
        <f t="shared" si="44"/>
        <v>53218712.289999992</v>
      </c>
      <c r="AR463" s="116">
        <f t="shared" si="44"/>
        <v>7927018.0099999998</v>
      </c>
      <c r="AS463" s="116">
        <f t="shared" si="44"/>
        <v>6735940.5599999996</v>
      </c>
      <c r="AT463" s="116">
        <f t="shared" si="44"/>
        <v>6903133.2599999998</v>
      </c>
      <c r="AU463" s="116">
        <f t="shared" si="44"/>
        <v>6178272.8299999991</v>
      </c>
      <c r="AV463" s="116">
        <f t="shared" si="44"/>
        <v>2136807.2000000002</v>
      </c>
      <c r="AW463" s="116">
        <f t="shared" si="44"/>
        <v>3475488.84</v>
      </c>
      <c r="AX463" s="116">
        <f t="shared" si="44"/>
        <v>183184425.74000001</v>
      </c>
      <c r="AY463" s="116">
        <f t="shared" si="44"/>
        <v>7790094.7599999998</v>
      </c>
      <c r="AZ463" s="116">
        <f t="shared" si="44"/>
        <v>9196449.7599999998</v>
      </c>
      <c r="BA463" s="116">
        <f t="shared" si="44"/>
        <v>15379133.420000002</v>
      </c>
      <c r="BB463" s="116">
        <f t="shared" si="44"/>
        <v>14150563.330000002</v>
      </c>
      <c r="BC463" s="116">
        <f t="shared" si="44"/>
        <v>10575154.59</v>
      </c>
      <c r="BD463" s="116">
        <f t="shared" si="44"/>
        <v>21043281.739800006</v>
      </c>
      <c r="BE463" s="116">
        <f t="shared" si="44"/>
        <v>17743083.43</v>
      </c>
      <c r="BF463" s="116">
        <f t="shared" si="44"/>
        <v>9948159.1400000006</v>
      </c>
      <c r="BG463" s="116">
        <f t="shared" si="44"/>
        <v>3844474.7100000004</v>
      </c>
      <c r="BH463" s="116">
        <f t="shared" si="44"/>
        <v>2864006.05</v>
      </c>
      <c r="BI463" s="116">
        <f t="shared" si="44"/>
        <v>125553408.15999997</v>
      </c>
      <c r="BJ463" s="116">
        <f t="shared" si="44"/>
        <v>28680555.34</v>
      </c>
      <c r="BK463" s="116">
        <f t="shared" si="44"/>
        <v>11815014.68</v>
      </c>
      <c r="BL463" s="116">
        <f t="shared" si="44"/>
        <v>5471884.330000001</v>
      </c>
      <c r="BM463" s="116">
        <f t="shared" si="44"/>
        <v>9468410.1600000001</v>
      </c>
      <c r="BN463" s="116">
        <f t="shared" si="44"/>
        <v>12277216.17</v>
      </c>
      <c r="BO463" s="116">
        <f t="shared" si="44"/>
        <v>4959090.0000000009</v>
      </c>
      <c r="BP463" s="116">
        <f t="shared" ref="BP463:BY463" si="45">SUM(BP444-BP452)</f>
        <v>70349567.680000007</v>
      </c>
      <c r="BQ463" s="116">
        <f t="shared" si="45"/>
        <v>6581008.4200000009</v>
      </c>
      <c r="BR463" s="116">
        <f t="shared" si="45"/>
        <v>8290732.1500000004</v>
      </c>
      <c r="BS463" s="116">
        <f t="shared" si="45"/>
        <v>13309937.68</v>
      </c>
      <c r="BT463" s="116">
        <f t="shared" si="45"/>
        <v>12706298.83</v>
      </c>
      <c r="BU463" s="116">
        <f t="shared" si="45"/>
        <v>33399883.560000002</v>
      </c>
      <c r="BV463" s="116">
        <f t="shared" si="45"/>
        <v>8361076.5</v>
      </c>
      <c r="BW463" s="116">
        <f t="shared" si="45"/>
        <v>4269071.82</v>
      </c>
      <c r="BX463" s="116">
        <f t="shared" si="45"/>
        <v>3963067.9899999998</v>
      </c>
      <c r="BY463" s="116">
        <f t="shared" si="45"/>
        <v>10615586545.599598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E5C8-F001-43CE-B166-333BF7CD686B}">
  <sheetPr>
    <tabColor theme="9"/>
  </sheetPr>
  <dimension ref="A1:U25"/>
  <sheetViews>
    <sheetView tabSelected="1" zoomScale="80" zoomScaleNormal="80" workbookViewId="0">
      <selection activeCell="G20" sqref="G20"/>
    </sheetView>
  </sheetViews>
  <sheetFormatPr defaultColWidth="9" defaultRowHeight="25.15" x14ac:dyDescent="0.65"/>
  <cols>
    <col min="1" max="1" width="13" style="3" bestFit="1" customWidth="1"/>
    <col min="2" max="2" width="21" style="3" customWidth="1"/>
    <col min="3" max="3" width="14.33203125" style="3" customWidth="1"/>
    <col min="4" max="4" width="11.21875" style="5" customWidth="1"/>
    <col min="5" max="5" width="11.33203125" style="3" customWidth="1"/>
    <col min="6" max="6" width="11.44140625" style="3" customWidth="1"/>
    <col min="7" max="7" width="14.33203125" style="3" bestFit="1" customWidth="1"/>
    <col min="8" max="8" width="10.88671875" style="6" bestFit="1" customWidth="1"/>
    <col min="9" max="9" width="9.88671875" style="3" bestFit="1" customWidth="1"/>
    <col min="10" max="10" width="11" style="3" customWidth="1"/>
    <col min="11" max="11" width="7.33203125" style="3" customWidth="1"/>
    <col min="12" max="12" width="6.77734375" style="3" customWidth="1"/>
    <col min="13" max="13" width="7.109375" style="3" customWidth="1"/>
    <col min="14" max="16384" width="9" style="3"/>
  </cols>
  <sheetData>
    <row r="1" spans="1:2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6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5" customHeight="1" x14ac:dyDescent="0.65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65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65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65">
      <c r="A7" s="12" t="s">
        <v>18</v>
      </c>
      <c r="B7" s="12" t="s">
        <v>19</v>
      </c>
      <c r="C7" s="13">
        <v>45915298.920000002</v>
      </c>
      <c r="D7" s="14">
        <v>3679.59</v>
      </c>
      <c r="E7" s="15">
        <v>16666.988300000001</v>
      </c>
      <c r="F7" s="16">
        <f>C7/D7</f>
        <v>12478.373655760561</v>
      </c>
      <c r="G7" s="14">
        <v>23119342.98</v>
      </c>
      <c r="H7" s="14">
        <v>35905</v>
      </c>
      <c r="I7" s="17">
        <v>1071.42</v>
      </c>
      <c r="J7" s="16">
        <f>G7/H7</f>
        <v>643.90316056259576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 x14ac:dyDescent="0.65">
      <c r="A8" s="12" t="s">
        <v>20</v>
      </c>
      <c r="B8" s="12" t="s">
        <v>21</v>
      </c>
      <c r="C8" s="13">
        <v>1373445.49</v>
      </c>
      <c r="D8" s="14">
        <v>62.83</v>
      </c>
      <c r="E8" s="15">
        <v>23323.6836</v>
      </c>
      <c r="F8" s="16">
        <f t="shared" ref="F8:F15" si="0">C8/D8</f>
        <v>21859.708578704442</v>
      </c>
      <c r="G8" s="14">
        <v>4698684.32</v>
      </c>
      <c r="H8" s="14">
        <v>5723</v>
      </c>
      <c r="I8" s="17">
        <v>860.94</v>
      </c>
      <c r="J8" s="16">
        <f t="shared" ref="J8:J15" si="1">G8/H8</f>
        <v>821.01770400139787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 x14ac:dyDescent="0.65">
      <c r="A9" s="12" t="s">
        <v>22</v>
      </c>
      <c r="B9" s="12" t="s">
        <v>23</v>
      </c>
      <c r="C9" s="13">
        <v>2402105.2999999998</v>
      </c>
      <c r="D9" s="19">
        <v>185.35</v>
      </c>
      <c r="E9" s="20">
        <v>19257.957600000002</v>
      </c>
      <c r="F9" s="16">
        <f t="shared" si="0"/>
        <v>12959.834367413001</v>
      </c>
      <c r="G9" s="19">
        <v>4890207.7</v>
      </c>
      <c r="H9" s="19">
        <v>7302</v>
      </c>
      <c r="I9" s="17">
        <v>803.39</v>
      </c>
      <c r="J9" s="16">
        <f t="shared" si="1"/>
        <v>669.70798411394139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 x14ac:dyDescent="0.65">
      <c r="A10" s="12" t="s">
        <v>24</v>
      </c>
      <c r="B10" s="12" t="s">
        <v>23</v>
      </c>
      <c r="C10" s="13">
        <v>3894822.2</v>
      </c>
      <c r="D10" s="14">
        <v>240.41</v>
      </c>
      <c r="E10" s="20">
        <v>19257.957600000002</v>
      </c>
      <c r="F10" s="16">
        <f t="shared" si="0"/>
        <v>16200.749552847221</v>
      </c>
      <c r="G10" s="14">
        <v>7335502.5700000003</v>
      </c>
      <c r="H10" s="14">
        <v>11345</v>
      </c>
      <c r="I10" s="17">
        <v>803.39</v>
      </c>
      <c r="J10" s="16">
        <f t="shared" si="1"/>
        <v>646.58462494490971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 x14ac:dyDescent="0.65">
      <c r="A11" s="12" t="s">
        <v>25</v>
      </c>
      <c r="B11" s="12" t="s">
        <v>23</v>
      </c>
      <c r="C11" s="13">
        <v>3212959.24</v>
      </c>
      <c r="D11" s="14">
        <v>307.36</v>
      </c>
      <c r="E11" s="20">
        <v>19257.957600000002</v>
      </c>
      <c r="F11" s="16">
        <f t="shared" si="0"/>
        <v>10453.40720978657</v>
      </c>
      <c r="G11" s="19">
        <v>7165711.8899999997</v>
      </c>
      <c r="H11" s="19">
        <v>17058</v>
      </c>
      <c r="I11" s="17">
        <v>803.39</v>
      </c>
      <c r="J11" s="16">
        <f t="shared" si="1"/>
        <v>420.0792525501231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 x14ac:dyDescent="0.65">
      <c r="A12" s="12" t="s">
        <v>26</v>
      </c>
      <c r="B12" s="12" t="s">
        <v>27</v>
      </c>
      <c r="C12" s="13">
        <v>16661048.210000001</v>
      </c>
      <c r="D12" s="19">
        <v>569.30999999999995</v>
      </c>
      <c r="E12" s="20">
        <v>22731.662100000001</v>
      </c>
      <c r="F12" s="16">
        <f t="shared" si="0"/>
        <v>29265.335599234164</v>
      </c>
      <c r="G12" s="19">
        <v>17100223.41</v>
      </c>
      <c r="H12" s="19">
        <v>21976</v>
      </c>
      <c r="I12" s="17">
        <v>957.8</v>
      </c>
      <c r="J12" s="16">
        <f t="shared" si="1"/>
        <v>778.13175327630142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 x14ac:dyDescent="0.65">
      <c r="A13" s="12" t="s">
        <v>28</v>
      </c>
      <c r="B13" s="12" t="s">
        <v>23</v>
      </c>
      <c r="C13" s="13">
        <v>3104663.79</v>
      </c>
      <c r="D13" s="19">
        <v>134.69</v>
      </c>
      <c r="E13" s="20">
        <v>19257.957600000002</v>
      </c>
      <c r="F13" s="16">
        <f t="shared" si="0"/>
        <v>23050.440196005642</v>
      </c>
      <c r="G13" s="19">
        <v>4682412.21</v>
      </c>
      <c r="H13" s="19">
        <v>9127</v>
      </c>
      <c r="I13" s="17">
        <v>803.39</v>
      </c>
      <c r="J13" s="16">
        <f t="shared" si="1"/>
        <v>513.02861948066175</v>
      </c>
      <c r="K13" s="18" t="str">
        <f t="shared" si="2"/>
        <v>ไม่ผ่าน</v>
      </c>
      <c r="L13" s="18" t="str">
        <f t="shared" si="3"/>
        <v>ผ่าน</v>
      </c>
      <c r="M13" s="18" t="str">
        <f t="shared" si="4"/>
        <v>ไม่ผ่าน</v>
      </c>
    </row>
    <row r="14" spans="1:21" x14ac:dyDescent="0.65">
      <c r="A14" s="12" t="s">
        <v>29</v>
      </c>
      <c r="B14" s="12" t="s">
        <v>30</v>
      </c>
      <c r="C14" s="13">
        <v>1118429.57</v>
      </c>
      <c r="D14" s="19">
        <v>67.849999999999994</v>
      </c>
      <c r="E14" s="20">
        <v>25992.762699999999</v>
      </c>
      <c r="F14" s="16">
        <f t="shared" si="0"/>
        <v>16483.855121591751</v>
      </c>
      <c r="G14" s="19">
        <v>2623972.59</v>
      </c>
      <c r="H14" s="19">
        <v>5634</v>
      </c>
      <c r="I14" s="17">
        <v>899.89</v>
      </c>
      <c r="J14" s="16">
        <f t="shared" si="1"/>
        <v>465.73883386581468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 x14ac:dyDescent="0.65">
      <c r="A15" s="12" t="s">
        <v>31</v>
      </c>
      <c r="B15" s="12" t="s">
        <v>32</v>
      </c>
      <c r="C15" s="13">
        <v>895086.26</v>
      </c>
      <c r="D15" s="19">
        <v>96.9</v>
      </c>
      <c r="E15" s="20">
        <v>18870.412700000001</v>
      </c>
      <c r="F15" s="16">
        <f t="shared" si="0"/>
        <v>9237.2163054695557</v>
      </c>
      <c r="G15" s="19">
        <v>3252193.03</v>
      </c>
      <c r="H15" s="19">
        <v>5294</v>
      </c>
      <c r="I15" s="17">
        <v>804.69</v>
      </c>
      <c r="J15" s="16">
        <f t="shared" si="1"/>
        <v>614.31677937287486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 x14ac:dyDescent="0.65">
      <c r="A17" s="3" t="s">
        <v>33</v>
      </c>
    </row>
    <row r="18" spans="1:8" s="25" customFormat="1" x14ac:dyDescent="0.65">
      <c r="A18" s="21" t="s">
        <v>34</v>
      </c>
      <c r="B18" s="22" t="s">
        <v>35</v>
      </c>
      <c r="C18" s="23" t="s">
        <v>36</v>
      </c>
      <c r="D18" s="24">
        <f>7*100/9</f>
        <v>77.777777777777771</v>
      </c>
      <c r="G18" s="26"/>
      <c r="H18" s="27"/>
    </row>
    <row r="19" spans="1:8" s="25" customFormat="1" x14ac:dyDescent="0.65">
      <c r="A19" s="21" t="s">
        <v>37</v>
      </c>
      <c r="B19" s="22" t="s">
        <v>38</v>
      </c>
      <c r="C19" s="23" t="s">
        <v>36</v>
      </c>
      <c r="D19" s="28">
        <f>2*100/9</f>
        <v>22.222222222222221</v>
      </c>
      <c r="G19" s="26"/>
      <c r="H19" s="27"/>
    </row>
    <row r="20" spans="1:8" x14ac:dyDescent="0.65">
      <c r="A20" s="29" t="s">
        <v>39</v>
      </c>
      <c r="B20" s="30" t="s">
        <v>40</v>
      </c>
      <c r="C20" s="30"/>
      <c r="D20" s="31"/>
      <c r="H20" s="32"/>
    </row>
    <row r="21" spans="1:8" x14ac:dyDescent="0.65">
      <c r="A21" s="29"/>
      <c r="B21" s="25" t="s">
        <v>41</v>
      </c>
      <c r="C21" s="25"/>
      <c r="D21" s="33"/>
      <c r="H21" s="32"/>
    </row>
    <row r="22" spans="1:8" x14ac:dyDescent="0.65">
      <c r="A22" s="34"/>
      <c r="B22" s="34" t="s">
        <v>42</v>
      </c>
      <c r="C22" s="34"/>
      <c r="D22" s="35"/>
      <c r="H22" s="32"/>
    </row>
    <row r="23" spans="1:8" x14ac:dyDescent="0.65">
      <c r="A23" s="3" t="s">
        <v>43</v>
      </c>
      <c r="B23" s="36" t="s">
        <v>44</v>
      </c>
      <c r="D23" s="37"/>
      <c r="H23" s="32"/>
    </row>
    <row r="24" spans="1:8" x14ac:dyDescent="0.65">
      <c r="B24" s="3" t="s">
        <v>45</v>
      </c>
    </row>
    <row r="25" spans="1:8" x14ac:dyDescent="0.65">
      <c r="B25" s="25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BB3B9DF4-04CD-4A37-8A57-68A9413DCC9C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ต.ค.62 _25112562</vt:lpstr>
      <vt:lpstr>ต.ค.62 pop UC</vt:lpstr>
      <vt:lpstr>'คำนวณUnit Cost ต.ค.62 _25112562'!Print_Titles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2020-04-17T08:05:26Z</dcterms:created>
  <dcterms:modified xsi:type="dcterms:W3CDTF">2020-04-17T08:07:55Z</dcterms:modified>
</cp:coreProperties>
</file>