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1"/>
  </bookViews>
  <sheets>
    <sheet name="คำนวณUnit Cost พ.ค.63_17062563" sheetId="2" r:id="rId1"/>
    <sheet name="พ.ค.63 pop UC ค่ากลางQ2_2563" sheetId="1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'พ.ค.63 pop UC ค่ากลางQ2_2563'!$A$6:$U$6</definedName>
    <definedName name="_q06">#REF!</definedName>
    <definedName name="DATA" localSheetId="0">#REF!</definedName>
    <definedName name="DATA">#REF!</definedName>
    <definedName name="_xlnm.Print_Titles" localSheetId="0">'คำนวณUnit Cost พ.ค.63_17062563'!$1:$4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[2]รพศ_รพท_รพช!$A$1:$V$836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BY442" i="2" l="1"/>
  <c r="BX442" i="2"/>
  <c r="BW442" i="2"/>
  <c r="BV442" i="2"/>
  <c r="BU442" i="2"/>
  <c r="BT442" i="2"/>
  <c r="BS442" i="2"/>
  <c r="BR442" i="2"/>
  <c r="BQ442" i="2"/>
  <c r="BP442" i="2"/>
  <c r="BO442" i="2"/>
  <c r="BN442" i="2"/>
  <c r="BM442" i="2"/>
  <c r="BL442" i="2"/>
  <c r="BK442" i="2"/>
  <c r="BJ442" i="2"/>
  <c r="BI442" i="2"/>
  <c r="BH442" i="2"/>
  <c r="BG442" i="2"/>
  <c r="BF442" i="2"/>
  <c r="BE442" i="2"/>
  <c r="BD442" i="2"/>
  <c r="BC442" i="2"/>
  <c r="BB442" i="2"/>
  <c r="BA442" i="2"/>
  <c r="AZ442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39" i="2"/>
  <c r="BX439" i="2"/>
  <c r="BW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J439" i="2"/>
  <c r="BI439" i="2"/>
  <c r="BH439" i="2"/>
  <c r="BG439" i="2"/>
  <c r="BF439" i="2"/>
  <c r="BE439" i="2"/>
  <c r="BD439" i="2"/>
  <c r="BC439" i="2"/>
  <c r="BB439" i="2"/>
  <c r="BA439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BY244" i="2"/>
  <c r="BY451" i="2" s="1"/>
  <c r="BX244" i="2"/>
  <c r="BX451" i="2" s="1"/>
  <c r="BW244" i="2"/>
  <c r="BW451" i="2" s="1"/>
  <c r="BV244" i="2"/>
  <c r="BV451" i="2" s="1"/>
  <c r="BU244" i="2"/>
  <c r="BU451" i="2" s="1"/>
  <c r="BT244" i="2"/>
  <c r="BT451" i="2" s="1"/>
  <c r="BS244" i="2"/>
  <c r="BS451" i="2" s="1"/>
  <c r="BR244" i="2"/>
  <c r="BR451" i="2" s="1"/>
  <c r="BQ244" i="2"/>
  <c r="BQ451" i="2" s="1"/>
  <c r="BP244" i="2"/>
  <c r="BP451" i="2" s="1"/>
  <c r="BO244" i="2"/>
  <c r="BO451" i="2" s="1"/>
  <c r="BN244" i="2"/>
  <c r="BN451" i="2" s="1"/>
  <c r="BM244" i="2"/>
  <c r="BM451" i="2" s="1"/>
  <c r="BL244" i="2"/>
  <c r="BL451" i="2" s="1"/>
  <c r="BK244" i="2"/>
  <c r="BK451" i="2" s="1"/>
  <c r="BJ244" i="2"/>
  <c r="BJ451" i="2" s="1"/>
  <c r="BI244" i="2"/>
  <c r="BI451" i="2" s="1"/>
  <c r="BH244" i="2"/>
  <c r="BH451" i="2" s="1"/>
  <c r="BG244" i="2"/>
  <c r="BG451" i="2" s="1"/>
  <c r="BF244" i="2"/>
  <c r="BF451" i="2" s="1"/>
  <c r="BE244" i="2"/>
  <c r="BE451" i="2" s="1"/>
  <c r="BD244" i="2"/>
  <c r="BD451" i="2" s="1"/>
  <c r="BC244" i="2"/>
  <c r="BC451" i="2" s="1"/>
  <c r="BB244" i="2"/>
  <c r="BB451" i="2" s="1"/>
  <c r="BA244" i="2"/>
  <c r="BA451" i="2" s="1"/>
  <c r="AZ244" i="2"/>
  <c r="AZ451" i="2" s="1"/>
  <c r="AY244" i="2"/>
  <c r="AY451" i="2" s="1"/>
  <c r="AX244" i="2"/>
  <c r="AX451" i="2" s="1"/>
  <c r="AW244" i="2"/>
  <c r="AW451" i="2" s="1"/>
  <c r="AV244" i="2"/>
  <c r="AV451" i="2" s="1"/>
  <c r="AU244" i="2"/>
  <c r="AU451" i="2" s="1"/>
  <c r="AT244" i="2"/>
  <c r="AT451" i="2" s="1"/>
  <c r="AS244" i="2"/>
  <c r="AS451" i="2" s="1"/>
  <c r="AR244" i="2"/>
  <c r="AR451" i="2" s="1"/>
  <c r="AQ244" i="2"/>
  <c r="AQ451" i="2" s="1"/>
  <c r="AP244" i="2"/>
  <c r="AP451" i="2" s="1"/>
  <c r="AO244" i="2"/>
  <c r="AO451" i="2" s="1"/>
  <c r="AN244" i="2"/>
  <c r="AN451" i="2" s="1"/>
  <c r="AM244" i="2"/>
  <c r="AM451" i="2" s="1"/>
  <c r="AL244" i="2"/>
  <c r="AL451" i="2" s="1"/>
  <c r="AK244" i="2"/>
  <c r="AK451" i="2" s="1"/>
  <c r="AJ244" i="2"/>
  <c r="AJ451" i="2" s="1"/>
  <c r="AI244" i="2"/>
  <c r="AI451" i="2" s="1"/>
  <c r="AH244" i="2"/>
  <c r="AH451" i="2" s="1"/>
  <c r="AG244" i="2"/>
  <c r="AG451" i="2" s="1"/>
  <c r="AF244" i="2"/>
  <c r="AF451" i="2" s="1"/>
  <c r="AE244" i="2"/>
  <c r="AE451" i="2" s="1"/>
  <c r="AD244" i="2"/>
  <c r="AD451" i="2" s="1"/>
  <c r="AC244" i="2"/>
  <c r="AC451" i="2" s="1"/>
  <c r="AB244" i="2"/>
  <c r="AB451" i="2" s="1"/>
  <c r="AA244" i="2"/>
  <c r="AA451" i="2" s="1"/>
  <c r="Z244" i="2"/>
  <c r="Z451" i="2" s="1"/>
  <c r="Y244" i="2"/>
  <c r="Y451" i="2" s="1"/>
  <c r="X244" i="2"/>
  <c r="X451" i="2" s="1"/>
  <c r="W244" i="2"/>
  <c r="W451" i="2" s="1"/>
  <c r="V244" i="2"/>
  <c r="V451" i="2" s="1"/>
  <c r="U244" i="2"/>
  <c r="U451" i="2" s="1"/>
  <c r="T244" i="2"/>
  <c r="T451" i="2" s="1"/>
  <c r="S244" i="2"/>
  <c r="S451" i="2" s="1"/>
  <c r="R244" i="2"/>
  <c r="R451" i="2" s="1"/>
  <c r="Q244" i="2"/>
  <c r="Q451" i="2" s="1"/>
  <c r="P244" i="2"/>
  <c r="P451" i="2" s="1"/>
  <c r="O244" i="2"/>
  <c r="O451" i="2" s="1"/>
  <c r="N244" i="2"/>
  <c r="N451" i="2" s="1"/>
  <c r="M244" i="2"/>
  <c r="M451" i="2" s="1"/>
  <c r="L244" i="2"/>
  <c r="L451" i="2" s="1"/>
  <c r="K244" i="2"/>
  <c r="K451" i="2" s="1"/>
  <c r="J244" i="2"/>
  <c r="J451" i="2" s="1"/>
  <c r="I244" i="2"/>
  <c r="I451" i="2" s="1"/>
  <c r="H244" i="2"/>
  <c r="H451" i="2" s="1"/>
  <c r="G244" i="2"/>
  <c r="G451" i="2" s="1"/>
  <c r="F244" i="2"/>
  <c r="F451" i="2" s="1"/>
  <c r="E244" i="2"/>
  <c r="E451" i="2" s="1"/>
  <c r="D244" i="2"/>
  <c r="D451" i="2" s="1"/>
  <c r="BY180" i="2"/>
  <c r="BY452" i="2" s="1"/>
  <c r="BX180" i="2"/>
  <c r="BX452" i="2" s="1"/>
  <c r="BW180" i="2"/>
  <c r="BW452" i="2" s="1"/>
  <c r="BV180" i="2"/>
  <c r="BV452" i="2" s="1"/>
  <c r="BU180" i="2"/>
  <c r="BU452" i="2" s="1"/>
  <c r="BT180" i="2"/>
  <c r="BT452" i="2" s="1"/>
  <c r="BS180" i="2"/>
  <c r="BS452" i="2" s="1"/>
  <c r="BR180" i="2"/>
  <c r="BR452" i="2" s="1"/>
  <c r="BQ180" i="2"/>
  <c r="BQ452" i="2" s="1"/>
  <c r="BP180" i="2"/>
  <c r="BP452" i="2" s="1"/>
  <c r="BO180" i="2"/>
  <c r="BO452" i="2" s="1"/>
  <c r="BN180" i="2"/>
  <c r="BN452" i="2" s="1"/>
  <c r="BM180" i="2"/>
  <c r="BM452" i="2" s="1"/>
  <c r="BL180" i="2"/>
  <c r="BL452" i="2" s="1"/>
  <c r="BK180" i="2"/>
  <c r="BK452" i="2" s="1"/>
  <c r="BJ180" i="2"/>
  <c r="BJ452" i="2" s="1"/>
  <c r="BI180" i="2"/>
  <c r="BI452" i="2" s="1"/>
  <c r="BH180" i="2"/>
  <c r="BH452" i="2" s="1"/>
  <c r="BG180" i="2"/>
  <c r="BG452" i="2" s="1"/>
  <c r="BF180" i="2"/>
  <c r="BF452" i="2" s="1"/>
  <c r="BE180" i="2"/>
  <c r="BE452" i="2" s="1"/>
  <c r="BD180" i="2"/>
  <c r="BD452" i="2" s="1"/>
  <c r="BC180" i="2"/>
  <c r="BC452" i="2" s="1"/>
  <c r="BB180" i="2"/>
  <c r="BB452" i="2" s="1"/>
  <c r="BA180" i="2"/>
  <c r="BA452" i="2" s="1"/>
  <c r="AZ180" i="2"/>
  <c r="AZ452" i="2" s="1"/>
  <c r="AY180" i="2"/>
  <c r="AY452" i="2" s="1"/>
  <c r="AX180" i="2"/>
  <c r="AX452" i="2" s="1"/>
  <c r="AW180" i="2"/>
  <c r="AW452" i="2" s="1"/>
  <c r="AV180" i="2"/>
  <c r="AV452" i="2" s="1"/>
  <c r="AU180" i="2"/>
  <c r="AU452" i="2" s="1"/>
  <c r="AT180" i="2"/>
  <c r="AT452" i="2" s="1"/>
  <c r="AS180" i="2"/>
  <c r="AS452" i="2" s="1"/>
  <c r="AR180" i="2"/>
  <c r="AR452" i="2" s="1"/>
  <c r="AQ180" i="2"/>
  <c r="AQ452" i="2" s="1"/>
  <c r="AP180" i="2"/>
  <c r="AP452" i="2" s="1"/>
  <c r="AO180" i="2"/>
  <c r="AO452" i="2" s="1"/>
  <c r="AN180" i="2"/>
  <c r="AN452" i="2" s="1"/>
  <c r="AM180" i="2"/>
  <c r="AM452" i="2" s="1"/>
  <c r="AL180" i="2"/>
  <c r="AL452" i="2" s="1"/>
  <c r="AK180" i="2"/>
  <c r="AK452" i="2" s="1"/>
  <c r="AJ180" i="2"/>
  <c r="AJ452" i="2" s="1"/>
  <c r="AI180" i="2"/>
  <c r="AI452" i="2" s="1"/>
  <c r="AH180" i="2"/>
  <c r="AH452" i="2" s="1"/>
  <c r="AG180" i="2"/>
  <c r="AG452" i="2" s="1"/>
  <c r="AF180" i="2"/>
  <c r="AF452" i="2" s="1"/>
  <c r="AE180" i="2"/>
  <c r="AE452" i="2" s="1"/>
  <c r="AD180" i="2"/>
  <c r="AD452" i="2" s="1"/>
  <c r="AC180" i="2"/>
  <c r="AC452" i="2" s="1"/>
  <c r="AB180" i="2"/>
  <c r="AB452" i="2" s="1"/>
  <c r="AA180" i="2"/>
  <c r="AA452" i="2" s="1"/>
  <c r="Z180" i="2"/>
  <c r="Z452" i="2" s="1"/>
  <c r="Y180" i="2"/>
  <c r="Y452" i="2" s="1"/>
  <c r="X180" i="2"/>
  <c r="X452" i="2" s="1"/>
  <c r="W180" i="2"/>
  <c r="W452" i="2" s="1"/>
  <c r="V180" i="2"/>
  <c r="V452" i="2" s="1"/>
  <c r="U180" i="2"/>
  <c r="U452" i="2" s="1"/>
  <c r="T180" i="2"/>
  <c r="T452" i="2" s="1"/>
  <c r="S180" i="2"/>
  <c r="S452" i="2" s="1"/>
  <c r="R180" i="2"/>
  <c r="R452" i="2" s="1"/>
  <c r="Q180" i="2"/>
  <c r="Q452" i="2" s="1"/>
  <c r="P180" i="2"/>
  <c r="P452" i="2" s="1"/>
  <c r="O180" i="2"/>
  <c r="O452" i="2" s="1"/>
  <c r="N180" i="2"/>
  <c r="N452" i="2" s="1"/>
  <c r="M180" i="2"/>
  <c r="M452" i="2" s="1"/>
  <c r="L180" i="2"/>
  <c r="L452" i="2" s="1"/>
  <c r="K180" i="2"/>
  <c r="K452" i="2" s="1"/>
  <c r="J180" i="2"/>
  <c r="J452" i="2" s="1"/>
  <c r="I180" i="2"/>
  <c r="I452" i="2" s="1"/>
  <c r="H180" i="2"/>
  <c r="H452" i="2" s="1"/>
  <c r="G180" i="2"/>
  <c r="G452" i="2" s="1"/>
  <c r="F180" i="2"/>
  <c r="F452" i="2" s="1"/>
  <c r="E180" i="2"/>
  <c r="E452" i="2" s="1"/>
  <c r="D180" i="2"/>
  <c r="D452" i="2" s="1"/>
  <c r="BY129" i="2"/>
  <c r="BX129" i="2"/>
  <c r="BW129" i="2"/>
  <c r="BV129" i="2"/>
  <c r="BU129" i="2"/>
  <c r="BU450" i="2" s="1"/>
  <c r="BT129" i="2"/>
  <c r="BT450" i="2" s="1"/>
  <c r="BS129" i="2"/>
  <c r="BS450" i="2" s="1"/>
  <c r="BR129" i="2"/>
  <c r="BR450" i="2" s="1"/>
  <c r="BQ129" i="2"/>
  <c r="BQ450" i="2" s="1"/>
  <c r="BP129" i="2"/>
  <c r="BP450" i="2" s="1"/>
  <c r="BO129" i="2"/>
  <c r="BN129" i="2"/>
  <c r="BM129" i="2"/>
  <c r="BL129" i="2"/>
  <c r="BK129" i="2"/>
  <c r="BJ129" i="2"/>
  <c r="BJ450" i="2" s="1"/>
  <c r="BI129" i="2"/>
  <c r="BI450" i="2" s="1"/>
  <c r="BH129" i="2"/>
  <c r="BH450" i="2" s="1"/>
  <c r="BG129" i="2"/>
  <c r="BG450" i="2" s="1"/>
  <c r="BF129" i="2"/>
  <c r="BF450" i="2" s="1"/>
  <c r="BE129" i="2"/>
  <c r="BE450" i="2" s="1"/>
  <c r="BD129" i="2"/>
  <c r="BD450" i="2" s="1"/>
  <c r="BC129" i="2"/>
  <c r="BC450" i="2" s="1"/>
  <c r="BB129" i="2"/>
  <c r="BB450" i="2" s="1"/>
  <c r="BA129" i="2"/>
  <c r="AZ129" i="2"/>
  <c r="AY129" i="2"/>
  <c r="AX129" i="2"/>
  <c r="AX450" i="2" s="1"/>
  <c r="AW129" i="2"/>
  <c r="AW450" i="2" s="1"/>
  <c r="AV129" i="2"/>
  <c r="AV450" i="2" s="1"/>
  <c r="AU129" i="2"/>
  <c r="AU450" i="2" s="1"/>
  <c r="AT129" i="2"/>
  <c r="AT450" i="2" s="1"/>
  <c r="AS129" i="2"/>
  <c r="AS450" i="2" s="1"/>
  <c r="AR129" i="2"/>
  <c r="AR450" i="2" s="1"/>
  <c r="AQ129" i="2"/>
  <c r="AQ450" i="2" s="1"/>
  <c r="AP129" i="2"/>
  <c r="AP450" i="2" s="1"/>
  <c r="AO129" i="2"/>
  <c r="AN129" i="2"/>
  <c r="AM129" i="2"/>
  <c r="AL129" i="2"/>
  <c r="AL450" i="2" s="1"/>
  <c r="AK129" i="2"/>
  <c r="AK450" i="2" s="1"/>
  <c r="AJ129" i="2"/>
  <c r="AJ450" i="2" s="1"/>
  <c r="AI129" i="2"/>
  <c r="AI450" i="2" s="1"/>
  <c r="AH129" i="2"/>
  <c r="AH450" i="2" s="1"/>
  <c r="AG129" i="2"/>
  <c r="AG450" i="2" s="1"/>
  <c r="AF129" i="2"/>
  <c r="AF450" i="2" s="1"/>
  <c r="AE129" i="2"/>
  <c r="AE450" i="2" s="1"/>
  <c r="AD129" i="2"/>
  <c r="AD450" i="2" s="1"/>
  <c r="AC129" i="2"/>
  <c r="AC450" i="2" s="1"/>
  <c r="AB129" i="2"/>
  <c r="AA129" i="2"/>
  <c r="AA450" i="2" s="1"/>
  <c r="Z129" i="2"/>
  <c r="Z450" i="2" s="1"/>
  <c r="Y129" i="2"/>
  <c r="Y450" i="2" s="1"/>
  <c r="X129" i="2"/>
  <c r="X450" i="2" s="1"/>
  <c r="W129" i="2"/>
  <c r="W450" i="2" s="1"/>
  <c r="V129" i="2"/>
  <c r="V450" i="2" s="1"/>
  <c r="U129" i="2"/>
  <c r="U450" i="2" s="1"/>
  <c r="T129" i="2"/>
  <c r="T450" i="2" s="1"/>
  <c r="S129" i="2"/>
  <c r="S450" i="2" s="1"/>
  <c r="R129" i="2"/>
  <c r="R450" i="2" s="1"/>
  <c r="Q129" i="2"/>
  <c r="Q450" i="2" s="1"/>
  <c r="P129" i="2"/>
  <c r="P450" i="2" s="1"/>
  <c r="O129" i="2"/>
  <c r="O450" i="2" s="1"/>
  <c r="N129" i="2"/>
  <c r="N450" i="2" s="1"/>
  <c r="M129" i="2"/>
  <c r="M450" i="2" s="1"/>
  <c r="L129" i="2"/>
  <c r="L450" i="2" s="1"/>
  <c r="K129" i="2"/>
  <c r="K450" i="2" s="1"/>
  <c r="J129" i="2"/>
  <c r="J450" i="2" s="1"/>
  <c r="I129" i="2"/>
  <c r="I450" i="2" s="1"/>
  <c r="H129" i="2"/>
  <c r="H450" i="2" s="1"/>
  <c r="G129" i="2"/>
  <c r="G450" i="2" s="1"/>
  <c r="F129" i="2"/>
  <c r="F450" i="2" s="1"/>
  <c r="E129" i="2"/>
  <c r="E450" i="2" s="1"/>
  <c r="D129" i="2"/>
  <c r="D450" i="2" s="1"/>
  <c r="BY47" i="2"/>
  <c r="BY447" i="2" s="1"/>
  <c r="BX47" i="2"/>
  <c r="BX447" i="2" s="1"/>
  <c r="BW47" i="2"/>
  <c r="BW447" i="2" s="1"/>
  <c r="BV47" i="2"/>
  <c r="BV447" i="2" s="1"/>
  <c r="BU47" i="2"/>
  <c r="BU447" i="2" s="1"/>
  <c r="BT47" i="2"/>
  <c r="BT447" i="2" s="1"/>
  <c r="BS47" i="2"/>
  <c r="BS447" i="2" s="1"/>
  <c r="BR47" i="2"/>
  <c r="BR447" i="2" s="1"/>
  <c r="BQ47" i="2"/>
  <c r="BQ447" i="2" s="1"/>
  <c r="BP47" i="2"/>
  <c r="BP447" i="2" s="1"/>
  <c r="BO47" i="2"/>
  <c r="BO447" i="2" s="1"/>
  <c r="BN47" i="2"/>
  <c r="BN447" i="2" s="1"/>
  <c r="BM47" i="2"/>
  <c r="BM447" i="2" s="1"/>
  <c r="BL47" i="2"/>
  <c r="BL447" i="2" s="1"/>
  <c r="BK47" i="2"/>
  <c r="BK447" i="2" s="1"/>
  <c r="BJ47" i="2"/>
  <c r="BJ447" i="2" s="1"/>
  <c r="BI47" i="2"/>
  <c r="BI447" i="2" s="1"/>
  <c r="BH47" i="2"/>
  <c r="BH447" i="2" s="1"/>
  <c r="BG47" i="2"/>
  <c r="BG447" i="2" s="1"/>
  <c r="BF47" i="2"/>
  <c r="BF447" i="2" s="1"/>
  <c r="BE47" i="2"/>
  <c r="BE447" i="2" s="1"/>
  <c r="BD47" i="2"/>
  <c r="BD447" i="2" s="1"/>
  <c r="BC47" i="2"/>
  <c r="BC447" i="2" s="1"/>
  <c r="BB47" i="2"/>
  <c r="BB447" i="2" s="1"/>
  <c r="BA47" i="2"/>
  <c r="BA447" i="2" s="1"/>
  <c r="AZ47" i="2"/>
  <c r="AZ447" i="2" s="1"/>
  <c r="AY47" i="2"/>
  <c r="AY447" i="2" s="1"/>
  <c r="AX47" i="2"/>
  <c r="AX447" i="2" s="1"/>
  <c r="AW47" i="2"/>
  <c r="AW447" i="2" s="1"/>
  <c r="AV47" i="2"/>
  <c r="AV447" i="2" s="1"/>
  <c r="AU47" i="2"/>
  <c r="AU447" i="2" s="1"/>
  <c r="AT47" i="2"/>
  <c r="AT447" i="2" s="1"/>
  <c r="AS47" i="2"/>
  <c r="AS447" i="2" s="1"/>
  <c r="AR47" i="2"/>
  <c r="AR447" i="2" s="1"/>
  <c r="AQ47" i="2"/>
  <c r="AQ447" i="2" s="1"/>
  <c r="AP47" i="2"/>
  <c r="AP447" i="2" s="1"/>
  <c r="AO47" i="2"/>
  <c r="AO447" i="2" s="1"/>
  <c r="AN47" i="2"/>
  <c r="AN447" i="2" s="1"/>
  <c r="AM47" i="2"/>
  <c r="AM447" i="2" s="1"/>
  <c r="AL47" i="2"/>
  <c r="AL447" i="2" s="1"/>
  <c r="AK47" i="2"/>
  <c r="AK447" i="2" s="1"/>
  <c r="AJ47" i="2"/>
  <c r="AJ447" i="2" s="1"/>
  <c r="AI47" i="2"/>
  <c r="AI447" i="2" s="1"/>
  <c r="AH47" i="2"/>
  <c r="AH447" i="2" s="1"/>
  <c r="AG47" i="2"/>
  <c r="AG447" i="2" s="1"/>
  <c r="AF47" i="2"/>
  <c r="AF447" i="2" s="1"/>
  <c r="AE47" i="2"/>
  <c r="AE447" i="2" s="1"/>
  <c r="AD47" i="2"/>
  <c r="AD447" i="2" s="1"/>
  <c r="AC47" i="2"/>
  <c r="AC447" i="2" s="1"/>
  <c r="AB47" i="2"/>
  <c r="AB447" i="2" s="1"/>
  <c r="AA47" i="2"/>
  <c r="AA447" i="2" s="1"/>
  <c r="Z47" i="2"/>
  <c r="Z447" i="2" s="1"/>
  <c r="Y47" i="2"/>
  <c r="Y447" i="2" s="1"/>
  <c r="X47" i="2"/>
  <c r="X447" i="2" s="1"/>
  <c r="W47" i="2"/>
  <c r="W447" i="2" s="1"/>
  <c r="V47" i="2"/>
  <c r="V447" i="2" s="1"/>
  <c r="U47" i="2"/>
  <c r="U447" i="2" s="1"/>
  <c r="T47" i="2"/>
  <c r="T447" i="2" s="1"/>
  <c r="S47" i="2"/>
  <c r="S447" i="2" s="1"/>
  <c r="R47" i="2"/>
  <c r="R447" i="2" s="1"/>
  <c r="Q47" i="2"/>
  <c r="Q447" i="2" s="1"/>
  <c r="P47" i="2"/>
  <c r="P447" i="2" s="1"/>
  <c r="O47" i="2"/>
  <c r="O447" i="2" s="1"/>
  <c r="N47" i="2"/>
  <c r="N447" i="2" s="1"/>
  <c r="M47" i="2"/>
  <c r="M447" i="2" s="1"/>
  <c r="L47" i="2"/>
  <c r="L447" i="2" s="1"/>
  <c r="K47" i="2"/>
  <c r="K447" i="2" s="1"/>
  <c r="J47" i="2"/>
  <c r="J447" i="2" s="1"/>
  <c r="I47" i="2"/>
  <c r="I447" i="2" s="1"/>
  <c r="H47" i="2"/>
  <c r="H447" i="2" s="1"/>
  <c r="G47" i="2"/>
  <c r="G447" i="2" s="1"/>
  <c r="F47" i="2"/>
  <c r="F447" i="2" s="1"/>
  <c r="E47" i="2"/>
  <c r="E447" i="2" s="1"/>
  <c r="D47" i="2"/>
  <c r="D447" i="2" s="1"/>
  <c r="BY29" i="2"/>
  <c r="BY446" i="2" s="1"/>
  <c r="BX29" i="2"/>
  <c r="BX446" i="2" s="1"/>
  <c r="BW29" i="2"/>
  <c r="BW446" i="2" s="1"/>
  <c r="BV29" i="2"/>
  <c r="BV446" i="2" s="1"/>
  <c r="BU29" i="2"/>
  <c r="BU446" i="2" s="1"/>
  <c r="BT29" i="2"/>
  <c r="BT446" i="2" s="1"/>
  <c r="BS29" i="2"/>
  <c r="BS446" i="2" s="1"/>
  <c r="BR29" i="2"/>
  <c r="BR443" i="2" s="1"/>
  <c r="BQ29" i="2"/>
  <c r="BQ443" i="2" s="1"/>
  <c r="BP29" i="2"/>
  <c r="BP443" i="2" s="1"/>
  <c r="BO29" i="2"/>
  <c r="BO443" i="2" s="1"/>
  <c r="BN29" i="2"/>
  <c r="BN446" i="2" s="1"/>
  <c r="BM29" i="2"/>
  <c r="BM446" i="2" s="1"/>
  <c r="BL29" i="2"/>
  <c r="BL446" i="2" s="1"/>
  <c r="BK29" i="2"/>
  <c r="BK446" i="2" s="1"/>
  <c r="BJ29" i="2"/>
  <c r="BJ446" i="2" s="1"/>
  <c r="BI29" i="2"/>
  <c r="BI446" i="2" s="1"/>
  <c r="BH29" i="2"/>
  <c r="BH446" i="2" s="1"/>
  <c r="BG29" i="2"/>
  <c r="BG446" i="2" s="1"/>
  <c r="BF29" i="2"/>
  <c r="BF443" i="2" s="1"/>
  <c r="BE29" i="2"/>
  <c r="BE443" i="2" s="1"/>
  <c r="BD29" i="2"/>
  <c r="BD443" i="2" s="1"/>
  <c r="BC29" i="2"/>
  <c r="BC443" i="2" s="1"/>
  <c r="BB29" i="2"/>
  <c r="BB443" i="2" s="1"/>
  <c r="BA29" i="2"/>
  <c r="BA446" i="2" s="1"/>
  <c r="AZ29" i="2"/>
  <c r="AZ446" i="2" s="1"/>
  <c r="AY29" i="2"/>
  <c r="AY446" i="2" s="1"/>
  <c r="AX29" i="2"/>
  <c r="AX446" i="2" s="1"/>
  <c r="AW29" i="2"/>
  <c r="AW446" i="2" s="1"/>
  <c r="AV29" i="2"/>
  <c r="AV446" i="2" s="1"/>
  <c r="AU29" i="2"/>
  <c r="AU446" i="2" s="1"/>
  <c r="AT29" i="2"/>
  <c r="AT443" i="2" s="1"/>
  <c r="AS29" i="2"/>
  <c r="AS443" i="2" s="1"/>
  <c r="AR29" i="2"/>
  <c r="AR443" i="2" s="1"/>
  <c r="AQ29" i="2"/>
  <c r="AQ443" i="2" s="1"/>
  <c r="AP29" i="2"/>
  <c r="AP446" i="2" s="1"/>
  <c r="AO29" i="2"/>
  <c r="AO446" i="2" s="1"/>
  <c r="AN29" i="2"/>
  <c r="AN446" i="2" s="1"/>
  <c r="AM29" i="2"/>
  <c r="AM446" i="2" s="1"/>
  <c r="AL29" i="2"/>
  <c r="AL446" i="2" s="1"/>
  <c r="AK29" i="2"/>
  <c r="AK446" i="2" s="1"/>
  <c r="AJ29" i="2"/>
  <c r="AJ446" i="2" s="1"/>
  <c r="AI29" i="2"/>
  <c r="AI446" i="2" s="1"/>
  <c r="AH29" i="2"/>
  <c r="AH443" i="2" s="1"/>
  <c r="AG29" i="2"/>
  <c r="AG443" i="2" s="1"/>
  <c r="AF29" i="2"/>
  <c r="AF443" i="2" s="1"/>
  <c r="AE29" i="2"/>
  <c r="AE443" i="2" s="1"/>
  <c r="AD29" i="2"/>
  <c r="AD443" i="2" s="1"/>
  <c r="AC29" i="2"/>
  <c r="AC446" i="2" s="1"/>
  <c r="AB29" i="2"/>
  <c r="AB446" i="2" s="1"/>
  <c r="AA29" i="2"/>
  <c r="AA446" i="2" s="1"/>
  <c r="Z29" i="2"/>
  <c r="Z446" i="2" s="1"/>
  <c r="Y29" i="2"/>
  <c r="Y446" i="2" s="1"/>
  <c r="X29" i="2"/>
  <c r="X446" i="2" s="1"/>
  <c r="W29" i="2"/>
  <c r="W446" i="2" s="1"/>
  <c r="V29" i="2"/>
  <c r="V443" i="2" s="1"/>
  <c r="U29" i="2"/>
  <c r="U443" i="2" s="1"/>
  <c r="T29" i="2"/>
  <c r="T443" i="2" s="1"/>
  <c r="S29" i="2"/>
  <c r="S443" i="2" s="1"/>
  <c r="R29" i="2"/>
  <c r="R446" i="2" s="1"/>
  <c r="Q29" i="2"/>
  <c r="Q446" i="2" s="1"/>
  <c r="P29" i="2"/>
  <c r="P446" i="2" s="1"/>
  <c r="O29" i="2"/>
  <c r="O446" i="2" s="1"/>
  <c r="N29" i="2"/>
  <c r="N446" i="2" s="1"/>
  <c r="M29" i="2"/>
  <c r="M446" i="2" s="1"/>
  <c r="L29" i="2"/>
  <c r="L446" i="2" s="1"/>
  <c r="K29" i="2"/>
  <c r="K446" i="2" s="1"/>
  <c r="J29" i="2"/>
  <c r="J443" i="2" s="1"/>
  <c r="I29" i="2"/>
  <c r="I443" i="2" s="1"/>
  <c r="H29" i="2"/>
  <c r="H443" i="2" s="1"/>
  <c r="G29" i="2"/>
  <c r="G443" i="2" s="1"/>
  <c r="F29" i="2"/>
  <c r="F443" i="2" s="1"/>
  <c r="E29" i="2"/>
  <c r="E446" i="2" s="1"/>
  <c r="D29" i="2"/>
  <c r="D446" i="2" s="1"/>
  <c r="D19" i="1"/>
  <c r="D18" i="1"/>
  <c r="J15" i="1"/>
  <c r="L15" i="1" s="1"/>
  <c r="F15" i="1"/>
  <c r="M15" i="1" s="1"/>
  <c r="J14" i="1"/>
  <c r="L14" i="1" s="1"/>
  <c r="F14" i="1"/>
  <c r="K14" i="1" s="1"/>
  <c r="M13" i="1"/>
  <c r="L13" i="1"/>
  <c r="K13" i="1"/>
  <c r="J13" i="1"/>
  <c r="F13" i="1"/>
  <c r="J12" i="1"/>
  <c r="L12" i="1" s="1"/>
  <c r="F12" i="1"/>
  <c r="M12" i="1" s="1"/>
  <c r="J11" i="1"/>
  <c r="L11" i="1" s="1"/>
  <c r="F11" i="1"/>
  <c r="M11" i="1" s="1"/>
  <c r="K10" i="1"/>
  <c r="J10" i="1"/>
  <c r="L10" i="1" s="1"/>
  <c r="F10" i="1"/>
  <c r="M10" i="1" s="1"/>
  <c r="J9" i="1"/>
  <c r="L9" i="1" s="1"/>
  <c r="F9" i="1"/>
  <c r="K9" i="1" s="1"/>
  <c r="M8" i="1"/>
  <c r="L8" i="1"/>
  <c r="J8" i="1"/>
  <c r="F8" i="1"/>
  <c r="K8" i="1" s="1"/>
  <c r="J7" i="1"/>
  <c r="L7" i="1" s="1"/>
  <c r="F7" i="1"/>
  <c r="K7" i="1" s="1"/>
  <c r="AI448" i="2" l="1"/>
  <c r="AI455" i="2" s="1"/>
  <c r="BS457" i="2"/>
  <c r="BS448" i="2"/>
  <c r="AU448" i="2"/>
  <c r="AU457" i="2" s="1"/>
  <c r="AU459" i="2" s="1"/>
  <c r="BG448" i="2"/>
  <c r="BG457" i="2" s="1"/>
  <c r="BG459" i="2" s="1"/>
  <c r="W448" i="2"/>
  <c r="W457" i="2" s="1"/>
  <c r="W459" i="2" s="1"/>
  <c r="R448" i="2"/>
  <c r="R457" i="2" s="1"/>
  <c r="AP448" i="2"/>
  <c r="AP458" i="2" s="1"/>
  <c r="BN448" i="2"/>
  <c r="K457" i="2"/>
  <c r="K448" i="2"/>
  <c r="AN448" i="2"/>
  <c r="X448" i="2"/>
  <c r="X457" i="2" s="1"/>
  <c r="X459" i="2" s="1"/>
  <c r="AA448" i="2"/>
  <c r="AA457" i="2" s="1"/>
  <c r="AA459" i="2" s="1"/>
  <c r="AM448" i="2"/>
  <c r="AY448" i="2"/>
  <c r="BK448" i="2"/>
  <c r="BW448" i="2"/>
  <c r="K455" i="2"/>
  <c r="K454" i="2"/>
  <c r="K453" i="2"/>
  <c r="W455" i="2"/>
  <c r="W454" i="2"/>
  <c r="W453" i="2"/>
  <c r="AI453" i="2"/>
  <c r="AU455" i="2"/>
  <c r="AU453" i="2"/>
  <c r="BG455" i="2"/>
  <c r="BG453" i="2"/>
  <c r="BS455" i="2"/>
  <c r="BS454" i="2"/>
  <c r="BS453" i="2"/>
  <c r="K443" i="2"/>
  <c r="W443" i="2"/>
  <c r="AI443" i="2"/>
  <c r="AU443" i="2"/>
  <c r="BG443" i="2"/>
  <c r="BS443" i="2"/>
  <c r="I444" i="2"/>
  <c r="I463" i="2" s="1"/>
  <c r="U444" i="2"/>
  <c r="U463" i="2" s="1"/>
  <c r="AH444" i="2"/>
  <c r="AH463" i="2" s="1"/>
  <c r="AW444" i="2"/>
  <c r="AW463" i="2" s="1"/>
  <c r="BQ444" i="2"/>
  <c r="BQ463" i="2" s="1"/>
  <c r="S446" i="2"/>
  <c r="AQ446" i="2"/>
  <c r="BO446" i="2"/>
  <c r="BL448" i="2"/>
  <c r="L454" i="2"/>
  <c r="L453" i="2"/>
  <c r="X455" i="2"/>
  <c r="X454" i="2"/>
  <c r="X453" i="2"/>
  <c r="AJ453" i="2"/>
  <c r="AV453" i="2"/>
  <c r="BH454" i="2"/>
  <c r="BH453" i="2"/>
  <c r="BT454" i="2"/>
  <c r="BT453" i="2"/>
  <c r="L443" i="2"/>
  <c r="X443" i="2"/>
  <c r="AJ443" i="2"/>
  <c r="AV443" i="2"/>
  <c r="BH443" i="2"/>
  <c r="BT443" i="2"/>
  <c r="J444" i="2"/>
  <c r="J463" i="2" s="1"/>
  <c r="V444" i="2"/>
  <c r="V463" i="2" s="1"/>
  <c r="AI444" i="2"/>
  <c r="AI463" i="2" s="1"/>
  <c r="AX444" i="2"/>
  <c r="AX463" i="2" s="1"/>
  <c r="BR444" i="2"/>
  <c r="BR463" i="2" s="1"/>
  <c r="T446" i="2"/>
  <c r="AR446" i="2"/>
  <c r="BP446" i="2"/>
  <c r="BX448" i="2"/>
  <c r="BY448" i="2"/>
  <c r="M453" i="2"/>
  <c r="AK454" i="2"/>
  <c r="AK453" i="2"/>
  <c r="BI453" i="2"/>
  <c r="BU453" i="2"/>
  <c r="M443" i="2"/>
  <c r="Y443" i="2"/>
  <c r="AK443" i="2"/>
  <c r="AW443" i="2"/>
  <c r="BI443" i="2"/>
  <c r="BU443" i="2"/>
  <c r="K444" i="2"/>
  <c r="K463" i="2" s="1"/>
  <c r="W444" i="2"/>
  <c r="W463" i="2" s="1"/>
  <c r="AJ444" i="2"/>
  <c r="AJ463" i="2" s="1"/>
  <c r="BB444" i="2"/>
  <c r="BB463" i="2" s="1"/>
  <c r="BS444" i="2"/>
  <c r="BS463" i="2" s="1"/>
  <c r="U446" i="2"/>
  <c r="AS446" i="2"/>
  <c r="BQ446" i="2"/>
  <c r="E448" i="2"/>
  <c r="E455" i="2" s="1"/>
  <c r="BA448" i="2"/>
  <c r="Y453" i="2"/>
  <c r="AW454" i="2"/>
  <c r="AW453" i="2"/>
  <c r="N453" i="2"/>
  <c r="Z453" i="2"/>
  <c r="Z455" i="2"/>
  <c r="AL454" i="2"/>
  <c r="AL453" i="2"/>
  <c r="AX454" i="2"/>
  <c r="AX453" i="2"/>
  <c r="BJ453" i="2"/>
  <c r="BV444" i="2"/>
  <c r="BV463" i="2" s="1"/>
  <c r="BV450" i="2"/>
  <c r="N443" i="2"/>
  <c r="Z443" i="2"/>
  <c r="AL443" i="2"/>
  <c r="AX443" i="2"/>
  <c r="BJ443" i="2"/>
  <c r="BV443" i="2"/>
  <c r="L444" i="2"/>
  <c r="L463" i="2" s="1"/>
  <c r="X444" i="2"/>
  <c r="X463" i="2" s="1"/>
  <c r="AK444" i="2"/>
  <c r="AK463" i="2" s="1"/>
  <c r="BC444" i="2"/>
  <c r="BC463" i="2" s="1"/>
  <c r="BT444" i="2"/>
  <c r="BT463" i="2" s="1"/>
  <c r="V446" i="2"/>
  <c r="AT446" i="2"/>
  <c r="BR446" i="2"/>
  <c r="D457" i="2"/>
  <c r="Z458" i="2"/>
  <c r="AC457" i="2"/>
  <c r="AC448" i="2"/>
  <c r="O453" i="2"/>
  <c r="AA454" i="2"/>
  <c r="AA453" i="2"/>
  <c r="AA455" i="2"/>
  <c r="AM444" i="2"/>
  <c r="AM463" i="2" s="1"/>
  <c r="AM450" i="2"/>
  <c r="AY444" i="2"/>
  <c r="AY463" i="2" s="1"/>
  <c r="AY450" i="2"/>
  <c r="BK444" i="2"/>
  <c r="BK463" i="2" s="1"/>
  <c r="BK450" i="2"/>
  <c r="BW444" i="2"/>
  <c r="BW463" i="2" s="1"/>
  <c r="BW450" i="2"/>
  <c r="O443" i="2"/>
  <c r="AA443" i="2"/>
  <c r="AM443" i="2"/>
  <c r="AY443" i="2"/>
  <c r="BK443" i="2"/>
  <c r="BW443" i="2"/>
  <c r="M444" i="2"/>
  <c r="M463" i="2" s="1"/>
  <c r="Y444" i="2"/>
  <c r="Y463" i="2" s="1"/>
  <c r="AL444" i="2"/>
  <c r="AL463" i="2" s="1"/>
  <c r="BD444" i="2"/>
  <c r="BD463" i="2" s="1"/>
  <c r="BU444" i="2"/>
  <c r="BU463" i="2" s="1"/>
  <c r="AO448" i="2"/>
  <c r="AA458" i="2"/>
  <c r="D453" i="2"/>
  <c r="D455" i="2"/>
  <c r="D454" i="2"/>
  <c r="P453" i="2"/>
  <c r="P457" i="2" s="1"/>
  <c r="AB444" i="2"/>
  <c r="AB463" i="2" s="1"/>
  <c r="AB450" i="2"/>
  <c r="AN444" i="2"/>
  <c r="AN463" i="2" s="1"/>
  <c r="AN450" i="2"/>
  <c r="AZ444" i="2"/>
  <c r="AZ463" i="2" s="1"/>
  <c r="AZ450" i="2"/>
  <c r="BL444" i="2"/>
  <c r="BL463" i="2" s="1"/>
  <c r="BL450" i="2"/>
  <c r="BX444" i="2"/>
  <c r="BX463" i="2" s="1"/>
  <c r="BX450" i="2"/>
  <c r="D443" i="2"/>
  <c r="P443" i="2"/>
  <c r="AB443" i="2"/>
  <c r="AN443" i="2"/>
  <c r="AZ443" i="2"/>
  <c r="BL443" i="2"/>
  <c r="BX443" i="2"/>
  <c r="N444" i="2"/>
  <c r="N463" i="2" s="1"/>
  <c r="Z444" i="2"/>
  <c r="Z463" i="2" s="1"/>
  <c r="AP444" i="2"/>
  <c r="AP463" i="2" s="1"/>
  <c r="BE444" i="2"/>
  <c r="BE463" i="2" s="1"/>
  <c r="F446" i="2"/>
  <c r="AD446" i="2"/>
  <c r="BB446" i="2"/>
  <c r="AB448" i="2"/>
  <c r="Q448" i="2"/>
  <c r="Q458" i="2" s="1"/>
  <c r="BM448" i="2"/>
  <c r="E453" i="2"/>
  <c r="Q453" i="2"/>
  <c r="AC453" i="2"/>
  <c r="AC458" i="2" s="1"/>
  <c r="AC455" i="2"/>
  <c r="AO444" i="2"/>
  <c r="AO463" i="2" s="1"/>
  <c r="AO450" i="2"/>
  <c r="BA444" i="2"/>
  <c r="BA463" i="2" s="1"/>
  <c r="BA450" i="2"/>
  <c r="BM444" i="2"/>
  <c r="BM463" i="2" s="1"/>
  <c r="BM450" i="2"/>
  <c r="BY444" i="2"/>
  <c r="BY463" i="2" s="1"/>
  <c r="BY450" i="2"/>
  <c r="E443" i="2"/>
  <c r="Q443" i="2"/>
  <c r="AC443" i="2"/>
  <c r="AO443" i="2"/>
  <c r="BA443" i="2"/>
  <c r="BM443" i="2"/>
  <c r="BY443" i="2"/>
  <c r="O444" i="2"/>
  <c r="O463" i="2" s="1"/>
  <c r="AA444" i="2"/>
  <c r="AA463" i="2" s="1"/>
  <c r="AQ444" i="2"/>
  <c r="AQ463" i="2" s="1"/>
  <c r="BF444" i="2"/>
  <c r="BF463" i="2" s="1"/>
  <c r="G446" i="2"/>
  <c r="AE446" i="2"/>
  <c r="BC446" i="2"/>
  <c r="F454" i="2"/>
  <c r="F453" i="2"/>
  <c r="R455" i="2"/>
  <c r="R453" i="2"/>
  <c r="R458" i="2" s="1"/>
  <c r="AD453" i="2"/>
  <c r="AP455" i="2"/>
  <c r="AP453" i="2"/>
  <c r="BB454" i="2"/>
  <c r="BB453" i="2"/>
  <c r="BN444" i="2"/>
  <c r="BN463" i="2" s="1"/>
  <c r="BN450" i="2"/>
  <c r="R443" i="2"/>
  <c r="AP443" i="2"/>
  <c r="BN443" i="2"/>
  <c r="D444" i="2"/>
  <c r="D463" i="2" s="1"/>
  <c r="P444" i="2"/>
  <c r="P463" i="2" s="1"/>
  <c r="AC444" i="2"/>
  <c r="AC463" i="2" s="1"/>
  <c r="AR444" i="2"/>
  <c r="AR463" i="2" s="1"/>
  <c r="BG444" i="2"/>
  <c r="BG463" i="2" s="1"/>
  <c r="H446" i="2"/>
  <c r="AF446" i="2"/>
  <c r="BD446" i="2"/>
  <c r="P448" i="2"/>
  <c r="P455" i="2" s="1"/>
  <c r="G453" i="2"/>
  <c r="S453" i="2"/>
  <c r="AE454" i="2"/>
  <c r="AE453" i="2"/>
  <c r="AQ454" i="2"/>
  <c r="AQ453" i="2"/>
  <c r="BC454" i="2"/>
  <c r="BC453" i="2"/>
  <c r="BO444" i="2"/>
  <c r="BO463" i="2" s="1"/>
  <c r="BO450" i="2"/>
  <c r="E444" i="2"/>
  <c r="E463" i="2" s="1"/>
  <c r="Q444" i="2"/>
  <c r="Q463" i="2" s="1"/>
  <c r="AD444" i="2"/>
  <c r="AD463" i="2" s="1"/>
  <c r="AS444" i="2"/>
  <c r="AS463" i="2" s="1"/>
  <c r="BH444" i="2"/>
  <c r="BH463" i="2" s="1"/>
  <c r="I446" i="2"/>
  <c r="AG446" i="2"/>
  <c r="BE446" i="2"/>
  <c r="D448" i="2"/>
  <c r="D458" i="2" s="1"/>
  <c r="AZ448" i="2"/>
  <c r="BH448" i="2"/>
  <c r="BH458" i="2" s="1"/>
  <c r="BH457" i="2"/>
  <c r="H453" i="2"/>
  <c r="T453" i="2"/>
  <c r="AF454" i="2"/>
  <c r="AF453" i="2"/>
  <c r="AR453" i="2"/>
  <c r="BD454" i="2"/>
  <c r="BD453" i="2"/>
  <c r="BP454" i="2"/>
  <c r="BP453" i="2"/>
  <c r="F444" i="2"/>
  <c r="F463" i="2" s="1"/>
  <c r="R444" i="2"/>
  <c r="R463" i="2" s="1"/>
  <c r="AE444" i="2"/>
  <c r="AE463" i="2" s="1"/>
  <c r="AT444" i="2"/>
  <c r="AT463" i="2" s="1"/>
  <c r="BI444" i="2"/>
  <c r="BI463" i="2" s="1"/>
  <c r="J446" i="2"/>
  <c r="AH446" i="2"/>
  <c r="BF446" i="2"/>
  <c r="L448" i="2"/>
  <c r="L455" i="2" s="1"/>
  <c r="L457" i="2"/>
  <c r="AV448" i="2"/>
  <c r="AV458" i="2" s="1"/>
  <c r="AV457" i="2"/>
  <c r="BT448" i="2"/>
  <c r="BT458" i="2" s="1"/>
  <c r="BT457" i="2"/>
  <c r="M448" i="2"/>
  <c r="M458" i="2" s="1"/>
  <c r="M457" i="2"/>
  <c r="Y448" i="2"/>
  <c r="Y458" i="2" s="1"/>
  <c r="Y457" i="2"/>
  <c r="AK448" i="2"/>
  <c r="AK458" i="2" s="1"/>
  <c r="AK457" i="2"/>
  <c r="AW448" i="2"/>
  <c r="AW458" i="2" s="1"/>
  <c r="AW457" i="2"/>
  <c r="BI448" i="2"/>
  <c r="BI455" i="2" s="1"/>
  <c r="BI457" i="2"/>
  <c r="BU448" i="2"/>
  <c r="BU455" i="2" s="1"/>
  <c r="BU457" i="2"/>
  <c r="K458" i="2"/>
  <c r="W458" i="2"/>
  <c r="AI458" i="2"/>
  <c r="AU458" i="2"/>
  <c r="BG458" i="2"/>
  <c r="BS458" i="2"/>
  <c r="I454" i="2"/>
  <c r="I453" i="2"/>
  <c r="U454" i="2"/>
  <c r="U453" i="2"/>
  <c r="AG453" i="2"/>
  <c r="AS454" i="2"/>
  <c r="AS453" i="2"/>
  <c r="BE453" i="2"/>
  <c r="BQ454" i="2"/>
  <c r="BQ453" i="2"/>
  <c r="G444" i="2"/>
  <c r="G463" i="2" s="1"/>
  <c r="S444" i="2"/>
  <c r="S463" i="2" s="1"/>
  <c r="AF444" i="2"/>
  <c r="AF463" i="2" s="1"/>
  <c r="AU444" i="2"/>
  <c r="AU463" i="2" s="1"/>
  <c r="BJ444" i="2"/>
  <c r="BJ463" i="2" s="1"/>
  <c r="O448" i="2"/>
  <c r="O458" i="2" s="1"/>
  <c r="AJ448" i="2"/>
  <c r="AJ455" i="2" s="1"/>
  <c r="AJ457" i="2"/>
  <c r="N448" i="2"/>
  <c r="N455" i="2" s="1"/>
  <c r="Z457" i="2"/>
  <c r="Z459" i="2" s="1"/>
  <c r="Z448" i="2"/>
  <c r="AL448" i="2"/>
  <c r="AL457" i="2" s="1"/>
  <c r="AX457" i="2"/>
  <c r="AX448" i="2"/>
  <c r="AX455" i="2" s="1"/>
  <c r="BJ448" i="2"/>
  <c r="BJ457" i="2" s="1"/>
  <c r="BV448" i="2"/>
  <c r="L458" i="2"/>
  <c r="X458" i="2"/>
  <c r="AJ458" i="2"/>
  <c r="J454" i="2"/>
  <c r="J453" i="2"/>
  <c r="V454" i="2"/>
  <c r="V453" i="2"/>
  <c r="AH454" i="2"/>
  <c r="AH453" i="2"/>
  <c r="AT453" i="2"/>
  <c r="BF454" i="2"/>
  <c r="BF453" i="2"/>
  <c r="BR454" i="2"/>
  <c r="BR453" i="2"/>
  <c r="H444" i="2"/>
  <c r="H463" i="2" s="1"/>
  <c r="T444" i="2"/>
  <c r="T463" i="2" s="1"/>
  <c r="AG444" i="2"/>
  <c r="AG463" i="2" s="1"/>
  <c r="AV444" i="2"/>
  <c r="AV463" i="2" s="1"/>
  <c r="BP444" i="2"/>
  <c r="BP463" i="2" s="1"/>
  <c r="M9" i="1"/>
  <c r="K12" i="1"/>
  <c r="M14" i="1"/>
  <c r="K11" i="1"/>
  <c r="M7" i="1"/>
  <c r="K15" i="1"/>
  <c r="BN458" i="2" l="1"/>
  <c r="R459" i="2"/>
  <c r="AO457" i="2"/>
  <c r="BK457" i="2"/>
  <c r="BK459" i="2" s="1"/>
  <c r="BX458" i="2"/>
  <c r="H448" i="2"/>
  <c r="BA453" i="2"/>
  <c r="BA458" i="2" s="1"/>
  <c r="BA455" i="2"/>
  <c r="BA454" i="2"/>
  <c r="F457" i="2"/>
  <c r="F448" i="2"/>
  <c r="BX453" i="2"/>
  <c r="BX455" i="2"/>
  <c r="BX454" i="2"/>
  <c r="AY454" i="2"/>
  <c r="AY453" i="2"/>
  <c r="AY455" i="2"/>
  <c r="AC459" i="2"/>
  <c r="K459" i="2"/>
  <c r="BS459" i="2"/>
  <c r="AL455" i="2"/>
  <c r="E457" i="2"/>
  <c r="E459" i="2" s="1"/>
  <c r="AK455" i="2"/>
  <c r="BT455" i="2"/>
  <c r="N457" i="2"/>
  <c r="AR454" i="2"/>
  <c r="AO453" i="2"/>
  <c r="AO458" i="2" s="1"/>
  <c r="AO455" i="2"/>
  <c r="AO454" i="2"/>
  <c r="BL453" i="2"/>
  <c r="BL458" i="2" s="1"/>
  <c r="BL455" i="2"/>
  <c r="BL454" i="2"/>
  <c r="AM454" i="2"/>
  <c r="AM453" i="2"/>
  <c r="AM458" i="2" s="1"/>
  <c r="AM455" i="2"/>
  <c r="D459" i="2"/>
  <c r="N458" i="2"/>
  <c r="AI457" i="2"/>
  <c r="AI459" i="2" s="1"/>
  <c r="BO454" i="2"/>
  <c r="BO453" i="2"/>
  <c r="S454" i="2"/>
  <c r="AP454" i="2"/>
  <c r="BR457" i="2"/>
  <c r="BR448" i="2"/>
  <c r="BQ448" i="2"/>
  <c r="M454" i="2"/>
  <c r="BG454" i="2"/>
  <c r="P458" i="2"/>
  <c r="P459" i="2" s="1"/>
  <c r="M459" i="2"/>
  <c r="AC454" i="2"/>
  <c r="AZ453" i="2"/>
  <c r="AZ457" i="2" s="1"/>
  <c r="AZ455" i="2"/>
  <c r="AZ454" i="2"/>
  <c r="AT457" i="2"/>
  <c r="AT448" i="2"/>
  <c r="AW455" i="2"/>
  <c r="AS448" i="2"/>
  <c r="M455" i="2"/>
  <c r="BH455" i="2"/>
  <c r="AJ459" i="2"/>
  <c r="V448" i="2"/>
  <c r="BV454" i="2"/>
  <c r="BV453" i="2"/>
  <c r="BV457" i="2" s="1"/>
  <c r="BV455" i="2"/>
  <c r="U448" i="2"/>
  <c r="BU458" i="2"/>
  <c r="BU459" i="2" s="1"/>
  <c r="AH448" i="2"/>
  <c r="BT459" i="2"/>
  <c r="AW459" i="2"/>
  <c r="AV459" i="2"/>
  <c r="G454" i="2"/>
  <c r="AD454" i="2"/>
  <c r="BC457" i="2"/>
  <c r="BC448" i="2"/>
  <c r="Q457" i="2"/>
  <c r="Q459" i="2" s="1"/>
  <c r="AN453" i="2"/>
  <c r="AN458" i="2" s="1"/>
  <c r="AN455" i="2"/>
  <c r="AN454" i="2"/>
  <c r="Z454" i="2"/>
  <c r="Y454" i="2"/>
  <c r="BU454" i="2"/>
  <c r="AV454" i="2"/>
  <c r="BJ458" i="2"/>
  <c r="BJ459" i="2" s="1"/>
  <c r="AU454" i="2"/>
  <c r="BI458" i="2"/>
  <c r="BI459" i="2" s="1"/>
  <c r="BN457" i="2"/>
  <c r="BE448" i="2"/>
  <c r="AE448" i="2"/>
  <c r="Q454" i="2"/>
  <c r="AL458" i="2"/>
  <c r="AL459" i="2" s="1"/>
  <c r="O455" i="2"/>
  <c r="BJ455" i="2"/>
  <c r="Y455" i="2"/>
  <c r="AV455" i="2"/>
  <c r="L459" i="2"/>
  <c r="T454" i="2"/>
  <c r="AG457" i="2"/>
  <c r="AG448" i="2"/>
  <c r="G448" i="2"/>
  <c r="BY453" i="2"/>
  <c r="BY457" i="2" s="1"/>
  <c r="BY455" i="2"/>
  <c r="BY454" i="2"/>
  <c r="Q455" i="2"/>
  <c r="AB453" i="2"/>
  <c r="AB457" i="2" s="1"/>
  <c r="AB455" i="2"/>
  <c r="AB454" i="2"/>
  <c r="AX458" i="2"/>
  <c r="AX459" i="2" s="1"/>
  <c r="BW454" i="2"/>
  <c r="BW453" i="2"/>
  <c r="BW455" i="2"/>
  <c r="BX457" i="2"/>
  <c r="BX459" i="2" s="1"/>
  <c r="BL457" i="2"/>
  <c r="AP457" i="2"/>
  <c r="AP459" i="2" s="1"/>
  <c r="BN455" i="2"/>
  <c r="BN454" i="2"/>
  <c r="BN453" i="2"/>
  <c r="R454" i="2"/>
  <c r="O454" i="2"/>
  <c r="BJ454" i="2"/>
  <c r="N454" i="2"/>
  <c r="BI454" i="2"/>
  <c r="BP448" i="2"/>
  <c r="AJ454" i="2"/>
  <c r="BO448" i="2"/>
  <c r="BO458" i="2" s="1"/>
  <c r="AI454" i="2"/>
  <c r="O457" i="2"/>
  <c r="O459" i="2" s="1"/>
  <c r="E458" i="2"/>
  <c r="AG454" i="2"/>
  <c r="AK459" i="2"/>
  <c r="AT454" i="2"/>
  <c r="Y459" i="2"/>
  <c r="BD448" i="2"/>
  <c r="BM453" i="2"/>
  <c r="BM457" i="2" s="1"/>
  <c r="BM455" i="2"/>
  <c r="BM454" i="2"/>
  <c r="E454" i="2"/>
  <c r="BB448" i="2"/>
  <c r="P454" i="2"/>
  <c r="BK454" i="2"/>
  <c r="BK453" i="2"/>
  <c r="BK458" i="2" s="1"/>
  <c r="BK455" i="2"/>
  <c r="AR448" i="2"/>
  <c r="AQ448" i="2"/>
  <c r="J448" i="2"/>
  <c r="BH459" i="2"/>
  <c r="BE454" i="2"/>
  <c r="I448" i="2"/>
  <c r="BF448" i="2"/>
  <c r="H454" i="2"/>
  <c r="AF457" i="2"/>
  <c r="AF448" i="2"/>
  <c r="AD448" i="2"/>
  <c r="T457" i="2"/>
  <c r="T448" i="2"/>
  <c r="S448" i="2"/>
  <c r="J455" i="2" l="1"/>
  <c r="J458" i="2"/>
  <c r="AB459" i="2"/>
  <c r="BC459" i="2"/>
  <c r="AT459" i="2"/>
  <c r="BR455" i="2"/>
  <c r="BR458" i="2"/>
  <c r="BR459" i="2" s="1"/>
  <c r="F458" i="2"/>
  <c r="F459" i="2" s="1"/>
  <c r="F455" i="2"/>
  <c r="AM457" i="2"/>
  <c r="AM459" i="2" s="1"/>
  <c r="AD455" i="2"/>
  <c r="AD458" i="2"/>
  <c r="J457" i="2"/>
  <c r="BV458" i="2"/>
  <c r="BV459" i="2" s="1"/>
  <c r="AD457" i="2"/>
  <c r="AD459" i="2" s="1"/>
  <c r="AQ455" i="2"/>
  <c r="AQ458" i="2"/>
  <c r="BO457" i="2"/>
  <c r="BO459" i="2" s="1"/>
  <c r="V458" i="2"/>
  <c r="V455" i="2"/>
  <c r="AF455" i="2"/>
  <c r="AF458" i="2"/>
  <c r="AQ457" i="2"/>
  <c r="V457" i="2"/>
  <c r="V459" i="2" s="1"/>
  <c r="AO459" i="2"/>
  <c r="AF459" i="2"/>
  <c r="AR458" i="2"/>
  <c r="AR455" i="2"/>
  <c r="BD455" i="2"/>
  <c r="BD458" i="2"/>
  <c r="BP455" i="2"/>
  <c r="BP458" i="2"/>
  <c r="BL459" i="2"/>
  <c r="AZ458" i="2"/>
  <c r="AZ459" i="2" s="1"/>
  <c r="BA457" i="2"/>
  <c r="BA459" i="2" s="1"/>
  <c r="AR457" i="2"/>
  <c r="BD457" i="2"/>
  <c r="BD459" i="2" s="1"/>
  <c r="BP457" i="2"/>
  <c r="BP459" i="2" s="1"/>
  <c r="G455" i="2"/>
  <c r="G458" i="2"/>
  <c r="H458" i="2"/>
  <c r="H455" i="2"/>
  <c r="BF455" i="2"/>
  <c r="BF458" i="2"/>
  <c r="G457" i="2"/>
  <c r="AE455" i="2"/>
  <c r="AE458" i="2"/>
  <c r="AH458" i="2"/>
  <c r="AH455" i="2"/>
  <c r="BO455" i="2"/>
  <c r="H457" i="2"/>
  <c r="H459" i="2" s="1"/>
  <c r="BF457" i="2"/>
  <c r="BF459" i="2" s="1"/>
  <c r="BW458" i="2"/>
  <c r="BW457" i="2"/>
  <c r="AG455" i="2"/>
  <c r="AG458" i="2"/>
  <c r="AE457" i="2"/>
  <c r="AH457" i="2"/>
  <c r="BY458" i="2"/>
  <c r="BY459" i="2" s="1"/>
  <c r="AY457" i="2"/>
  <c r="AY458" i="2"/>
  <c r="I458" i="2"/>
  <c r="I455" i="2"/>
  <c r="AG459" i="2"/>
  <c r="BE455" i="2"/>
  <c r="BE458" i="2"/>
  <c r="AS455" i="2"/>
  <c r="AS458" i="2"/>
  <c r="S458" i="2"/>
  <c r="S455" i="2"/>
  <c r="I457" i="2"/>
  <c r="BE457" i="2"/>
  <c r="BE459" i="2" s="1"/>
  <c r="U458" i="2"/>
  <c r="U455" i="2"/>
  <c r="AS457" i="2"/>
  <c r="AS459" i="2" s="1"/>
  <c r="N459" i="2"/>
  <c r="BM458" i="2"/>
  <c r="BM459" i="2" s="1"/>
  <c r="AB458" i="2"/>
  <c r="S457" i="2"/>
  <c r="BB458" i="2"/>
  <c r="BB455" i="2"/>
  <c r="BN459" i="2"/>
  <c r="U457" i="2"/>
  <c r="BQ458" i="2"/>
  <c r="BQ455" i="2"/>
  <c r="T458" i="2"/>
  <c r="T459" i="2" s="1"/>
  <c r="T455" i="2"/>
  <c r="BB457" i="2"/>
  <c r="BB459" i="2" s="1"/>
  <c r="BC455" i="2"/>
  <c r="BC458" i="2"/>
  <c r="AT455" i="2"/>
  <c r="AT458" i="2"/>
  <c r="BQ457" i="2"/>
  <c r="AN457" i="2"/>
  <c r="AN459" i="2" s="1"/>
  <c r="AY459" i="2" l="1"/>
  <c r="AR459" i="2"/>
  <c r="U459" i="2"/>
  <c r="I459" i="2"/>
  <c r="AH459" i="2"/>
  <c r="AQ459" i="2"/>
  <c r="J459" i="2"/>
  <c r="BQ459" i="2"/>
  <c r="AE459" i="2"/>
  <c r="G459" i="2"/>
  <c r="S459" i="2"/>
  <c r="BW459" i="2"/>
</calcChain>
</file>

<file path=xl/sharedStrings.xml><?xml version="1.0" encoding="utf-8"?>
<sst xmlns="http://schemas.openxmlformats.org/spreadsheetml/2006/main" count="1520" uniqueCount="1085">
  <si>
    <t xml:space="preserve">รายงานข้อมูลต้นทุนบริการ Unit Cost แบบ Quick Method </t>
  </si>
  <si>
    <t>ปีงบประมาณ 2563</t>
  </si>
  <si>
    <t>ประจำเดือน  พฤษภาคม  2563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</si>
  <si>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</si>
  <si>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</si>
  <si>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</si>
  <si>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</si>
  <si>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</si>
  <si>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</si>
  <si>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</si>
  <si>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</si>
  <si>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</si>
  <si>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</si>
  <si>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</si>
  <si>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</si>
  <si>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</si>
  <si>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</si>
  <si>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</si>
  <si>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</si>
  <si>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</si>
  <si>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</si>
  <si>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</si>
  <si>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</si>
  <si>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</si>
  <si>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</si>
  <si>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</si>
  <si>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</si>
  <si>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</si>
  <si>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</si>
  <si>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</si>
  <si>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</si>
  <si>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</si>
  <si>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</si>
  <si>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</si>
  <si>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</si>
  <si>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จำนวน..........7...........แห่ง</t>
  </si>
  <si>
    <t>ร้อยละ</t>
  </si>
  <si>
    <t>ไม่ผ่านเกณฑ์</t>
  </si>
  <si>
    <t>จำนวน..........2...........แห่ง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</si>
  <si>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</si>
  <si>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</si>
  <si>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</si>
  <si>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17  มิถุนายน  2563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</si>
  <si>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</si>
  <si>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</si>
  <si>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2/2563  รายงาน  ณ  24  เมษายน  2563</t>
  </si>
  <si>
    <t>ผลการวิเคราะห์ต้นทุนบริการ Unit Cost แบบ Quick Method  เดือน  พฤษภาคม  2563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</si>
  <si>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</si>
  <si>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</si>
  <si>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</si>
  <si>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</si>
  <si>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</si>
  <si>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</si>
  <si>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</si>
  <si>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</si>
  <si>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</si>
  <si>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</si>
  <si>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</si>
  <si>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</si>
  <si>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</si>
  <si>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</si>
  <si>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</si>
  <si>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</si>
  <si>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</si>
  <si>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</si>
  <si>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</si>
  <si>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</si>
  <si>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</si>
  <si>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</si>
  <si>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</si>
  <si>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</si>
  <si>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</si>
  <si>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</si>
  <si>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</si>
  <si>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</si>
  <si>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</si>
  <si>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</si>
  <si>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</si>
  <si>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</si>
  <si>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</si>
  <si>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</si>
  <si>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</si>
  <si>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</si>
  <si>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</si>
  <si>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</si>
  <si>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</si>
  <si>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</si>
  <si>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</si>
  <si>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</si>
  <si>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</si>
  <si>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</si>
  <si>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</si>
  <si>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</si>
  <si>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</si>
  <si>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</si>
  <si>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</si>
  <si>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</si>
  <si>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</si>
  <si>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</si>
  <si>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</si>
  <si>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</si>
  <si>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</si>
  <si>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</si>
  <si>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</si>
  <si>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</si>
  <si>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</si>
  <si>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</si>
  <si>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</si>
  <si>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</si>
  <si>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</si>
  <si>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</si>
  <si>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</si>
  <si>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</si>
  <si>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</si>
  <si>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</si>
  <si>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</si>
  <si>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</si>
  <si>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</si>
  <si>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</si>
  <si>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</si>
  <si>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</si>
  <si>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</si>
  <si>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</si>
  <si>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</si>
  <si>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</si>
  <si>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</si>
  <si>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</si>
  <si>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</si>
  <si>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</si>
  <si>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</si>
  <si>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</si>
  <si>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</si>
  <si>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</si>
  <si>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</si>
  <si>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</si>
  <si>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</si>
  <si>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</si>
  <si>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</si>
  <si>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</si>
  <si>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</si>
  <si>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</si>
  <si>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</si>
  <si>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</si>
  <si>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</si>
  <si>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</si>
  <si>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</si>
  <si>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</si>
  <si>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</si>
  <si>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</si>
  <si>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</si>
  <si>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</si>
  <si>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</si>
  <si>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</si>
  <si>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</si>
  <si>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</si>
  <si>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</si>
  <si>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</si>
  <si>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</si>
  <si>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</si>
  <si>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</si>
  <si>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</si>
  <si>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</si>
  <si>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</si>
  <si>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</si>
  <si>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</si>
  <si>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</si>
  <si>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</si>
  <si>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</si>
  <si>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</si>
  <si>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</si>
  <si>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</si>
  <si>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</si>
  <si>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</si>
  <si>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</si>
  <si>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</si>
  <si>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</si>
  <si>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</si>
  <si>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</si>
  <si>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</si>
  <si>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</si>
  <si>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</si>
  <si>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</si>
  <si>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</si>
  <si>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</si>
  <si>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</si>
  <si>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</si>
  <si>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</si>
  <si>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</si>
  <si>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</si>
  <si>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</si>
  <si>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</si>
  <si>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</si>
  <si>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</si>
  <si>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</si>
  <si>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</si>
  <si>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</si>
  <si>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</si>
  <si>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</si>
  <si>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</si>
  <si>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</si>
  <si>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</si>
  <si>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</si>
  <si>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</si>
  <si>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</si>
  <si>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</si>
  <si>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</si>
  <si>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</si>
  <si>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</si>
  <si>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</si>
  <si>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</si>
  <si>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</si>
  <si>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</si>
  <si>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</si>
  <si>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</si>
  <si>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</si>
  <si>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</si>
  <si>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</si>
  <si>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</si>
  <si>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</si>
  <si>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</si>
  <si>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</si>
  <si>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</si>
  <si>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</si>
  <si>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</si>
  <si>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</si>
  <si>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</si>
  <si>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</si>
  <si>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</si>
  <si>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</si>
  <si>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</si>
  <si>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</si>
  <si>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</si>
  <si>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</si>
  <si>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</si>
  <si>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</si>
  <si>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</si>
  <si>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</si>
  <si>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</si>
  <si>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</si>
  <si>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</si>
  <si>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</si>
  <si>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</si>
  <si>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</si>
  <si>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</si>
  <si>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</si>
  <si>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</si>
  <si>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</si>
  <si>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</si>
  <si>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</si>
  <si>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</si>
  <si>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</si>
  <si>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</si>
  <si>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</si>
  <si>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</si>
  <si>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</si>
  <si>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</si>
  <si>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</si>
  <si>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</si>
  <si>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</si>
  <si>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</si>
  <si>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</si>
  <si>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</si>
  <si>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</si>
  <si>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</si>
  <si>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</si>
  <si>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</si>
  <si>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</si>
  <si>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</si>
  <si>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</si>
  <si>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</si>
  <si>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</si>
  <si>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</si>
  <si>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</si>
  <si>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</si>
  <si>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</si>
  <si>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</si>
  <si>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</si>
  <si>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</si>
  <si>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</si>
  <si>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</si>
  <si>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</si>
  <si>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</si>
  <si>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</si>
  <si>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</si>
  <si>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</si>
  <si>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</si>
  <si>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</si>
  <si>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</si>
  <si>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</si>
  <si>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</si>
  <si>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</si>
  <si>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</si>
  <si>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</si>
  <si>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</si>
  <si>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</si>
  <si>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</si>
  <si>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</si>
  <si>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</si>
  <si>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</si>
  <si>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</si>
  <si>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</si>
  <si>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</si>
  <si>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</si>
  <si>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</si>
  <si>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</si>
  <si>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</si>
  <si>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</si>
  <si>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</si>
  <si>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</si>
  <si>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</si>
  <si>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</si>
  <si>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</si>
  <si>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</si>
  <si>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</si>
  <si>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</si>
  <si>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</si>
  <si>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</si>
  <si>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</si>
  <si>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</si>
  <si>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</si>
  <si>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</si>
  <si>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</si>
  <si>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</si>
  <si>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</si>
  <si>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</si>
  <si>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</si>
  <si>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</si>
  <si>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</si>
  <si>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</si>
  <si>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</si>
  <si>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</si>
  <si>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</si>
  <si>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</si>
  <si>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</si>
  <si>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</si>
  <si>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</si>
  <si>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</si>
  <si>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</si>
  <si>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</si>
  <si>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</si>
  <si>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</si>
  <si>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</si>
  <si>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</si>
  <si>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</si>
  <si>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</si>
  <si>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</si>
  <si>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</si>
  <si>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</si>
  <si>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</si>
  <si>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</si>
  <si>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</si>
  <si>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</si>
  <si>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</si>
  <si>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</si>
  <si>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</si>
  <si>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</si>
  <si>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</si>
  <si>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</si>
  <si>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</si>
  <si>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</si>
  <si>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</si>
  <si>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</si>
  <si>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</si>
  <si>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</si>
  <si>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</si>
  <si>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</si>
  <si>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</si>
  <si>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</si>
  <si>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</si>
  <si>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</si>
  <si>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</si>
  <si>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</si>
  <si>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</si>
  <si>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</si>
  <si>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</si>
  <si>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</si>
  <si>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</si>
  <si>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</si>
  <si>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</si>
  <si>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</si>
  <si>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</si>
  <si>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</si>
  <si>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</si>
  <si>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</si>
  <si>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</si>
  <si>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</si>
  <si>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</si>
  <si>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</si>
  <si>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</si>
  <si>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</si>
  <si>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</si>
  <si>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</si>
  <si>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</si>
  <si>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</si>
  <si>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</si>
  <si>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</si>
  <si>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</si>
  <si>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</si>
  <si>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</si>
  <si>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</si>
  <si>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</si>
  <si>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</si>
  <si>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</si>
  <si>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</si>
  <si>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</si>
  <si>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</si>
  <si>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</si>
  <si>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</si>
  <si>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</si>
  <si>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</si>
  <si>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</si>
  <si>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</si>
  <si>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</si>
  <si>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</si>
  <si>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</si>
  <si>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</si>
  <si>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</si>
  <si>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</si>
  <si>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</si>
  <si>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</si>
  <si>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</si>
  <si>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</si>
  <si>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</si>
  <si>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</si>
  <si>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</si>
  <si>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</si>
  <si>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</si>
  <si>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</si>
  <si>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</si>
  <si>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</si>
  <si>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</si>
  <si>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</si>
  <si>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</si>
  <si>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</si>
  <si>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</si>
  <si>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</si>
  <si>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</si>
  <si>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</si>
  <si>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</si>
  <si>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</si>
  <si>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</si>
  <si>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</si>
  <si>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</si>
  <si>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</si>
  <si>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</si>
  <si>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</si>
  <si>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</si>
  <si>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</si>
  <si>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</si>
  <si>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</si>
  <si>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</si>
  <si>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</si>
  <si>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</si>
  <si>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</si>
  <si>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</si>
  <si>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</si>
  <si>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</si>
  <si>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</si>
  <si>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</si>
  <si>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</si>
  <si>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</si>
  <si>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</si>
  <si>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</si>
  <si>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</si>
  <si>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</si>
  <si>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</si>
  <si>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</si>
  <si>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</si>
  <si>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</si>
  <si>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</si>
  <si>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</si>
  <si>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</si>
  <si>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</si>
  <si>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</si>
  <si>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</si>
  <si>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</si>
  <si>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</si>
  <si>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</si>
  <si>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</si>
  <si>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</si>
  <si>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</si>
  <si>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</si>
  <si>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</si>
  <si>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</si>
  <si>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</si>
  <si>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</si>
  <si>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</si>
  <si>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</si>
  <si>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</si>
  <si>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</si>
  <si>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</si>
  <si>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</si>
  <si>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</si>
  <si>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</si>
  <si>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</si>
  <si>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</si>
  <si>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</si>
  <si>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</si>
  <si>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</si>
  <si>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</si>
  <si>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</si>
  <si>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</si>
  <si>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</si>
  <si>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</si>
  <si>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</si>
  <si>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</si>
  <si>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</si>
  <si>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</si>
  <si>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</si>
  <si>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</si>
  <si>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</si>
  <si>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</si>
  <si>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</si>
  <si>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</si>
  <si>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</si>
  <si>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</si>
  <si>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</si>
  <si>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</si>
  <si>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</si>
  <si>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</si>
  <si>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</si>
  <si>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</si>
  <si>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</si>
  <si>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</si>
  <si>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</si>
  <si>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</si>
  <si>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</si>
  <si>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</si>
  <si>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</si>
  <si>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</si>
  <si>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</si>
  <si>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</si>
  <si>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</si>
  <si>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</si>
  <si>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</si>
  <si>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</si>
  <si>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</si>
  <si>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</si>
  <si>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</si>
  <si>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</si>
  <si>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</si>
  <si>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</si>
  <si>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</si>
  <si>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</si>
  <si>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</si>
  <si>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</si>
  <si>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</si>
  <si>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</si>
  <si>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</si>
  <si>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</si>
  <si>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</si>
  <si>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</si>
  <si>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</si>
  <si>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</si>
  <si>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</si>
  <si>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</si>
  <si>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</si>
  <si>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</si>
  <si>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</si>
  <si>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</si>
  <si>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</si>
  <si>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</si>
  <si>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</si>
  <si>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</si>
  <si>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</si>
  <si>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</si>
  <si>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</si>
  <si>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</si>
  <si>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</si>
  <si>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</si>
  <si>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</si>
  <si>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</si>
  <si>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</si>
  <si>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</si>
  <si>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</si>
  <si>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</si>
  <si>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</si>
  <si>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</si>
  <si>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</si>
  <si>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</si>
  <si>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</si>
  <si>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</si>
  <si>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</si>
  <si>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</si>
  <si>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</si>
  <si>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</si>
  <si>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</si>
  <si>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</si>
  <si>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</si>
  <si>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</si>
  <si>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</si>
  <si>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</si>
  <si>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</si>
  <si>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</si>
  <si>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</si>
  <si>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</si>
  <si>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</si>
  <si>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</si>
  <si>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</si>
  <si>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</si>
  <si>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</si>
  <si>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</si>
  <si>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</si>
  <si>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</si>
  <si>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</si>
  <si>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</si>
  <si>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</si>
  <si>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</si>
  <si>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</si>
  <si>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</si>
  <si>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</si>
  <si>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</si>
  <si>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</si>
  <si>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</si>
  <si>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</si>
  <si>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</si>
  <si>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</si>
  <si>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</si>
  <si>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</si>
  <si>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</si>
  <si>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</si>
  <si>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</si>
  <si>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</si>
  <si>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</si>
  <si>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</si>
  <si>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</si>
  <si>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</si>
  <si>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</si>
  <si>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</si>
  <si>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</si>
  <si>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</si>
  <si>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</si>
  <si>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</si>
  <si>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</si>
  <si>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</si>
  <si>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</si>
  <si>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</si>
  <si>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</si>
  <si>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</si>
  <si>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</si>
  <si>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</si>
  <si>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</si>
  <si>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</si>
  <si>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</si>
  <si>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</si>
  <si>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</si>
  <si>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</si>
  <si>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</si>
  <si>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</si>
  <si>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</si>
  <si>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</si>
  <si>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</si>
  <si>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</si>
  <si>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</si>
  <si>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</si>
  <si>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</si>
  <si>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</si>
  <si>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</si>
  <si>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</si>
  <si>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</si>
  <si>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</si>
  <si>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</si>
  <si>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</si>
  <si>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</si>
  <si>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</si>
  <si>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</si>
  <si>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</si>
  <si>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</si>
  <si>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</si>
  <si>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</si>
  <si>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</si>
  <si>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</si>
  <si>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</si>
  <si>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</si>
  <si>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</si>
  <si>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</si>
  <si>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</si>
  <si>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</si>
  <si>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</si>
  <si>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</si>
  <si>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</si>
  <si>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</si>
  <si>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</si>
  <si>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</si>
  <si>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</si>
  <si>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</si>
  <si>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</si>
  <si>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</si>
  <si>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 xml:space="preserve">รายได้กองทุน UC-OP ตามเกณฑ์คุณภาพผลงานบริการ
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</si>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</sst>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  <numFmt numFmtId="190" formatCode="[$-D00041E]0.#"/>
    <numFmt numFmtId="191" formatCode="_(* #,##0.00_);_(* \(#,##0.00\);_(* &quot;-&quot;??_);_(@_)"/>
    <numFmt numFmtId="192" formatCode="0.000"/>
  </numFmts>
  <fonts count="5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9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9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9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9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19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19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9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19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90" fontId="13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9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90" fontId="13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19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90" fontId="15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9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190" fontId="15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9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190" fontId="1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19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90" fontId="1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90" fontId="1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190" fontId="15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9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190" fontId="15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90" fontId="15" fillId="3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90" fontId="17" fillId="17" borderId="0" applyNumberFormat="0" applyBorder="0" applyAlignment="0" applyProtection="0"/>
    <xf numFmtId="0" fontId="18" fillId="34" borderId="9" applyNumberFormat="0" applyAlignment="0" applyProtection="0"/>
    <xf numFmtId="0" fontId="18" fillId="34" borderId="9" applyNumberFormat="0" applyAlignment="0" applyProtection="0"/>
    <xf numFmtId="190" fontId="19" fillId="34" borderId="9" applyNumberFormat="0" applyAlignment="0" applyProtection="0"/>
    <xf numFmtId="0" fontId="20" fillId="35" borderId="10" applyNumberFormat="0" applyAlignment="0" applyProtection="0"/>
    <xf numFmtId="0" fontId="20" fillId="35" borderId="10" applyNumberFormat="0" applyAlignment="0" applyProtection="0"/>
    <xf numFmtId="190" fontId="21" fillId="35" borderId="10" applyNumberFormat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90" fontId="32" fillId="18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19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19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190" fontId="38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38" fillId="0" borderId="0" applyNumberFormat="0" applyFill="0" applyBorder="0" applyAlignment="0" applyProtection="0"/>
    <xf numFmtId="0" fontId="39" fillId="21" borderId="9" applyNumberFormat="0" applyAlignment="0" applyProtection="0"/>
    <xf numFmtId="0" fontId="39" fillId="21" borderId="9" applyNumberFormat="0" applyAlignment="0" applyProtection="0"/>
    <xf numFmtId="190" fontId="40" fillId="21" borderId="9" applyNumberFormat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190" fontId="42" fillId="0" borderId="14" applyNumberFormat="0" applyFill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190" fontId="44" fillId="36" borderId="0" applyNumberFormat="0" applyBorder="0" applyAlignment="0" applyProtection="0"/>
    <xf numFmtId="0" fontId="45" fillId="0" borderId="0"/>
    <xf numFmtId="0" fontId="45" fillId="0" borderId="0"/>
    <xf numFmtId="19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6" fillId="0" borderId="0"/>
    <xf numFmtId="0" fontId="46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 applyFill="0" applyProtection="0"/>
    <xf numFmtId="0" fontId="23" fillId="0" borderId="0"/>
    <xf numFmtId="19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22" fillId="37" borderId="15" applyNumberFormat="0" applyFont="0" applyAlignment="0" applyProtection="0"/>
    <xf numFmtId="0" fontId="22" fillId="37" borderId="15" applyNumberFormat="0" applyFont="0" applyAlignment="0" applyProtection="0"/>
    <xf numFmtId="0" fontId="22" fillId="37" borderId="15" applyNumberFormat="0" applyFont="0" applyAlignment="0" applyProtection="0"/>
    <xf numFmtId="0" fontId="22" fillId="37" borderId="15" applyNumberFormat="0" applyFont="0" applyAlignment="0" applyProtection="0"/>
    <xf numFmtId="190" fontId="12" fillId="37" borderId="15" applyNumberFormat="0" applyFont="0" applyAlignment="0" applyProtection="0"/>
    <xf numFmtId="190" fontId="12" fillId="37" borderId="15" applyNumberFormat="0" applyFon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190" fontId="49" fillId="34" borderId="16" applyNumberFormat="0" applyAlignment="0" applyProtection="0"/>
    <xf numFmtId="9" fontId="2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19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8" fillId="0" borderId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3" fontId="3" fillId="0" borderId="0" xfId="1" applyFont="1"/>
    <xf numFmtId="187" fontId="3" fillId="0" borderId="0" xfId="1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188" fontId="3" fillId="0" borderId="1" xfId="1" applyNumberFormat="1" applyFont="1" applyFill="1" applyBorder="1"/>
    <xf numFmtId="189" fontId="3" fillId="2" borderId="1" xfId="1" applyNumberFormat="1" applyFont="1" applyFill="1" applyBorder="1"/>
    <xf numFmtId="189" fontId="3" fillId="0" borderId="1" xfId="1" applyNumberFormat="1" applyFont="1" applyBorder="1"/>
    <xf numFmtId="0" fontId="5" fillId="0" borderId="1" xfId="0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right"/>
    </xf>
    <xf numFmtId="188" fontId="3" fillId="0" borderId="1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3" fontId="6" fillId="0" borderId="0" xfId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187" fontId="6" fillId="0" borderId="0" xfId="1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2" applyFill="1" applyAlignment="1">
      <alignment horizontal="left"/>
    </xf>
    <xf numFmtId="43" fontId="7" fillId="0" borderId="0" xfId="1" applyFont="1" applyFill="1" applyAlignment="1">
      <alignment horizontal="left"/>
    </xf>
    <xf numFmtId="187" fontId="3" fillId="0" borderId="0" xfId="1" applyNumberFormat="1" applyFont="1" applyFill="1"/>
    <xf numFmtId="43" fontId="6" fillId="0" borderId="0" xfId="1" applyFont="1" applyFill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3" fillId="3" borderId="0" xfId="0" applyFont="1" applyFill="1"/>
    <xf numFmtId="43" fontId="3" fillId="0" borderId="0" xfId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vertical="center"/>
    </xf>
    <xf numFmtId="189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9" fontId="8" fillId="12" borderId="1" xfId="0" applyNumberFormat="1" applyFont="1" applyFill="1" applyBorder="1" applyAlignment="1">
      <alignment vertical="center"/>
    </xf>
    <xf numFmtId="189" fontId="8" fillId="12" borderId="0" xfId="0" applyNumberFormat="1" applyFont="1" applyFill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horizontal="left" vertical="center"/>
    </xf>
    <xf numFmtId="188" fontId="5" fillId="0" borderId="1" xfId="0" applyNumberFormat="1" applyFont="1" applyBorder="1" applyAlignment="1">
      <alignment vertical="center"/>
    </xf>
    <xf numFmtId="49" fontId="11" fillId="0" borderId="1" xfId="4" applyNumberFormat="1" applyFont="1" applyFill="1" applyBorder="1" applyAlignment="1">
      <alignment horizontal="center"/>
    </xf>
    <xf numFmtId="0" fontId="11" fillId="0" borderId="1" xfId="4" applyFont="1" applyFill="1" applyBorder="1"/>
    <xf numFmtId="0" fontId="5" fillId="0" borderId="1" xfId="0" applyFont="1" applyBorder="1" applyAlignment="1">
      <alignment horizontal="left" vertical="center"/>
    </xf>
    <xf numFmtId="0" fontId="5" fillId="12" borderId="1" xfId="0" applyFont="1" applyFill="1" applyBorder="1" applyAlignment="1">
      <alignment vertical="center"/>
    </xf>
    <xf numFmtId="189" fontId="5" fillId="12" borderId="1" xfId="0" applyNumberFormat="1" applyFont="1" applyFill="1" applyBorder="1" applyAlignment="1">
      <alignment vertical="center"/>
    </xf>
    <xf numFmtId="189" fontId="5" fillId="12" borderId="0" xfId="0" applyNumberFormat="1" applyFont="1" applyFill="1" applyAlignment="1">
      <alignment vertical="center"/>
    </xf>
    <xf numFmtId="0" fontId="5" fillId="1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9" fontId="5" fillId="4" borderId="1" xfId="0" applyNumberFormat="1" applyFont="1" applyFill="1" applyBorder="1" applyAlignment="1">
      <alignment vertical="center"/>
    </xf>
    <xf numFmtId="189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5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5" fillId="13" borderId="8" xfId="1" applyFont="1" applyFill="1" applyBorder="1" applyAlignment="1">
      <alignment vertical="center"/>
    </xf>
    <xf numFmtId="43" fontId="5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5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5" fillId="14" borderId="8" xfId="1" applyFont="1" applyFill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5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5" fillId="15" borderId="8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0" applyNumberFormat="1" applyFont="1" applyAlignment="1">
      <alignment vertical="center"/>
    </xf>
  </cellXfs>
  <cellStyles count="333"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omma" xfId="1" builtinId="3"/>
    <cellStyle name="Comma 10" xfId="86"/>
    <cellStyle name="Comma 11" xfId="87"/>
    <cellStyle name="Comma 12" xfId="88"/>
    <cellStyle name="Comma 13" xfId="89"/>
    <cellStyle name="Comma 14" xfId="90"/>
    <cellStyle name="Comma 15" xfId="91"/>
    <cellStyle name="Comma 16" xfId="92"/>
    <cellStyle name="Comma 17" xfId="93"/>
    <cellStyle name="Comma 18" xfId="94"/>
    <cellStyle name="Comma 18 2" xfId="95"/>
    <cellStyle name="Comma 19" xfId="96"/>
    <cellStyle name="Comma 2" xfId="97"/>
    <cellStyle name="Comma 2 10" xfId="98"/>
    <cellStyle name="Comma 2 11" xfId="99"/>
    <cellStyle name="Comma 2 12" xfId="100"/>
    <cellStyle name="Comma 2 13" xfId="101"/>
    <cellStyle name="Comma 2 14" xfId="102"/>
    <cellStyle name="Comma 2 15" xfId="103"/>
    <cellStyle name="Comma 2 16" xfId="104"/>
    <cellStyle name="Comma 2 2" xfId="105"/>
    <cellStyle name="Comma 2 3" xfId="106"/>
    <cellStyle name="Comma 2 3 2" xfId="107"/>
    <cellStyle name="Comma 2 4" xfId="108"/>
    <cellStyle name="Comma 2 5" xfId="109"/>
    <cellStyle name="Comma 2 6" xfId="110"/>
    <cellStyle name="Comma 2 7" xfId="111"/>
    <cellStyle name="Comma 2 8" xfId="112"/>
    <cellStyle name="Comma 2 9" xfId="113"/>
    <cellStyle name="Comma 20" xfId="114"/>
    <cellStyle name="Comma 21" xfId="115"/>
    <cellStyle name="Comma 21 2" xfId="116"/>
    <cellStyle name="Comma 22" xfId="117"/>
    <cellStyle name="Comma 23" xfId="118"/>
    <cellStyle name="Comma 24" xfId="119"/>
    <cellStyle name="Comma 25" xfId="120"/>
    <cellStyle name="Comma 26" xfId="121"/>
    <cellStyle name="Comma 27" xfId="122"/>
    <cellStyle name="Comma 28" xfId="123"/>
    <cellStyle name="Comma 29" xfId="124"/>
    <cellStyle name="Comma 3" xfId="125"/>
    <cellStyle name="Comma 3 2" xfId="126"/>
    <cellStyle name="Comma 30" xfId="127"/>
    <cellStyle name="Comma 31" xfId="128"/>
    <cellStyle name="Comma 32" xfId="129"/>
    <cellStyle name="Comma 33" xfId="130"/>
    <cellStyle name="Comma 34" xfId="131"/>
    <cellStyle name="Comma 35" xfId="132"/>
    <cellStyle name="Comma 36" xfId="133"/>
    <cellStyle name="Comma 37" xfId="134"/>
    <cellStyle name="Comma 38" xfId="135"/>
    <cellStyle name="Comma 39" xfId="136"/>
    <cellStyle name="Comma 4" xfId="137"/>
    <cellStyle name="Comma 4 2" xfId="138"/>
    <cellStyle name="Comma 4 2 2" xfId="139"/>
    <cellStyle name="Comma 4 3" xfId="140"/>
    <cellStyle name="Comma 5" xfId="141"/>
    <cellStyle name="Comma 6" xfId="142"/>
    <cellStyle name="Comma 6 2" xfId="143"/>
    <cellStyle name="Comma 7" xfId="144"/>
    <cellStyle name="Comma 8" xfId="145"/>
    <cellStyle name="Comma 8 2" xfId="146"/>
    <cellStyle name="Comma 9" xfId="147"/>
    <cellStyle name="Comma 9 2" xfId="148"/>
    <cellStyle name="Explanatory Text 2" xfId="149"/>
    <cellStyle name="Explanatory Text 3" xfId="150"/>
    <cellStyle name="Explanatory Text 4" xfId="151"/>
    <cellStyle name="Good 2" xfId="152"/>
    <cellStyle name="Good 3" xfId="153"/>
    <cellStyle name="Good 4" xfId="154"/>
    <cellStyle name="Heading 1 2" xfId="155"/>
    <cellStyle name="Heading 1 3" xfId="156"/>
    <cellStyle name="Heading 1 4" xfId="157"/>
    <cellStyle name="Heading 2 2" xfId="158"/>
    <cellStyle name="Heading 2 3" xfId="159"/>
    <cellStyle name="Heading 2 4" xfId="160"/>
    <cellStyle name="Heading 3 2" xfId="161"/>
    <cellStyle name="Heading 3 3" xfId="162"/>
    <cellStyle name="Heading 3 4" xfId="163"/>
    <cellStyle name="Heading 4 2" xfId="164"/>
    <cellStyle name="Heading 4 3" xfId="165"/>
    <cellStyle name="Heading 4 4" xfId="166"/>
    <cellStyle name="Hyperlink" xfId="2" builtinId="8"/>
    <cellStyle name="Input 2" xfId="167"/>
    <cellStyle name="Input 3" xfId="168"/>
    <cellStyle name="Input 4" xfId="169"/>
    <cellStyle name="Linked Cell 2" xfId="170"/>
    <cellStyle name="Linked Cell 3" xfId="171"/>
    <cellStyle name="Linked Cell 4" xfId="172"/>
    <cellStyle name="Neutral 2" xfId="173"/>
    <cellStyle name="Neutral 3" xfId="174"/>
    <cellStyle name="Neutral 4" xfId="175"/>
    <cellStyle name="Normal" xfId="0" builtinId="0"/>
    <cellStyle name="Normal 10" xfId="176"/>
    <cellStyle name="Normal 11" xfId="177"/>
    <cellStyle name="Normal 11 2" xfId="178"/>
    <cellStyle name="Normal 12" xfId="179"/>
    <cellStyle name="Normal 12 2" xfId="180"/>
    <cellStyle name="Normal 12 3" xfId="181"/>
    <cellStyle name="Normal 12 4" xfId="182"/>
    <cellStyle name="Normal 13" xfId="183"/>
    <cellStyle name="Normal 14" xfId="184"/>
    <cellStyle name="Normal 15" xfId="185"/>
    <cellStyle name="Normal 16" xfId="186"/>
    <cellStyle name="Normal 17" xfId="187"/>
    <cellStyle name="Normal 17 2" xfId="188"/>
    <cellStyle name="Normal 18" xfId="189"/>
    <cellStyle name="Normal 19" xfId="190"/>
    <cellStyle name="Normal 2" xfId="191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200"/>
    <cellStyle name="Normal 2 2 10" xfId="3"/>
    <cellStyle name="Normal 2 2 2" xfId="201"/>
    <cellStyle name="Normal 2 2 3" xfId="202"/>
    <cellStyle name="Normal 2 2 4" xfId="203"/>
    <cellStyle name="Normal 2 2 5" xfId="204"/>
    <cellStyle name="Normal 2 2 6" xfId="205"/>
    <cellStyle name="Normal 2 2 7" xfId="206"/>
    <cellStyle name="Normal 2 2 8" xfId="207"/>
    <cellStyle name="Normal 2 2 9" xfId="208"/>
    <cellStyle name="Normal 2 3" xfId="209"/>
    <cellStyle name="Normal 2 4" xfId="210"/>
    <cellStyle name="Normal 2 4 2" xfId="211"/>
    <cellStyle name="Normal 2 4 2 2" xfId="212"/>
    <cellStyle name="Normal 2 4 3" xfId="213"/>
    <cellStyle name="Normal 2 4 4" xfId="214"/>
    <cellStyle name="Normal 2 5" xfId="215"/>
    <cellStyle name="Normal 2 6" xfId="216"/>
    <cellStyle name="Normal 2 7" xfId="217"/>
    <cellStyle name="Normal 2 8" xfId="218"/>
    <cellStyle name="Normal 2 9" xfId="219"/>
    <cellStyle name="Normal 20" xfId="220"/>
    <cellStyle name="Normal 21" xfId="221"/>
    <cellStyle name="Normal 22" xfId="222"/>
    <cellStyle name="Normal 23" xfId="223"/>
    <cellStyle name="Normal 24" xfId="224"/>
    <cellStyle name="Normal 25" xfId="225"/>
    <cellStyle name="Normal 26" xfId="226"/>
    <cellStyle name="Normal 27" xfId="227"/>
    <cellStyle name="Normal 28" xfId="228"/>
    <cellStyle name="Normal 29" xfId="229"/>
    <cellStyle name="Normal 3" xfId="230"/>
    <cellStyle name="Normal 3 2" xfId="231"/>
    <cellStyle name="Normal 3 3" xfId="232"/>
    <cellStyle name="Normal 3 4" xfId="233"/>
    <cellStyle name="Normal 3 5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4" xfId="242"/>
    <cellStyle name="Normal 4 2" xfId="243"/>
    <cellStyle name="Normal 5" xfId="244"/>
    <cellStyle name="Normal 5 2" xfId="245"/>
    <cellStyle name="Normal 6" xfId="246"/>
    <cellStyle name="Normal 7" xfId="247"/>
    <cellStyle name="Normal 7 2" xfId="248"/>
    <cellStyle name="Normal 8" xfId="249"/>
    <cellStyle name="Normal 9" xfId="250"/>
    <cellStyle name="Note 2" xfId="251"/>
    <cellStyle name="Note 2 2" xfId="252"/>
    <cellStyle name="Note 3" xfId="253"/>
    <cellStyle name="Note 3 2" xfId="254"/>
    <cellStyle name="Note 4" xfId="255"/>
    <cellStyle name="Note 4 2" xfId="256"/>
    <cellStyle name="Output 2" xfId="257"/>
    <cellStyle name="Output 3" xfId="258"/>
    <cellStyle name="Output 4" xfId="259"/>
    <cellStyle name="Percent 10" xfId="260"/>
    <cellStyle name="Percent 2" xfId="261"/>
    <cellStyle name="Percent 3" xfId="262"/>
    <cellStyle name="Percent 4" xfId="263"/>
    <cellStyle name="Percent 5" xfId="264"/>
    <cellStyle name="Percent 6" xfId="265"/>
    <cellStyle name="Percent 6 2" xfId="266"/>
    <cellStyle name="Percent 7" xfId="267"/>
    <cellStyle name="Percent 8" xfId="268"/>
    <cellStyle name="Percent 9" xfId="269"/>
    <cellStyle name="Title 2" xfId="270"/>
    <cellStyle name="Title 3" xfId="271"/>
    <cellStyle name="Title 4" xfId="272"/>
    <cellStyle name="Total 2" xfId="273"/>
    <cellStyle name="Total 3" xfId="274"/>
    <cellStyle name="Total 4" xfId="275"/>
    <cellStyle name="Warning Text 2" xfId="276"/>
    <cellStyle name="Warning Text 3" xfId="277"/>
    <cellStyle name="Warning Text 4" xfId="278"/>
    <cellStyle name="เครื่องหมายจุลภาค 2" xfId="279"/>
    <cellStyle name="เครื่องหมายจุลภาค 2 2" xfId="280"/>
    <cellStyle name="เครื่องหมายจุลภาค 2 3" xfId="281"/>
    <cellStyle name="เครื่องหมายจุลภาค 2 4" xfId="282"/>
    <cellStyle name="เครื่องหมายจุลภาค 2 5" xfId="283"/>
    <cellStyle name="เครื่องหมายจุลภาค 2 6" xfId="284"/>
    <cellStyle name="เครื่องหมายจุลภาค 2 7" xfId="285"/>
    <cellStyle name="เครื่องหมายจุลภาค 2 8" xfId="286"/>
    <cellStyle name="เครื่องหมายจุลภาค 2 9" xfId="287"/>
    <cellStyle name="เครื่องหมายจุลภาค 3" xfId="288"/>
    <cellStyle name="เครื่องหมายจุลภาค 3 2" xfId="289"/>
    <cellStyle name="เครื่องหมายจุลภาค 3 3" xfId="290"/>
    <cellStyle name="เครื่องหมายจุลภาค 3 4" xfId="291"/>
    <cellStyle name="เครื่องหมายจุลภาค 3 5" xfId="292"/>
    <cellStyle name="เครื่องหมายจุลภาค 3 6" xfId="293"/>
    <cellStyle name="เครื่องหมายจุลภาค 3 7" xfId="294"/>
    <cellStyle name="เครื่องหมายจุลภาค 3 8" xfId="295"/>
    <cellStyle name="เครื่องหมายจุลภาค 3 9" xfId="296"/>
    <cellStyle name="เครื่องหมายจุลภาค 4" xfId="297"/>
    <cellStyle name="เครื่องหมายจุลภาค 5" xfId="298"/>
    <cellStyle name="เครื่องหมายจุลภาค 6" xfId="299"/>
    <cellStyle name="เครื่องหมายจุลภาค 7" xfId="300"/>
    <cellStyle name="ปกติ 10" xfId="301"/>
    <cellStyle name="ปกติ 11" xfId="302"/>
    <cellStyle name="ปกติ 2" xfId="303"/>
    <cellStyle name="ปกติ 2 2" xfId="304"/>
    <cellStyle name="ปกติ 2 2 2" xfId="305"/>
    <cellStyle name="ปกติ 2 3" xfId="306"/>
    <cellStyle name="ปกติ 2 4" xfId="307"/>
    <cellStyle name="ปกติ 2 5" xfId="308"/>
    <cellStyle name="ปกติ 2 6" xfId="309"/>
    <cellStyle name="ปกติ 2 7" xfId="310"/>
    <cellStyle name="ปกติ 2 8" xfId="311"/>
    <cellStyle name="ปกติ 2 9" xfId="312"/>
    <cellStyle name="ปกติ 3" xfId="313"/>
    <cellStyle name="ปกติ 3 10" xfId="314"/>
    <cellStyle name="ปกติ 3 11" xfId="315"/>
    <cellStyle name="ปกติ 3 12" xfId="316"/>
    <cellStyle name="ปกติ 3 2" xfId="317"/>
    <cellStyle name="ปกติ 3 3" xfId="318"/>
    <cellStyle name="ปกติ 3 4" xfId="319"/>
    <cellStyle name="ปกติ 3 5" xfId="320"/>
    <cellStyle name="ปกติ 3 6" xfId="321"/>
    <cellStyle name="ปกติ 3 7" xfId="322"/>
    <cellStyle name="ปกติ 3 8" xfId="323"/>
    <cellStyle name="ปกติ 3 9" xfId="324"/>
    <cellStyle name="ปกติ 4" xfId="325"/>
    <cellStyle name="ปกติ 5" xfId="326"/>
    <cellStyle name="ปกติ 6" xfId="327"/>
    <cellStyle name="ปกติ 7" xfId="328"/>
    <cellStyle name="ปกติ 8" xfId="329"/>
    <cellStyle name="ปกติ 9" xfId="330"/>
    <cellStyle name="ปกติ_Sheet1" xfId="331"/>
    <cellStyle name="ปกติ_Sheet7" xfId="4"/>
    <cellStyle name="ลักษณะ 1" xfId="332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3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คำนวณUnit Cost ต.ค.62 _25112562"/>
      <sheetName val="R6 ต.ค.62 ค่ากลาง Q4_62"/>
      <sheetName val="คำนวณUnit Cost พ.ย.62 _15122562"/>
      <sheetName val="R6 พ.ย.62 ค่ากลาง Q4_62"/>
      <sheetName val="คำนวณUnit Cost ธ.ค.62 _21012563"/>
      <sheetName val="R6 ธ.ค.62 ค่ากลาง Q1_63"/>
      <sheetName val="คำนวณUnit Cost ม.ค.63 _18022563"/>
      <sheetName val="R6 ม.ค.63 ค่ากลาง Q1_63"/>
      <sheetName val="คำนวณUnit Cost ก.พ.63 _17032563"/>
      <sheetName val="R6 ก.พ.63 ค่ากลาง Q1_63"/>
      <sheetName val="คำนวณUnit Cost มี.ค.63_16042563"/>
      <sheetName val="R6 มี.ค.63 ค่ากลาง Q1_63"/>
      <sheetName val="แก้ไข R6 มี.ค.63 ค่ากลาง Q2_63"/>
      <sheetName val="คำนวณUnit Cost เม.ย.63_18052563"/>
      <sheetName val="R6 เม.ย.63 ค่ากลาง Q2"/>
      <sheetName val="คำนวณUnit Cost พ.ค.63_17062563"/>
      <sheetName val="R6 พ.ค.63 ค่ากลาง Q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Z463"/>
  <sheetViews>
    <sheetView zoomScale="80" zoomScaleNormal="80" workbookViewId="0">
      <pane xSplit="3" ySplit="4" topLeftCell="D435" activePane="bottomRight" state="frozen"/>
      <selection pane="topRight" activeCell="D1" sqref="D1"/>
      <selection pane="bottomLeft" activeCell="A5" sqref="A5"/>
      <selection pane="bottomRight" activeCell="C473" sqref="C473"/>
    </sheetView>
  </sheetViews>
  <sheetFormatPr defaultRowHeight="18.75"/>
  <cols>
    <col min="1" max="1" width="9.25" style="41" bestFit="1" customWidth="1"/>
    <col min="2" max="2" width="14.625" style="117" customWidth="1"/>
    <col min="3" max="3" width="71.25" style="41" bestFit="1" customWidth="1"/>
    <col min="4" max="4" width="14" style="41" bestFit="1" customWidth="1"/>
    <col min="5" max="11" width="11.75" style="41" bestFit="1" customWidth="1"/>
    <col min="12" max="12" width="12.625" style="41" bestFit="1" customWidth="1"/>
    <col min="13" max="15" width="11.75" style="41" bestFit="1" customWidth="1"/>
    <col min="16" max="16" width="12.625" style="41" bestFit="1" customWidth="1"/>
    <col min="17" max="18" width="11.75" style="41" bestFit="1" customWidth="1"/>
    <col min="19" max="20" width="12.625" style="41" bestFit="1" customWidth="1"/>
    <col min="21" max="21" width="11.75" style="41" bestFit="1" customWidth="1"/>
    <col min="22" max="23" width="12.625" style="41" bestFit="1" customWidth="1"/>
    <col min="24" max="26" width="11.75" style="41" bestFit="1" customWidth="1"/>
    <col min="27" max="27" width="14" style="41" bestFit="1" customWidth="1"/>
    <col min="28" max="28" width="12.625" style="41" bestFit="1" customWidth="1"/>
    <col min="29" max="29" width="11.75" style="41" bestFit="1" customWidth="1"/>
    <col min="30" max="30" width="12.625" style="41" bestFit="1" customWidth="1"/>
    <col min="31" max="31" width="12.125" style="41" bestFit="1" customWidth="1"/>
    <col min="32" max="34" width="12.625" style="41" bestFit="1" customWidth="1"/>
    <col min="35" max="35" width="11.75" style="41" bestFit="1" customWidth="1"/>
    <col min="36" max="36" width="12.625" style="41" bestFit="1" customWidth="1"/>
    <col min="37" max="38" width="11.75" style="41" bestFit="1" customWidth="1"/>
    <col min="39" max="39" width="12.625" style="41" bestFit="1" customWidth="1"/>
    <col min="40" max="45" width="11.75" style="41" bestFit="1" customWidth="1"/>
    <col min="46" max="46" width="14.25" style="41" bestFit="1" customWidth="1"/>
    <col min="47" max="47" width="12.625" style="41" bestFit="1" customWidth="1"/>
    <col min="48" max="50" width="11.75" style="41" bestFit="1" customWidth="1"/>
    <col min="51" max="51" width="12.625" style="41" bestFit="1" customWidth="1"/>
    <col min="52" max="52" width="11.75" style="41" bestFit="1" customWidth="1"/>
    <col min="53" max="53" width="12.625" style="41" bestFit="1" customWidth="1"/>
    <col min="54" max="54" width="13.875" style="41" customWidth="1"/>
    <col min="55" max="55" width="11.75" style="41" bestFit="1" customWidth="1"/>
    <col min="56" max="56" width="12.625" style="41" bestFit="1" customWidth="1"/>
    <col min="57" max="58" width="11.75" style="41" bestFit="1" customWidth="1"/>
    <col min="59" max="59" width="12.625" style="41" bestFit="1" customWidth="1"/>
    <col min="60" max="60" width="11.625" style="41" customWidth="1"/>
    <col min="61" max="61" width="11.75" style="41" bestFit="1" customWidth="1"/>
    <col min="62" max="66" width="12.625" style="41" bestFit="1" customWidth="1"/>
    <col min="67" max="67" width="11.75" style="41" bestFit="1" customWidth="1"/>
    <col min="68" max="68" width="17.125" style="41" bestFit="1" customWidth="1"/>
    <col min="69" max="72" width="11.75" style="41" bestFit="1" customWidth="1"/>
    <col min="73" max="73" width="12.625" style="41" bestFit="1" customWidth="1"/>
    <col min="74" max="76" width="11.75" style="41" bestFit="1" customWidth="1"/>
    <col min="77" max="77" width="14.875" style="41" hidden="1" customWidth="1"/>
    <col min="78" max="16384" width="9" style="41"/>
  </cols>
  <sheetData>
    <row r="1" spans="1:77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1" t="s">
        <v>47</v>
      </c>
    </row>
    <row r="2" spans="1:77" ht="19.5">
      <c r="A2" s="42" t="s">
        <v>48</v>
      </c>
      <c r="B2" s="43" t="s">
        <v>49</v>
      </c>
      <c r="C2" s="44"/>
      <c r="D2" s="45" t="s">
        <v>50</v>
      </c>
      <c r="E2" s="45"/>
      <c r="F2" s="45"/>
      <c r="G2" s="45"/>
      <c r="H2" s="45"/>
      <c r="I2" s="45"/>
      <c r="J2" s="46" t="s">
        <v>51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 t="s">
        <v>52</v>
      </c>
      <c r="W2" s="47"/>
      <c r="X2" s="47"/>
      <c r="Y2" s="47"/>
      <c r="Z2" s="47"/>
      <c r="AA2" s="47"/>
      <c r="AB2" s="47"/>
      <c r="AC2" s="47"/>
      <c r="AD2" s="47"/>
      <c r="AE2" s="48" t="s">
        <v>53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 t="s">
        <v>54</v>
      </c>
      <c r="AR2" s="49"/>
      <c r="AS2" s="49"/>
      <c r="AT2" s="49"/>
      <c r="AU2" s="49"/>
      <c r="AV2" s="49"/>
      <c r="AW2" s="49"/>
      <c r="AX2" s="50" t="s">
        <v>55</v>
      </c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 t="s">
        <v>56</v>
      </c>
      <c r="BJ2" s="51"/>
      <c r="BK2" s="51"/>
      <c r="BL2" s="51"/>
      <c r="BM2" s="51"/>
      <c r="BN2" s="51"/>
      <c r="BO2" s="51"/>
      <c r="BP2" s="52" t="s">
        <v>57</v>
      </c>
      <c r="BQ2" s="52"/>
      <c r="BR2" s="52"/>
      <c r="BS2" s="52"/>
      <c r="BT2" s="52"/>
      <c r="BU2" s="52"/>
      <c r="BV2" s="52"/>
      <c r="BW2" s="52"/>
      <c r="BX2" s="52"/>
    </row>
    <row r="3" spans="1:77" s="62" customFormat="1" ht="21.75" customHeight="1">
      <c r="A3" s="42"/>
      <c r="B3" s="53" t="s">
        <v>58</v>
      </c>
      <c r="C3" s="53" t="s">
        <v>59</v>
      </c>
      <c r="D3" s="54" t="s">
        <v>60</v>
      </c>
      <c r="E3" s="54" t="s">
        <v>61</v>
      </c>
      <c r="F3" s="54" t="s">
        <v>62</v>
      </c>
      <c r="G3" s="54" t="s">
        <v>63</v>
      </c>
      <c r="H3" s="54" t="s">
        <v>64</v>
      </c>
      <c r="I3" s="54" t="s">
        <v>65</v>
      </c>
      <c r="J3" s="55" t="s">
        <v>66</v>
      </c>
      <c r="K3" s="55" t="s">
        <v>67</v>
      </c>
      <c r="L3" s="55" t="s">
        <v>68</v>
      </c>
      <c r="M3" s="55" t="s">
        <v>69</v>
      </c>
      <c r="N3" s="55" t="s">
        <v>70</v>
      </c>
      <c r="O3" s="55" t="s">
        <v>71</v>
      </c>
      <c r="P3" s="55" t="s">
        <v>72</v>
      </c>
      <c r="Q3" s="55" t="s">
        <v>73</v>
      </c>
      <c r="R3" s="55" t="s">
        <v>74</v>
      </c>
      <c r="S3" s="55" t="s">
        <v>75</v>
      </c>
      <c r="T3" s="55" t="s">
        <v>76</v>
      </c>
      <c r="U3" s="55" t="s">
        <v>77</v>
      </c>
      <c r="V3" s="56" t="s">
        <v>78</v>
      </c>
      <c r="W3" s="56" t="s">
        <v>79</v>
      </c>
      <c r="X3" s="56" t="s">
        <v>80</v>
      </c>
      <c r="Y3" s="56" t="s">
        <v>81</v>
      </c>
      <c r="Z3" s="56" t="s">
        <v>82</v>
      </c>
      <c r="AA3" s="56" t="s">
        <v>83</v>
      </c>
      <c r="AB3" s="56" t="s">
        <v>84</v>
      </c>
      <c r="AC3" s="56" t="s">
        <v>85</v>
      </c>
      <c r="AD3" s="56" t="s">
        <v>86</v>
      </c>
      <c r="AE3" s="57" t="s">
        <v>87</v>
      </c>
      <c r="AF3" s="57" t="s">
        <v>88</v>
      </c>
      <c r="AG3" s="57" t="s">
        <v>89</v>
      </c>
      <c r="AH3" s="57" t="s">
        <v>90</v>
      </c>
      <c r="AI3" s="57" t="s">
        <v>91</v>
      </c>
      <c r="AJ3" s="57" t="s">
        <v>92</v>
      </c>
      <c r="AK3" s="57" t="s">
        <v>93</v>
      </c>
      <c r="AL3" s="57" t="s">
        <v>94</v>
      </c>
      <c r="AM3" s="57" t="s">
        <v>95</v>
      </c>
      <c r="AN3" s="57" t="s">
        <v>96</v>
      </c>
      <c r="AO3" s="57" t="s">
        <v>97</v>
      </c>
      <c r="AP3" s="57" t="s">
        <v>98</v>
      </c>
      <c r="AQ3" s="58" t="s">
        <v>99</v>
      </c>
      <c r="AR3" s="58" t="s">
        <v>100</v>
      </c>
      <c r="AS3" s="58" t="s">
        <v>101</v>
      </c>
      <c r="AT3" s="58" t="s">
        <v>102</v>
      </c>
      <c r="AU3" s="58" t="s">
        <v>103</v>
      </c>
      <c r="AV3" s="58" t="s">
        <v>104</v>
      </c>
      <c r="AW3" s="58" t="s">
        <v>105</v>
      </c>
      <c r="AX3" s="59" t="s">
        <v>106</v>
      </c>
      <c r="AY3" s="59" t="s">
        <v>107</v>
      </c>
      <c r="AZ3" s="59" t="s">
        <v>108</v>
      </c>
      <c r="BA3" s="59" t="s">
        <v>109</v>
      </c>
      <c r="BB3" s="59" t="s">
        <v>110</v>
      </c>
      <c r="BC3" s="59" t="s">
        <v>111</v>
      </c>
      <c r="BD3" s="59" t="s">
        <v>112</v>
      </c>
      <c r="BE3" s="59" t="s">
        <v>113</v>
      </c>
      <c r="BF3" s="59" t="s">
        <v>114</v>
      </c>
      <c r="BG3" s="59" t="s">
        <v>115</v>
      </c>
      <c r="BH3" s="59" t="s">
        <v>116</v>
      </c>
      <c r="BI3" s="60" t="s">
        <v>117</v>
      </c>
      <c r="BJ3" s="60" t="s">
        <v>118</v>
      </c>
      <c r="BK3" s="60" t="s">
        <v>119</v>
      </c>
      <c r="BL3" s="60" t="s">
        <v>120</v>
      </c>
      <c r="BM3" s="60" t="s">
        <v>121</v>
      </c>
      <c r="BN3" s="60" t="s">
        <v>122</v>
      </c>
      <c r="BO3" s="60" t="s">
        <v>123</v>
      </c>
      <c r="BP3" s="61" t="s">
        <v>124</v>
      </c>
      <c r="BQ3" s="61" t="s">
        <v>125</v>
      </c>
      <c r="BR3" s="61" t="s">
        <v>126</v>
      </c>
      <c r="BS3" s="61" t="s">
        <v>127</v>
      </c>
      <c r="BT3" s="61" t="s">
        <v>128</v>
      </c>
      <c r="BU3" s="61" t="s">
        <v>129</v>
      </c>
      <c r="BV3" s="61" t="s">
        <v>130</v>
      </c>
      <c r="BW3" s="61" t="s">
        <v>131</v>
      </c>
      <c r="BX3" s="61" t="s">
        <v>132</v>
      </c>
    </row>
    <row r="4" spans="1:77" s="72" customFormat="1" ht="21.75" customHeight="1">
      <c r="A4" s="42"/>
      <c r="B4" s="63"/>
      <c r="C4" s="63"/>
      <c r="D4" s="64" t="s">
        <v>133</v>
      </c>
      <c r="E4" s="64" t="s">
        <v>134</v>
      </c>
      <c r="F4" s="64" t="s">
        <v>135</v>
      </c>
      <c r="G4" s="64" t="s">
        <v>136</v>
      </c>
      <c r="H4" s="64" t="s">
        <v>137</v>
      </c>
      <c r="I4" s="64" t="s">
        <v>138</v>
      </c>
      <c r="J4" s="65" t="s">
        <v>139</v>
      </c>
      <c r="K4" s="65" t="s">
        <v>140</v>
      </c>
      <c r="L4" s="65" t="s">
        <v>141</v>
      </c>
      <c r="M4" s="65" t="s">
        <v>142</v>
      </c>
      <c r="N4" s="65" t="s">
        <v>143</v>
      </c>
      <c r="O4" s="65" t="s">
        <v>144</v>
      </c>
      <c r="P4" s="65" t="s">
        <v>145</v>
      </c>
      <c r="Q4" s="65" t="s">
        <v>146</v>
      </c>
      <c r="R4" s="65" t="s">
        <v>147</v>
      </c>
      <c r="S4" s="65" t="s">
        <v>148</v>
      </c>
      <c r="T4" s="65" t="s">
        <v>149</v>
      </c>
      <c r="U4" s="65" t="s">
        <v>150</v>
      </c>
      <c r="V4" s="66" t="s">
        <v>151</v>
      </c>
      <c r="W4" s="66" t="s">
        <v>152</v>
      </c>
      <c r="X4" s="66" t="s">
        <v>153</v>
      </c>
      <c r="Y4" s="66" t="s">
        <v>154</v>
      </c>
      <c r="Z4" s="66" t="s">
        <v>155</v>
      </c>
      <c r="AA4" s="66">
        <v>10831</v>
      </c>
      <c r="AB4" s="66" t="s">
        <v>156</v>
      </c>
      <c r="AC4" s="66" t="s">
        <v>157</v>
      </c>
      <c r="AD4" s="66" t="s">
        <v>158</v>
      </c>
      <c r="AE4" s="67" t="s">
        <v>159</v>
      </c>
      <c r="AF4" s="67" t="s">
        <v>160</v>
      </c>
      <c r="AG4" s="67" t="s">
        <v>161</v>
      </c>
      <c r="AH4" s="67" t="s">
        <v>162</v>
      </c>
      <c r="AI4" s="67" t="s">
        <v>163</v>
      </c>
      <c r="AJ4" s="67" t="s">
        <v>164</v>
      </c>
      <c r="AK4" s="67" t="s">
        <v>165</v>
      </c>
      <c r="AL4" s="67" t="s">
        <v>166</v>
      </c>
      <c r="AM4" s="67" t="s">
        <v>167</v>
      </c>
      <c r="AN4" s="67" t="s">
        <v>168</v>
      </c>
      <c r="AO4" s="67" t="s">
        <v>169</v>
      </c>
      <c r="AP4" s="67" t="s">
        <v>170</v>
      </c>
      <c r="AQ4" s="68" t="s">
        <v>171</v>
      </c>
      <c r="AR4" s="68" t="s">
        <v>172</v>
      </c>
      <c r="AS4" s="68" t="s">
        <v>173</v>
      </c>
      <c r="AT4" s="68" t="s">
        <v>174</v>
      </c>
      <c r="AU4" s="68" t="s">
        <v>175</v>
      </c>
      <c r="AV4" s="68" t="s">
        <v>176</v>
      </c>
      <c r="AW4" s="68" t="s">
        <v>177</v>
      </c>
      <c r="AX4" s="69" t="s">
        <v>178</v>
      </c>
      <c r="AY4" s="69" t="s">
        <v>179</v>
      </c>
      <c r="AZ4" s="69" t="s">
        <v>180</v>
      </c>
      <c r="BA4" s="69" t="s">
        <v>181</v>
      </c>
      <c r="BB4" s="69" t="s">
        <v>182</v>
      </c>
      <c r="BC4" s="69" t="s">
        <v>183</v>
      </c>
      <c r="BD4" s="69" t="s">
        <v>184</v>
      </c>
      <c r="BE4" s="69" t="s">
        <v>185</v>
      </c>
      <c r="BF4" s="69" t="s">
        <v>186</v>
      </c>
      <c r="BG4" s="69" t="s">
        <v>187</v>
      </c>
      <c r="BH4" s="69" t="s">
        <v>188</v>
      </c>
      <c r="BI4" s="70" t="s">
        <v>189</v>
      </c>
      <c r="BJ4" s="70" t="s">
        <v>190</v>
      </c>
      <c r="BK4" s="70" t="s">
        <v>191</v>
      </c>
      <c r="BL4" s="70" t="s">
        <v>192</v>
      </c>
      <c r="BM4" s="70" t="s">
        <v>193</v>
      </c>
      <c r="BN4" s="70" t="s">
        <v>194</v>
      </c>
      <c r="BO4" s="70" t="s">
        <v>195</v>
      </c>
      <c r="BP4" s="71" t="s">
        <v>196</v>
      </c>
      <c r="BQ4" s="71" t="s">
        <v>197</v>
      </c>
      <c r="BR4" s="71" t="s">
        <v>198</v>
      </c>
      <c r="BS4" s="71" t="s">
        <v>199</v>
      </c>
      <c r="BT4" s="71" t="s">
        <v>200</v>
      </c>
      <c r="BU4" s="71" t="s">
        <v>201</v>
      </c>
      <c r="BV4" s="71" t="s">
        <v>202</v>
      </c>
      <c r="BW4" s="71" t="s">
        <v>203</v>
      </c>
      <c r="BX4" s="71" t="s">
        <v>204</v>
      </c>
    </row>
    <row r="5" spans="1:77">
      <c r="A5" s="73" t="s">
        <v>205</v>
      </c>
      <c r="B5" s="74" t="s">
        <v>206</v>
      </c>
      <c r="C5" s="73" t="s">
        <v>207</v>
      </c>
      <c r="D5" s="75">
        <v>227055420.96000001</v>
      </c>
      <c r="E5" s="75">
        <v>51153171.789999999</v>
      </c>
      <c r="F5" s="75">
        <v>68198267.799999997</v>
      </c>
      <c r="G5" s="75">
        <v>30189141</v>
      </c>
      <c r="H5" s="75">
        <v>34370334</v>
      </c>
      <c r="I5" s="75">
        <v>10938102.99</v>
      </c>
      <c r="J5" s="75">
        <v>156665903.55000001</v>
      </c>
      <c r="K5" s="75">
        <v>37141370.549999997</v>
      </c>
      <c r="L5" s="75">
        <v>9436549</v>
      </c>
      <c r="M5" s="75">
        <v>76730436.189999998</v>
      </c>
      <c r="N5" s="75">
        <v>8626412.3000000007</v>
      </c>
      <c r="O5" s="75">
        <v>34951757.5</v>
      </c>
      <c r="P5" s="75">
        <v>70963616</v>
      </c>
      <c r="Q5" s="75">
        <v>69477391.950000003</v>
      </c>
      <c r="R5" s="75">
        <v>4177468</v>
      </c>
      <c r="S5" s="75">
        <v>35000178.079999998</v>
      </c>
      <c r="T5" s="75">
        <v>21801893.5</v>
      </c>
      <c r="U5" s="75">
        <v>14704365.699999999</v>
      </c>
      <c r="V5" s="75">
        <v>164918548.53999999</v>
      </c>
      <c r="W5" s="75">
        <v>31308373.350000001</v>
      </c>
      <c r="X5" s="75">
        <v>30153092.559999999</v>
      </c>
      <c r="Y5" s="75">
        <v>67365236.370000005</v>
      </c>
      <c r="Z5" s="75">
        <v>17201032</v>
      </c>
      <c r="AA5" s="75">
        <v>28994180.5</v>
      </c>
      <c r="AB5" s="75">
        <v>29339433.57</v>
      </c>
      <c r="AC5" s="75">
        <v>14269934</v>
      </c>
      <c r="AD5" s="75">
        <v>15255742</v>
      </c>
      <c r="AE5" s="75">
        <v>92526645.420000002</v>
      </c>
      <c r="AF5" s="75">
        <v>21695712.75</v>
      </c>
      <c r="AG5" s="75">
        <v>18139678.75</v>
      </c>
      <c r="AH5" s="75">
        <v>12341586</v>
      </c>
      <c r="AI5" s="75">
        <v>12096548</v>
      </c>
      <c r="AJ5" s="75">
        <v>21417004.949999999</v>
      </c>
      <c r="AK5" s="75">
        <v>16237571</v>
      </c>
      <c r="AL5" s="75">
        <v>16512830</v>
      </c>
      <c r="AM5" s="75">
        <v>23862851.199999999</v>
      </c>
      <c r="AN5" s="75">
        <v>19230752.649999999</v>
      </c>
      <c r="AO5" s="75">
        <v>21237009.350000001</v>
      </c>
      <c r="AP5" s="75">
        <v>18119502.949999999</v>
      </c>
      <c r="AQ5" s="75">
        <v>53391758.950000003</v>
      </c>
      <c r="AR5" s="75">
        <v>12723012</v>
      </c>
      <c r="AS5" s="75">
        <v>17870383</v>
      </c>
      <c r="AT5" s="75">
        <v>17774547</v>
      </c>
      <c r="AU5" s="75">
        <v>13222779.25</v>
      </c>
      <c r="AV5" s="75">
        <v>694794</v>
      </c>
      <c r="AW5" s="75">
        <v>4839650</v>
      </c>
      <c r="AX5" s="75">
        <v>76604275</v>
      </c>
      <c r="AY5" s="75">
        <v>28556528</v>
      </c>
      <c r="AZ5" s="75">
        <v>19131132</v>
      </c>
      <c r="BA5" s="75">
        <v>37256605</v>
      </c>
      <c r="BB5" s="75">
        <v>33628463.149999999</v>
      </c>
      <c r="BC5" s="75">
        <v>19185537</v>
      </c>
      <c r="BD5" s="75">
        <v>40425009.75</v>
      </c>
      <c r="BE5" s="75">
        <v>26623671.460000001</v>
      </c>
      <c r="BF5" s="75">
        <v>21507986.25</v>
      </c>
      <c r="BG5" s="75">
        <v>7199232.75</v>
      </c>
      <c r="BH5" s="75">
        <v>5714338</v>
      </c>
      <c r="BI5" s="75">
        <v>74378351.319999993</v>
      </c>
      <c r="BJ5" s="75">
        <v>64576778.719999999</v>
      </c>
      <c r="BK5" s="75">
        <v>21052121</v>
      </c>
      <c r="BL5" s="75">
        <v>15778527</v>
      </c>
      <c r="BM5" s="75">
        <v>16906574</v>
      </c>
      <c r="BN5" s="75">
        <v>18388929</v>
      </c>
      <c r="BO5" s="75">
        <v>9388547.3000000007</v>
      </c>
      <c r="BP5" s="75">
        <v>57000176.659999996</v>
      </c>
      <c r="BQ5" s="75">
        <v>20406418</v>
      </c>
      <c r="BR5" s="75">
        <v>22415106</v>
      </c>
      <c r="BS5" s="75">
        <v>21705856.780000001</v>
      </c>
      <c r="BT5" s="75">
        <v>49514509.219999999</v>
      </c>
      <c r="BU5" s="75">
        <v>46184382</v>
      </c>
      <c r="BV5" s="75">
        <v>20728024</v>
      </c>
      <c r="BW5" s="75">
        <v>12341997</v>
      </c>
      <c r="BX5" s="75">
        <v>14186107.58</v>
      </c>
      <c r="BY5" s="76">
        <v>14147936.25</v>
      </c>
    </row>
    <row r="6" spans="1:77">
      <c r="A6" s="73" t="s">
        <v>205</v>
      </c>
      <c r="B6" s="74" t="s">
        <v>208</v>
      </c>
      <c r="C6" s="73" t="s">
        <v>209</v>
      </c>
      <c r="D6" s="75">
        <v>36554345.140000001</v>
      </c>
      <c r="E6" s="75">
        <v>656319</v>
      </c>
      <c r="F6" s="75">
        <v>3196820</v>
      </c>
      <c r="G6" s="75">
        <v>609462</v>
      </c>
      <c r="H6" s="75">
        <v>48866</v>
      </c>
      <c r="I6" s="75">
        <v>18342.38</v>
      </c>
      <c r="J6" s="75">
        <v>93702260.459999993</v>
      </c>
      <c r="K6" s="75">
        <v>604667</v>
      </c>
      <c r="L6" s="75">
        <v>133500</v>
      </c>
      <c r="M6" s="75">
        <v>9349830.25</v>
      </c>
      <c r="N6" s="75">
        <v>2238425.9500000002</v>
      </c>
      <c r="O6" s="75">
        <v>607128.25</v>
      </c>
      <c r="P6" s="75">
        <v>1909076.58</v>
      </c>
      <c r="Q6" s="75">
        <v>304611.86</v>
      </c>
      <c r="R6" s="75">
        <v>0</v>
      </c>
      <c r="S6" s="75">
        <v>89066.8</v>
      </c>
      <c r="T6" s="75">
        <v>265388</v>
      </c>
      <c r="U6" s="75">
        <v>1042783.34</v>
      </c>
      <c r="V6" s="75">
        <v>80425363.069999993</v>
      </c>
      <c r="W6" s="75">
        <v>3287972</v>
      </c>
      <c r="X6" s="75">
        <v>112862.26</v>
      </c>
      <c r="Y6" s="75">
        <v>3987312.77</v>
      </c>
      <c r="Z6" s="75">
        <v>1644586.5</v>
      </c>
      <c r="AA6" s="75">
        <v>243521</v>
      </c>
      <c r="AB6" s="75">
        <v>453495.5</v>
      </c>
      <c r="AC6" s="75">
        <v>90850</v>
      </c>
      <c r="AD6" s="75">
        <v>15084</v>
      </c>
      <c r="AE6" s="75">
        <v>111692976</v>
      </c>
      <c r="AF6" s="75">
        <v>108485</v>
      </c>
      <c r="AG6" s="75">
        <v>380439</v>
      </c>
      <c r="AH6" s="75">
        <v>45624</v>
      </c>
      <c r="AI6" s="75">
        <v>347285</v>
      </c>
      <c r="AJ6" s="75">
        <v>133280</v>
      </c>
      <c r="AK6" s="75">
        <v>612234</v>
      </c>
      <c r="AL6" s="75">
        <v>816572.3</v>
      </c>
      <c r="AM6" s="75">
        <v>86565</v>
      </c>
      <c r="AN6" s="75">
        <v>71836</v>
      </c>
      <c r="AO6" s="75">
        <v>418484</v>
      </c>
      <c r="AP6" s="75">
        <v>366996.8</v>
      </c>
      <c r="AQ6" s="75">
        <v>24652522.25</v>
      </c>
      <c r="AR6" s="75">
        <v>458335</v>
      </c>
      <c r="AS6" s="75">
        <v>598906</v>
      </c>
      <c r="AT6" s="75">
        <v>827712</v>
      </c>
      <c r="AU6" s="75">
        <v>447310</v>
      </c>
      <c r="AV6" s="75">
        <v>171186</v>
      </c>
      <c r="AW6" s="75">
        <v>266416</v>
      </c>
      <c r="AX6" s="75">
        <v>47976874</v>
      </c>
      <c r="AY6" s="75">
        <v>21659</v>
      </c>
      <c r="AZ6" s="75">
        <v>235120.25</v>
      </c>
      <c r="BA6" s="75">
        <v>70638</v>
      </c>
      <c r="BB6" s="75">
        <v>63377</v>
      </c>
      <c r="BC6" s="75">
        <v>151396</v>
      </c>
      <c r="BD6" s="75">
        <v>592014</v>
      </c>
      <c r="BE6" s="75">
        <v>2971362.9</v>
      </c>
      <c r="BF6" s="75">
        <v>410129</v>
      </c>
      <c r="BG6" s="75">
        <v>42830</v>
      </c>
      <c r="BH6" s="75">
        <v>91999</v>
      </c>
      <c r="BI6" s="75">
        <v>38103322.450000003</v>
      </c>
      <c r="BJ6" s="75">
        <v>3952737</v>
      </c>
      <c r="BK6" s="75">
        <v>140807</v>
      </c>
      <c r="BL6" s="75">
        <v>67495</v>
      </c>
      <c r="BM6" s="75">
        <v>97569</v>
      </c>
      <c r="BN6" s="75">
        <v>86720</v>
      </c>
      <c r="BO6" s="75">
        <v>36647</v>
      </c>
      <c r="BP6" s="75">
        <v>56003741</v>
      </c>
      <c r="BQ6" s="75">
        <v>737294</v>
      </c>
      <c r="BR6" s="75">
        <v>54446</v>
      </c>
      <c r="BS6" s="75">
        <v>3023662.82</v>
      </c>
      <c r="BT6" s="75">
        <v>672387.01</v>
      </c>
      <c r="BU6" s="75">
        <v>6254843</v>
      </c>
      <c r="BV6" s="75">
        <v>1241822</v>
      </c>
      <c r="BW6" s="75">
        <v>113521</v>
      </c>
      <c r="BX6" s="75">
        <v>119370.38</v>
      </c>
      <c r="BY6" s="76">
        <v>5303372</v>
      </c>
    </row>
    <row r="7" spans="1:77">
      <c r="A7" s="73" t="s">
        <v>205</v>
      </c>
      <c r="B7" s="74" t="s">
        <v>210</v>
      </c>
      <c r="C7" s="73" t="s">
        <v>211</v>
      </c>
      <c r="D7" s="75">
        <v>0</v>
      </c>
      <c r="E7" s="75">
        <v>1684756.01</v>
      </c>
      <c r="F7" s="75">
        <v>0</v>
      </c>
      <c r="G7" s="75">
        <v>0</v>
      </c>
      <c r="H7" s="75">
        <v>55571</v>
      </c>
      <c r="I7" s="75">
        <v>42644.09</v>
      </c>
      <c r="J7" s="75">
        <v>19277563.82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2611847.2000000002</v>
      </c>
      <c r="W7" s="75">
        <v>0</v>
      </c>
      <c r="X7" s="75">
        <v>23644.25</v>
      </c>
      <c r="Y7" s="75">
        <v>444866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26905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226524.4</v>
      </c>
      <c r="AR7" s="75">
        <v>0</v>
      </c>
      <c r="AS7" s="75">
        <v>146169</v>
      </c>
      <c r="AT7" s="75">
        <v>0</v>
      </c>
      <c r="AU7" s="75">
        <v>3620</v>
      </c>
      <c r="AV7" s="75">
        <v>0</v>
      </c>
      <c r="AW7" s="75">
        <v>0</v>
      </c>
      <c r="AX7" s="75">
        <v>253014.25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0</v>
      </c>
      <c r="BH7" s="75">
        <v>16299</v>
      </c>
      <c r="BI7" s="75">
        <v>0</v>
      </c>
      <c r="BJ7" s="75">
        <v>446082.53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276221.5</v>
      </c>
      <c r="BW7" s="75">
        <v>0</v>
      </c>
      <c r="BX7" s="75">
        <v>0</v>
      </c>
      <c r="BY7" s="76">
        <v>14262204.210000001</v>
      </c>
    </row>
    <row r="8" spans="1:77">
      <c r="A8" s="73" t="s">
        <v>205</v>
      </c>
      <c r="B8" s="74" t="s">
        <v>212</v>
      </c>
      <c r="C8" s="73" t="s">
        <v>213</v>
      </c>
      <c r="D8" s="75">
        <v>874721.15</v>
      </c>
      <c r="E8" s="75">
        <v>11314.25</v>
      </c>
      <c r="F8" s="75">
        <v>2029356</v>
      </c>
      <c r="G8" s="75">
        <v>168002</v>
      </c>
      <c r="H8" s="75">
        <v>12350</v>
      </c>
      <c r="I8" s="75">
        <v>0</v>
      </c>
      <c r="J8" s="75">
        <v>5525769.4000000004</v>
      </c>
      <c r="K8" s="75">
        <v>40911.75</v>
      </c>
      <c r="L8" s="75">
        <v>0</v>
      </c>
      <c r="M8" s="75">
        <v>9982834.3599999994</v>
      </c>
      <c r="N8" s="75">
        <v>400</v>
      </c>
      <c r="O8" s="75">
        <v>17899.75</v>
      </c>
      <c r="P8" s="75">
        <v>13923</v>
      </c>
      <c r="Q8" s="75">
        <v>1116972.2</v>
      </c>
      <c r="R8" s="75">
        <v>104456</v>
      </c>
      <c r="S8" s="75">
        <v>25163.3</v>
      </c>
      <c r="T8" s="75">
        <v>0</v>
      </c>
      <c r="U8" s="75">
        <v>253232.31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146244.25</v>
      </c>
      <c r="BJ8" s="75">
        <v>37866.07</v>
      </c>
      <c r="BK8" s="75">
        <v>0</v>
      </c>
      <c r="BL8" s="75">
        <v>439</v>
      </c>
      <c r="BM8" s="75">
        <v>0</v>
      </c>
      <c r="BN8" s="75">
        <v>0</v>
      </c>
      <c r="BO8" s="75">
        <v>2416</v>
      </c>
      <c r="BP8" s="75">
        <v>35151</v>
      </c>
      <c r="BQ8" s="75">
        <v>37799</v>
      </c>
      <c r="BR8" s="75">
        <v>10677</v>
      </c>
      <c r="BS8" s="75">
        <v>0</v>
      </c>
      <c r="BT8" s="75">
        <v>14967</v>
      </c>
      <c r="BU8" s="75">
        <v>92695</v>
      </c>
      <c r="BV8" s="75">
        <v>5378</v>
      </c>
      <c r="BW8" s="75">
        <v>0</v>
      </c>
      <c r="BX8" s="75">
        <v>0</v>
      </c>
      <c r="BY8" s="76">
        <v>472477009.28000003</v>
      </c>
    </row>
    <row r="9" spans="1:77">
      <c r="A9" s="73" t="s">
        <v>205</v>
      </c>
      <c r="B9" s="74" t="s">
        <v>214</v>
      </c>
      <c r="C9" s="73" t="s">
        <v>215</v>
      </c>
      <c r="D9" s="75">
        <v>3114100</v>
      </c>
      <c r="E9" s="75">
        <v>0</v>
      </c>
      <c r="F9" s="75">
        <v>5820</v>
      </c>
      <c r="G9" s="75">
        <v>572300</v>
      </c>
      <c r="H9" s="75">
        <v>270194</v>
      </c>
      <c r="I9" s="75">
        <v>594002</v>
      </c>
      <c r="J9" s="75">
        <v>1396192.25</v>
      </c>
      <c r="K9" s="75">
        <v>13641218.5</v>
      </c>
      <c r="L9" s="75">
        <v>2114500</v>
      </c>
      <c r="M9" s="75">
        <v>0</v>
      </c>
      <c r="N9" s="75">
        <v>1056951</v>
      </c>
      <c r="O9" s="75">
        <v>4264691</v>
      </c>
      <c r="P9" s="75">
        <v>1830675</v>
      </c>
      <c r="Q9" s="75">
        <v>3820739.8</v>
      </c>
      <c r="R9" s="75">
        <v>0</v>
      </c>
      <c r="S9" s="75">
        <v>3361361.75</v>
      </c>
      <c r="T9" s="75">
        <v>1988908</v>
      </c>
      <c r="U9" s="75">
        <v>611761.12</v>
      </c>
      <c r="V9" s="75">
        <v>1245042.5</v>
      </c>
      <c r="W9" s="75">
        <v>4175686</v>
      </c>
      <c r="X9" s="75">
        <v>3188796.05</v>
      </c>
      <c r="Y9" s="75">
        <v>2943551.93</v>
      </c>
      <c r="Z9" s="75">
        <v>1503912</v>
      </c>
      <c r="AA9" s="75">
        <v>3387676</v>
      </c>
      <c r="AB9" s="75">
        <v>2160837.52</v>
      </c>
      <c r="AC9" s="75">
        <v>741009</v>
      </c>
      <c r="AD9" s="75">
        <v>14920</v>
      </c>
      <c r="AE9" s="75">
        <v>0</v>
      </c>
      <c r="AF9" s="75">
        <v>1992787</v>
      </c>
      <c r="AG9" s="75">
        <v>493388</v>
      </c>
      <c r="AH9" s="75">
        <v>91646</v>
      </c>
      <c r="AI9" s="75">
        <v>1969238</v>
      </c>
      <c r="AJ9" s="75">
        <v>669893</v>
      </c>
      <c r="AK9" s="75">
        <v>623342</v>
      </c>
      <c r="AL9" s="75">
        <v>639034</v>
      </c>
      <c r="AM9" s="75">
        <v>1409154</v>
      </c>
      <c r="AN9" s="75">
        <v>697063</v>
      </c>
      <c r="AO9" s="75">
        <v>1256415.25</v>
      </c>
      <c r="AP9" s="75">
        <v>1521654.56</v>
      </c>
      <c r="AQ9" s="75">
        <v>16000</v>
      </c>
      <c r="AR9" s="75">
        <v>54710</v>
      </c>
      <c r="AS9" s="75">
        <v>943998</v>
      </c>
      <c r="AT9" s="75">
        <v>308730</v>
      </c>
      <c r="AU9" s="75">
        <v>2393</v>
      </c>
      <c r="AV9" s="75">
        <v>0</v>
      </c>
      <c r="AW9" s="75">
        <v>84187</v>
      </c>
      <c r="AX9" s="75">
        <v>4479025</v>
      </c>
      <c r="AY9" s="75">
        <v>3020523</v>
      </c>
      <c r="AZ9" s="75">
        <v>1935353.54</v>
      </c>
      <c r="BA9" s="75">
        <v>2890200</v>
      </c>
      <c r="BB9" s="75">
        <v>2002062</v>
      </c>
      <c r="BC9" s="75">
        <v>2406484</v>
      </c>
      <c r="BD9" s="75">
        <v>4799851.5</v>
      </c>
      <c r="BE9" s="75">
        <v>0</v>
      </c>
      <c r="BF9" s="75">
        <v>0</v>
      </c>
      <c r="BG9" s="75">
        <v>542214</v>
      </c>
      <c r="BH9" s="75">
        <v>34246</v>
      </c>
      <c r="BI9" s="75">
        <v>2528769</v>
      </c>
      <c r="BJ9" s="75">
        <v>410</v>
      </c>
      <c r="BK9" s="75">
        <v>698251</v>
      </c>
      <c r="BL9" s="75">
        <v>696102</v>
      </c>
      <c r="BM9" s="75">
        <v>1747702</v>
      </c>
      <c r="BN9" s="75">
        <v>2399296</v>
      </c>
      <c r="BO9" s="75">
        <v>757709</v>
      </c>
      <c r="BP9" s="75">
        <v>2077967</v>
      </c>
      <c r="BQ9" s="75">
        <v>3515229</v>
      </c>
      <c r="BR9" s="75">
        <v>1690994</v>
      </c>
      <c r="BS9" s="75">
        <v>3863588.41</v>
      </c>
      <c r="BT9" s="75">
        <v>6055525.2999999998</v>
      </c>
      <c r="BU9" s="75">
        <v>1977997.8</v>
      </c>
      <c r="BV9" s="75">
        <v>1879224</v>
      </c>
      <c r="BW9" s="75">
        <v>405641</v>
      </c>
      <c r="BX9" s="75">
        <v>1032812</v>
      </c>
      <c r="BY9" s="76">
        <v>634026496.1500001</v>
      </c>
    </row>
    <row r="10" spans="1:77">
      <c r="A10" s="73" t="s">
        <v>205</v>
      </c>
      <c r="B10" s="74" t="s">
        <v>216</v>
      </c>
      <c r="C10" s="73" t="s">
        <v>217</v>
      </c>
      <c r="D10" s="75">
        <v>11164190.5</v>
      </c>
      <c r="E10" s="75">
        <v>1526733.45</v>
      </c>
      <c r="F10" s="75">
        <v>9474587.6899999995</v>
      </c>
      <c r="G10" s="75">
        <v>931335.21</v>
      </c>
      <c r="H10" s="75">
        <v>640479.18999999994</v>
      </c>
      <c r="I10" s="75">
        <v>159578.37</v>
      </c>
      <c r="J10" s="75">
        <v>38224176.93</v>
      </c>
      <c r="K10" s="75">
        <v>2838972.25</v>
      </c>
      <c r="L10" s="75">
        <v>684591</v>
      </c>
      <c r="M10" s="75">
        <v>9211024.1999999993</v>
      </c>
      <c r="N10" s="75">
        <v>937336</v>
      </c>
      <c r="O10" s="75">
        <v>1774749.75</v>
      </c>
      <c r="P10" s="75">
        <v>2660354.1</v>
      </c>
      <c r="Q10" s="75">
        <v>2707254.33</v>
      </c>
      <c r="R10" s="75">
        <v>253830.03</v>
      </c>
      <c r="S10" s="75">
        <v>886467.08</v>
      </c>
      <c r="T10" s="75">
        <v>393062.5</v>
      </c>
      <c r="U10" s="75">
        <v>472163.29</v>
      </c>
      <c r="V10" s="75">
        <v>6059581.9100000001</v>
      </c>
      <c r="W10" s="75">
        <v>2487274.75</v>
      </c>
      <c r="X10" s="75">
        <v>1187374.33</v>
      </c>
      <c r="Y10" s="75">
        <v>1047195.94</v>
      </c>
      <c r="Z10" s="75">
        <v>2642401</v>
      </c>
      <c r="AA10" s="75">
        <v>655446.5</v>
      </c>
      <c r="AB10" s="75">
        <v>2310516.9700000002</v>
      </c>
      <c r="AC10" s="75">
        <v>308610</v>
      </c>
      <c r="AD10" s="75">
        <v>309106</v>
      </c>
      <c r="AE10" s="75">
        <v>21998526.920000002</v>
      </c>
      <c r="AF10" s="75">
        <v>554142</v>
      </c>
      <c r="AG10" s="75">
        <v>160115</v>
      </c>
      <c r="AH10" s="75">
        <v>181177</v>
      </c>
      <c r="AI10" s="75">
        <v>131847</v>
      </c>
      <c r="AJ10" s="75">
        <v>613768</v>
      </c>
      <c r="AK10" s="75">
        <v>1340450.06</v>
      </c>
      <c r="AL10" s="75">
        <v>372742</v>
      </c>
      <c r="AM10" s="75">
        <v>590142.4</v>
      </c>
      <c r="AN10" s="75">
        <v>384265.35</v>
      </c>
      <c r="AO10" s="75">
        <v>602466.05000000005</v>
      </c>
      <c r="AP10" s="75">
        <v>492724.95</v>
      </c>
      <c r="AQ10" s="75">
        <v>3782120.95</v>
      </c>
      <c r="AR10" s="75">
        <v>389358.45</v>
      </c>
      <c r="AS10" s="75">
        <v>590024.94999999995</v>
      </c>
      <c r="AT10" s="75">
        <v>754765.25</v>
      </c>
      <c r="AU10" s="75">
        <v>258346.97</v>
      </c>
      <c r="AV10" s="75">
        <v>152829.71</v>
      </c>
      <c r="AW10" s="75">
        <v>285464.08</v>
      </c>
      <c r="AX10" s="75">
        <v>5129133.1500000004</v>
      </c>
      <c r="AY10" s="75">
        <v>296009.5</v>
      </c>
      <c r="AZ10" s="75">
        <v>1606824</v>
      </c>
      <c r="BA10" s="75">
        <v>592982.54</v>
      </c>
      <c r="BB10" s="75">
        <v>740972.06</v>
      </c>
      <c r="BC10" s="75">
        <v>3577242</v>
      </c>
      <c r="BD10" s="75">
        <v>1149029</v>
      </c>
      <c r="BE10" s="75">
        <v>590950.18000000005</v>
      </c>
      <c r="BF10" s="75">
        <v>1180729.6000000001</v>
      </c>
      <c r="BG10" s="75">
        <v>42805.2</v>
      </c>
      <c r="BH10" s="75">
        <v>127925</v>
      </c>
      <c r="BI10" s="75">
        <v>3896263.7</v>
      </c>
      <c r="BJ10" s="75">
        <v>1861960.83</v>
      </c>
      <c r="BK10" s="75">
        <v>314951</v>
      </c>
      <c r="BL10" s="75">
        <v>401805</v>
      </c>
      <c r="BM10" s="75">
        <v>621560</v>
      </c>
      <c r="BN10" s="75">
        <v>589029</v>
      </c>
      <c r="BO10" s="75">
        <v>283392.75</v>
      </c>
      <c r="BP10" s="75">
        <v>20171689.640000001</v>
      </c>
      <c r="BQ10" s="75">
        <v>405573.26</v>
      </c>
      <c r="BR10" s="75">
        <v>473968</v>
      </c>
      <c r="BS10" s="75">
        <v>669029.61</v>
      </c>
      <c r="BT10" s="75">
        <v>1001341.73</v>
      </c>
      <c r="BU10" s="75">
        <v>5201557.04</v>
      </c>
      <c r="BV10" s="75">
        <v>392553.2</v>
      </c>
      <c r="BW10" s="75">
        <v>272654.34999999998</v>
      </c>
      <c r="BX10" s="75">
        <v>867028.9</v>
      </c>
      <c r="BY10" s="76">
        <v>9934130.1999999993</v>
      </c>
    </row>
    <row r="11" spans="1:77">
      <c r="A11" s="73" t="s">
        <v>205</v>
      </c>
      <c r="B11" s="74" t="s">
        <v>218</v>
      </c>
      <c r="C11" s="73" t="s">
        <v>219</v>
      </c>
      <c r="D11" s="75">
        <v>11062.5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1992913.23</v>
      </c>
      <c r="N11" s="75">
        <v>0</v>
      </c>
      <c r="O11" s="75">
        <v>0</v>
      </c>
      <c r="P11" s="75">
        <v>1762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37382646.890000001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3640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919206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786207.25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6">
        <v>72103297.559900001</v>
      </c>
    </row>
    <row r="12" spans="1:77">
      <c r="A12" s="73" t="s">
        <v>205</v>
      </c>
      <c r="B12" s="74" t="s">
        <v>220</v>
      </c>
      <c r="C12" s="73" t="s">
        <v>221</v>
      </c>
      <c r="D12" s="75">
        <v>2195164.65</v>
      </c>
      <c r="E12" s="75">
        <v>143671</v>
      </c>
      <c r="F12" s="75">
        <v>74915</v>
      </c>
      <c r="G12" s="75">
        <v>3825</v>
      </c>
      <c r="H12" s="75">
        <v>10548</v>
      </c>
      <c r="I12" s="75">
        <v>0</v>
      </c>
      <c r="J12" s="75">
        <v>504823</v>
      </c>
      <c r="K12" s="75">
        <v>35263</v>
      </c>
      <c r="L12" s="75">
        <v>27879</v>
      </c>
      <c r="M12" s="75">
        <v>1105421</v>
      </c>
      <c r="N12" s="75">
        <v>52544</v>
      </c>
      <c r="O12" s="75">
        <v>12596</v>
      </c>
      <c r="P12" s="75">
        <v>766578.1</v>
      </c>
      <c r="Q12" s="75">
        <v>520703.73</v>
      </c>
      <c r="R12" s="75">
        <v>41797</v>
      </c>
      <c r="S12" s="75">
        <v>8631.25</v>
      </c>
      <c r="T12" s="75">
        <v>39875.5</v>
      </c>
      <c r="U12" s="75">
        <v>0</v>
      </c>
      <c r="V12" s="75">
        <v>4721884.5</v>
      </c>
      <c r="W12" s="75">
        <v>964107</v>
      </c>
      <c r="X12" s="75">
        <v>825881.17</v>
      </c>
      <c r="Y12" s="75">
        <v>919035.61</v>
      </c>
      <c r="Z12" s="75">
        <v>782531</v>
      </c>
      <c r="AA12" s="75">
        <v>16388</v>
      </c>
      <c r="AB12" s="75">
        <v>324707.38</v>
      </c>
      <c r="AC12" s="75">
        <v>0</v>
      </c>
      <c r="AD12" s="75">
        <v>39630</v>
      </c>
      <c r="AE12" s="75">
        <v>419344</v>
      </c>
      <c r="AF12" s="75">
        <v>122157</v>
      </c>
      <c r="AG12" s="75">
        <v>80837</v>
      </c>
      <c r="AH12" s="75">
        <v>0</v>
      </c>
      <c r="AI12" s="75">
        <v>0</v>
      </c>
      <c r="AJ12" s="75">
        <v>211255.5</v>
      </c>
      <c r="AK12" s="75">
        <v>200</v>
      </c>
      <c r="AL12" s="75">
        <v>0</v>
      </c>
      <c r="AM12" s="75">
        <v>0</v>
      </c>
      <c r="AN12" s="75">
        <v>0</v>
      </c>
      <c r="AO12" s="75">
        <v>64053</v>
      </c>
      <c r="AP12" s="75">
        <v>206933</v>
      </c>
      <c r="AQ12" s="75">
        <v>22841</v>
      </c>
      <c r="AR12" s="75">
        <v>0</v>
      </c>
      <c r="AS12" s="75">
        <v>500</v>
      </c>
      <c r="AT12" s="75">
        <v>0</v>
      </c>
      <c r="AU12" s="75">
        <v>83210</v>
      </c>
      <c r="AV12" s="75">
        <v>0</v>
      </c>
      <c r="AW12" s="75">
        <v>472339.29</v>
      </c>
      <c r="AX12" s="75">
        <v>0</v>
      </c>
      <c r="AY12" s="75">
        <v>10723</v>
      </c>
      <c r="AZ12" s="75">
        <v>73869</v>
      </c>
      <c r="BA12" s="75">
        <v>0</v>
      </c>
      <c r="BB12" s="75">
        <v>0</v>
      </c>
      <c r="BC12" s="75">
        <v>22397</v>
      </c>
      <c r="BD12" s="75">
        <v>148670</v>
      </c>
      <c r="BE12" s="75">
        <v>19808.25</v>
      </c>
      <c r="BF12" s="75">
        <v>115707</v>
      </c>
      <c r="BG12" s="75">
        <v>64708</v>
      </c>
      <c r="BH12" s="75">
        <v>22166</v>
      </c>
      <c r="BI12" s="75">
        <v>77795.75</v>
      </c>
      <c r="BJ12" s="75">
        <v>0</v>
      </c>
      <c r="BK12" s="75">
        <v>4602</v>
      </c>
      <c r="BL12" s="75">
        <v>18253</v>
      </c>
      <c r="BM12" s="75">
        <v>0</v>
      </c>
      <c r="BN12" s="75">
        <v>240799</v>
      </c>
      <c r="BO12" s="75">
        <v>0</v>
      </c>
      <c r="BP12" s="75">
        <v>5466</v>
      </c>
      <c r="BQ12" s="75">
        <v>0</v>
      </c>
      <c r="BR12" s="75">
        <v>0</v>
      </c>
      <c r="BS12" s="75">
        <v>250</v>
      </c>
      <c r="BT12" s="75">
        <v>0</v>
      </c>
      <c r="BU12" s="75">
        <v>1060</v>
      </c>
      <c r="BV12" s="75">
        <v>0</v>
      </c>
      <c r="BW12" s="75">
        <v>12439</v>
      </c>
      <c r="BX12" s="75">
        <v>16497</v>
      </c>
      <c r="BY12" s="77">
        <v>9944</v>
      </c>
    </row>
    <row r="13" spans="1:77">
      <c r="A13" s="73" t="s">
        <v>205</v>
      </c>
      <c r="B13" s="74" t="s">
        <v>222</v>
      </c>
      <c r="C13" s="73" t="s">
        <v>223</v>
      </c>
      <c r="D13" s="75">
        <v>0</v>
      </c>
      <c r="E13" s="75">
        <v>0</v>
      </c>
      <c r="F13" s="75">
        <v>0</v>
      </c>
      <c r="G13" s="75">
        <v>10391</v>
      </c>
      <c r="H13" s="75">
        <v>0</v>
      </c>
      <c r="I13" s="75">
        <v>0</v>
      </c>
      <c r="J13" s="75">
        <v>45112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9254.5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5469</v>
      </c>
      <c r="X13" s="75">
        <v>0</v>
      </c>
      <c r="Y13" s="75">
        <v>0</v>
      </c>
      <c r="Z13" s="75">
        <v>0</v>
      </c>
      <c r="AA13" s="75">
        <v>3010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47221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7">
        <v>0</v>
      </c>
    </row>
    <row r="14" spans="1:77">
      <c r="A14" s="73" t="s">
        <v>205</v>
      </c>
      <c r="B14" s="74" t="s">
        <v>224</v>
      </c>
      <c r="C14" s="73" t="s">
        <v>225</v>
      </c>
      <c r="D14" s="75">
        <v>5060613.2</v>
      </c>
      <c r="E14" s="75">
        <v>784694.26</v>
      </c>
      <c r="F14" s="75">
        <v>1704118.64</v>
      </c>
      <c r="G14" s="75">
        <v>245127</v>
      </c>
      <c r="H14" s="75">
        <v>187372.91</v>
      </c>
      <c r="I14" s="75">
        <v>39123.1</v>
      </c>
      <c r="J14" s="75">
        <v>17955238.5</v>
      </c>
      <c r="K14" s="75">
        <v>738953</v>
      </c>
      <c r="L14" s="75">
        <v>136762</v>
      </c>
      <c r="M14" s="75">
        <v>681980.5</v>
      </c>
      <c r="N14" s="75">
        <v>87962.3</v>
      </c>
      <c r="O14" s="75">
        <v>381308.25</v>
      </c>
      <c r="P14" s="75">
        <v>1683429.49</v>
      </c>
      <c r="Q14" s="75">
        <v>421704.25</v>
      </c>
      <c r="R14" s="75">
        <v>137697</v>
      </c>
      <c r="S14" s="75">
        <v>152310.06</v>
      </c>
      <c r="T14" s="75">
        <v>271410.75</v>
      </c>
      <c r="U14" s="75">
        <v>241005.75</v>
      </c>
      <c r="V14" s="75">
        <v>10292478.34</v>
      </c>
      <c r="W14" s="75">
        <v>474254.05</v>
      </c>
      <c r="X14" s="75">
        <v>126157.75</v>
      </c>
      <c r="Y14" s="75">
        <v>2344761.35</v>
      </c>
      <c r="Z14" s="75">
        <v>848691</v>
      </c>
      <c r="AA14" s="75">
        <v>356185.5</v>
      </c>
      <c r="AB14" s="75">
        <v>274808.25</v>
      </c>
      <c r="AC14" s="75">
        <v>139528</v>
      </c>
      <c r="AD14" s="75">
        <v>172212</v>
      </c>
      <c r="AE14" s="75">
        <v>13296144.859999999</v>
      </c>
      <c r="AF14" s="75">
        <v>806651.78</v>
      </c>
      <c r="AG14" s="75">
        <v>598480</v>
      </c>
      <c r="AH14" s="75">
        <v>126660</v>
      </c>
      <c r="AI14" s="75">
        <v>325081</v>
      </c>
      <c r="AJ14" s="75">
        <v>317203</v>
      </c>
      <c r="AK14" s="75">
        <v>285927.75</v>
      </c>
      <c r="AL14" s="75">
        <v>599734</v>
      </c>
      <c r="AM14" s="75">
        <v>231557</v>
      </c>
      <c r="AN14" s="75">
        <v>191361</v>
      </c>
      <c r="AO14" s="75">
        <v>413047.25</v>
      </c>
      <c r="AP14" s="75">
        <v>268238.75</v>
      </c>
      <c r="AQ14" s="75">
        <v>2507365</v>
      </c>
      <c r="AR14" s="75">
        <v>220484.94</v>
      </c>
      <c r="AS14" s="75">
        <v>300436</v>
      </c>
      <c r="AT14" s="75">
        <v>227945.5</v>
      </c>
      <c r="AU14" s="75">
        <v>621409.81999999995</v>
      </c>
      <c r="AV14" s="75">
        <v>18450</v>
      </c>
      <c r="AW14" s="75">
        <v>44450.13</v>
      </c>
      <c r="AX14" s="75">
        <v>6345259.75</v>
      </c>
      <c r="AY14" s="75">
        <v>92865</v>
      </c>
      <c r="AZ14" s="75">
        <v>1105284.75</v>
      </c>
      <c r="BA14" s="75">
        <v>359591.94</v>
      </c>
      <c r="BB14" s="75">
        <v>543636.6</v>
      </c>
      <c r="BC14" s="75">
        <v>2263525.5</v>
      </c>
      <c r="BD14" s="75">
        <v>786849.03</v>
      </c>
      <c r="BE14" s="75">
        <v>452422.75</v>
      </c>
      <c r="BF14" s="75">
        <v>421896.75</v>
      </c>
      <c r="BG14" s="75">
        <v>108235.05</v>
      </c>
      <c r="BH14" s="75">
        <v>103612.25</v>
      </c>
      <c r="BI14" s="75">
        <v>6443092.1500000004</v>
      </c>
      <c r="BJ14" s="75">
        <v>1516648.15</v>
      </c>
      <c r="BK14" s="75">
        <v>271901</v>
      </c>
      <c r="BL14" s="75">
        <v>234648</v>
      </c>
      <c r="BM14" s="75">
        <v>242372</v>
      </c>
      <c r="BN14" s="75">
        <v>96063</v>
      </c>
      <c r="BO14" s="75">
        <v>179507</v>
      </c>
      <c r="BP14" s="75">
        <v>5995283</v>
      </c>
      <c r="BQ14" s="75">
        <v>195897.3</v>
      </c>
      <c r="BR14" s="75">
        <v>166776</v>
      </c>
      <c r="BS14" s="75">
        <v>389917</v>
      </c>
      <c r="BT14" s="75">
        <v>655715.52</v>
      </c>
      <c r="BU14" s="75">
        <v>1574597.42</v>
      </c>
      <c r="BV14" s="75">
        <v>286463</v>
      </c>
      <c r="BW14" s="75">
        <v>134106</v>
      </c>
      <c r="BX14" s="75">
        <v>96619.25</v>
      </c>
      <c r="BY14" s="77">
        <v>28794.25</v>
      </c>
    </row>
    <row r="15" spans="1:77">
      <c r="A15" s="73" t="s">
        <v>205</v>
      </c>
      <c r="B15" s="74" t="s">
        <v>226</v>
      </c>
      <c r="C15" s="73" t="s">
        <v>227</v>
      </c>
      <c r="D15" s="75">
        <v>1857528.75</v>
      </c>
      <c r="E15" s="75">
        <v>0</v>
      </c>
      <c r="F15" s="75">
        <v>279611.17</v>
      </c>
      <c r="G15" s="75">
        <v>217778</v>
      </c>
      <c r="H15" s="75">
        <v>88760</v>
      </c>
      <c r="I15" s="75">
        <v>0</v>
      </c>
      <c r="J15" s="75">
        <v>1119166.25</v>
      </c>
      <c r="K15" s="75">
        <v>0</v>
      </c>
      <c r="L15" s="75">
        <v>0</v>
      </c>
      <c r="M15" s="75">
        <v>1678398.14</v>
      </c>
      <c r="N15" s="75">
        <v>18864</v>
      </c>
      <c r="O15" s="75">
        <v>0</v>
      </c>
      <c r="P15" s="75">
        <v>195158.5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579966.5</v>
      </c>
      <c r="W15" s="75">
        <v>0</v>
      </c>
      <c r="X15" s="75">
        <v>9427.75</v>
      </c>
      <c r="Y15" s="75">
        <v>231734</v>
      </c>
      <c r="Z15" s="75">
        <v>345079</v>
      </c>
      <c r="AA15" s="75">
        <v>0</v>
      </c>
      <c r="AB15" s="75">
        <v>0</v>
      </c>
      <c r="AC15" s="75">
        <v>8728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6785.5</v>
      </c>
      <c r="AK15" s="75">
        <v>0</v>
      </c>
      <c r="AL15" s="75">
        <v>0</v>
      </c>
      <c r="AM15" s="75">
        <v>0</v>
      </c>
      <c r="AN15" s="75">
        <v>0</v>
      </c>
      <c r="AO15" s="75">
        <v>13367.5</v>
      </c>
      <c r="AP15" s="75">
        <v>0</v>
      </c>
      <c r="AQ15" s="75">
        <v>214432.5</v>
      </c>
      <c r="AR15" s="75">
        <v>0</v>
      </c>
      <c r="AS15" s="75">
        <v>0</v>
      </c>
      <c r="AT15" s="75">
        <v>15809.5</v>
      </c>
      <c r="AU15" s="75">
        <v>0</v>
      </c>
      <c r="AV15" s="75">
        <v>0</v>
      </c>
      <c r="AW15" s="75">
        <v>0</v>
      </c>
      <c r="AX15" s="75">
        <v>1268556.25</v>
      </c>
      <c r="AY15" s="75">
        <v>0</v>
      </c>
      <c r="AZ15" s="75">
        <v>46409.5</v>
      </c>
      <c r="BA15" s="75">
        <v>208707.25</v>
      </c>
      <c r="BB15" s="75">
        <v>0</v>
      </c>
      <c r="BC15" s="75">
        <v>0</v>
      </c>
      <c r="BD15" s="75">
        <v>46542</v>
      </c>
      <c r="BE15" s="75">
        <v>0</v>
      </c>
      <c r="BF15" s="75">
        <v>0</v>
      </c>
      <c r="BG15" s="75">
        <v>0</v>
      </c>
      <c r="BH15" s="75">
        <v>19870</v>
      </c>
      <c r="BI15" s="75">
        <v>1662403.75</v>
      </c>
      <c r="BJ15" s="75">
        <v>0</v>
      </c>
      <c r="BK15" s="75">
        <v>0</v>
      </c>
      <c r="BL15" s="75">
        <v>0</v>
      </c>
      <c r="BM15" s="75">
        <v>67293</v>
      </c>
      <c r="BN15" s="75">
        <v>0</v>
      </c>
      <c r="BO15" s="75">
        <v>0</v>
      </c>
      <c r="BP15" s="75">
        <v>457115</v>
      </c>
      <c r="BQ15" s="75">
        <v>0</v>
      </c>
      <c r="BR15" s="75">
        <v>22810</v>
      </c>
      <c r="BS15" s="75">
        <v>1723</v>
      </c>
      <c r="BT15" s="75">
        <v>0</v>
      </c>
      <c r="BU15" s="75">
        <v>266023.75</v>
      </c>
      <c r="BV15" s="75">
        <v>79</v>
      </c>
      <c r="BW15" s="75">
        <v>0</v>
      </c>
      <c r="BX15" s="75">
        <v>24208.25</v>
      </c>
      <c r="BY15" s="77">
        <v>7336.5</v>
      </c>
    </row>
    <row r="16" spans="1:77">
      <c r="A16" s="73" t="s">
        <v>205</v>
      </c>
      <c r="B16" s="74" t="s">
        <v>228</v>
      </c>
      <c r="C16" s="73" t="s">
        <v>229</v>
      </c>
      <c r="D16" s="75">
        <v>14970</v>
      </c>
      <c r="E16" s="75">
        <v>853360</v>
      </c>
      <c r="F16" s="75">
        <v>43650</v>
      </c>
      <c r="G16" s="75">
        <v>20390</v>
      </c>
      <c r="H16" s="75">
        <v>77870</v>
      </c>
      <c r="I16" s="75">
        <v>0</v>
      </c>
      <c r="J16" s="75">
        <v>3135651</v>
      </c>
      <c r="K16" s="75">
        <v>160270</v>
      </c>
      <c r="L16" s="75">
        <v>0</v>
      </c>
      <c r="M16" s="75">
        <v>0</v>
      </c>
      <c r="N16" s="75">
        <v>37870</v>
      </c>
      <c r="O16" s="75">
        <v>0</v>
      </c>
      <c r="P16" s="75">
        <v>718170</v>
      </c>
      <c r="Q16" s="75">
        <v>329863.5</v>
      </c>
      <c r="R16" s="75">
        <v>0</v>
      </c>
      <c r="S16" s="75">
        <v>0</v>
      </c>
      <c r="T16" s="75">
        <v>83630</v>
      </c>
      <c r="U16" s="75">
        <v>37440</v>
      </c>
      <c r="V16" s="75">
        <v>6400</v>
      </c>
      <c r="W16" s="75">
        <v>14950</v>
      </c>
      <c r="X16" s="75">
        <v>117340</v>
      </c>
      <c r="Y16" s="75">
        <v>146250</v>
      </c>
      <c r="Z16" s="75">
        <v>0</v>
      </c>
      <c r="AA16" s="75">
        <v>0</v>
      </c>
      <c r="AB16" s="75">
        <v>0</v>
      </c>
      <c r="AC16" s="75">
        <v>0</v>
      </c>
      <c r="AD16" s="75">
        <v>470</v>
      </c>
      <c r="AE16" s="75">
        <v>1337840</v>
      </c>
      <c r="AF16" s="75">
        <v>0</v>
      </c>
      <c r="AG16" s="75">
        <v>33080</v>
      </c>
      <c r="AH16" s="75">
        <v>66790</v>
      </c>
      <c r="AI16" s="75">
        <v>35380</v>
      </c>
      <c r="AJ16" s="75">
        <v>39880</v>
      </c>
      <c r="AK16" s="75">
        <v>293125</v>
      </c>
      <c r="AL16" s="75">
        <v>19660</v>
      </c>
      <c r="AM16" s="75">
        <v>0</v>
      </c>
      <c r="AN16" s="75">
        <v>25050</v>
      </c>
      <c r="AO16" s="75">
        <v>12686</v>
      </c>
      <c r="AP16" s="75">
        <v>41740</v>
      </c>
      <c r="AQ16" s="75">
        <v>954120</v>
      </c>
      <c r="AR16" s="75">
        <v>4800</v>
      </c>
      <c r="AS16" s="75">
        <v>0</v>
      </c>
      <c r="AT16" s="75">
        <v>0</v>
      </c>
      <c r="AU16" s="75">
        <v>0</v>
      </c>
      <c r="AV16" s="75">
        <v>0</v>
      </c>
      <c r="AW16" s="75">
        <v>8160</v>
      </c>
      <c r="AX16" s="75">
        <v>46420</v>
      </c>
      <c r="AY16" s="75">
        <v>3274</v>
      </c>
      <c r="AZ16" s="75">
        <v>88461</v>
      </c>
      <c r="BA16" s="75">
        <v>0</v>
      </c>
      <c r="BB16" s="75">
        <v>79280</v>
      </c>
      <c r="BC16" s="75">
        <v>0</v>
      </c>
      <c r="BD16" s="75">
        <v>437856</v>
      </c>
      <c r="BE16" s="75">
        <v>0</v>
      </c>
      <c r="BF16" s="75">
        <v>221610</v>
      </c>
      <c r="BG16" s="75">
        <v>0</v>
      </c>
      <c r="BH16" s="75">
        <v>10720</v>
      </c>
      <c r="BI16" s="75">
        <v>650011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15145</v>
      </c>
      <c r="BP16" s="75">
        <v>1630085</v>
      </c>
      <c r="BQ16" s="75">
        <v>4845</v>
      </c>
      <c r="BR16" s="75">
        <v>5670</v>
      </c>
      <c r="BS16" s="75">
        <v>0</v>
      </c>
      <c r="BT16" s="75">
        <v>51450</v>
      </c>
      <c r="BU16" s="75">
        <v>112340</v>
      </c>
      <c r="BV16" s="75">
        <v>0</v>
      </c>
      <c r="BW16" s="75">
        <v>0</v>
      </c>
      <c r="BX16" s="75">
        <v>20287.5</v>
      </c>
      <c r="BY16" s="77">
        <v>0</v>
      </c>
    </row>
    <row r="17" spans="1:77">
      <c r="A17" s="73" t="s">
        <v>205</v>
      </c>
      <c r="B17" s="74" t="s">
        <v>230</v>
      </c>
      <c r="C17" s="73" t="s">
        <v>231</v>
      </c>
      <c r="D17" s="75">
        <v>37120691.109999999</v>
      </c>
      <c r="E17" s="75">
        <v>7974135.8799999999</v>
      </c>
      <c r="F17" s="75">
        <v>15659171.359999999</v>
      </c>
      <c r="G17" s="75">
        <v>2081254</v>
      </c>
      <c r="H17" s="75">
        <v>2248368.35</v>
      </c>
      <c r="I17" s="75">
        <v>383075.27</v>
      </c>
      <c r="J17" s="75">
        <v>166524982.75</v>
      </c>
      <c r="K17" s="75">
        <v>6198954.5</v>
      </c>
      <c r="L17" s="75">
        <v>979213</v>
      </c>
      <c r="M17" s="75">
        <v>13512252.550000001</v>
      </c>
      <c r="N17" s="75">
        <v>1382711</v>
      </c>
      <c r="O17" s="75">
        <v>4344401.25</v>
      </c>
      <c r="P17" s="75">
        <v>16461243</v>
      </c>
      <c r="Q17" s="75">
        <v>3593184.75</v>
      </c>
      <c r="R17" s="75">
        <v>511046.8</v>
      </c>
      <c r="S17" s="75">
        <v>2434108.73</v>
      </c>
      <c r="T17" s="75">
        <v>1557983.3</v>
      </c>
      <c r="U17" s="75">
        <v>2297808.42</v>
      </c>
      <c r="V17" s="75">
        <v>85305397.200000003</v>
      </c>
      <c r="W17" s="75">
        <v>2638217.5099999998</v>
      </c>
      <c r="X17" s="75">
        <v>1428391.8</v>
      </c>
      <c r="Y17" s="75">
        <v>12405349.189999999</v>
      </c>
      <c r="Z17" s="75">
        <v>6090356.5</v>
      </c>
      <c r="AA17" s="75">
        <v>2975704.93</v>
      </c>
      <c r="AB17" s="75">
        <v>2031881.5</v>
      </c>
      <c r="AC17" s="75">
        <v>1158605</v>
      </c>
      <c r="AD17" s="75">
        <v>447801</v>
      </c>
      <c r="AE17" s="75">
        <v>134202146.5</v>
      </c>
      <c r="AF17" s="75">
        <v>4155358.3</v>
      </c>
      <c r="AG17" s="75">
        <v>2910344</v>
      </c>
      <c r="AH17" s="75">
        <v>1428646</v>
      </c>
      <c r="AI17" s="75">
        <v>1685784</v>
      </c>
      <c r="AJ17" s="75">
        <v>2970745.6</v>
      </c>
      <c r="AK17" s="75">
        <v>3249929.78</v>
      </c>
      <c r="AL17" s="75">
        <v>3569598</v>
      </c>
      <c r="AM17" s="75">
        <v>3119685</v>
      </c>
      <c r="AN17" s="75">
        <v>1378876</v>
      </c>
      <c r="AO17" s="75">
        <v>2801047</v>
      </c>
      <c r="AP17" s="75">
        <v>2644532</v>
      </c>
      <c r="AQ17" s="75">
        <v>32668014.25</v>
      </c>
      <c r="AR17" s="75">
        <v>2918150</v>
      </c>
      <c r="AS17" s="75">
        <v>2960295</v>
      </c>
      <c r="AT17" s="75">
        <v>2677222.5</v>
      </c>
      <c r="AU17" s="75">
        <v>5778421.4199999999</v>
      </c>
      <c r="AV17" s="75">
        <v>227271.75</v>
      </c>
      <c r="AW17" s="75">
        <v>531017</v>
      </c>
      <c r="AX17" s="75">
        <v>56733792.5</v>
      </c>
      <c r="AY17" s="75">
        <v>2023079.25</v>
      </c>
      <c r="AZ17" s="75">
        <v>4943464</v>
      </c>
      <c r="BA17" s="75">
        <v>3134167.54</v>
      </c>
      <c r="BB17" s="75">
        <v>3241703.75</v>
      </c>
      <c r="BC17" s="75">
        <v>11004060.5</v>
      </c>
      <c r="BD17" s="75">
        <v>9882246.8499999996</v>
      </c>
      <c r="BE17" s="75">
        <v>4086614.85</v>
      </c>
      <c r="BF17" s="75">
        <v>2389951.5</v>
      </c>
      <c r="BG17" s="75">
        <v>1036202.46</v>
      </c>
      <c r="BH17" s="75">
        <v>920281</v>
      </c>
      <c r="BI17" s="75">
        <v>83696540.5</v>
      </c>
      <c r="BJ17" s="75">
        <v>11525741.060000001</v>
      </c>
      <c r="BK17" s="75">
        <v>2034327</v>
      </c>
      <c r="BL17" s="75">
        <v>1422956.5</v>
      </c>
      <c r="BM17" s="75">
        <v>2167231</v>
      </c>
      <c r="BN17" s="75">
        <v>1656415</v>
      </c>
      <c r="BO17" s="75">
        <v>1504405.35</v>
      </c>
      <c r="BP17" s="75">
        <v>34709147.409999996</v>
      </c>
      <c r="BQ17" s="75">
        <v>1544606.35</v>
      </c>
      <c r="BR17" s="75">
        <v>1849050.45</v>
      </c>
      <c r="BS17" s="75">
        <v>2395275.1</v>
      </c>
      <c r="BT17" s="75">
        <v>5219236.0599999996</v>
      </c>
      <c r="BU17" s="75">
        <v>15693701.720000001</v>
      </c>
      <c r="BV17" s="75">
        <v>1404045</v>
      </c>
      <c r="BW17" s="75">
        <v>745193.3</v>
      </c>
      <c r="BX17" s="75">
        <v>1166390.96</v>
      </c>
      <c r="BY17" s="77">
        <v>390736.73</v>
      </c>
    </row>
    <row r="18" spans="1:77">
      <c r="A18" s="73" t="s">
        <v>205</v>
      </c>
      <c r="B18" s="74" t="s">
        <v>232</v>
      </c>
      <c r="C18" s="73" t="s">
        <v>233</v>
      </c>
      <c r="D18" s="75">
        <v>21279906</v>
      </c>
      <c r="E18" s="75">
        <v>6023664.9199999999</v>
      </c>
      <c r="F18" s="75">
        <v>6429202.3600000003</v>
      </c>
      <c r="G18" s="75">
        <v>232765</v>
      </c>
      <c r="H18" s="75">
        <v>278738.5</v>
      </c>
      <c r="I18" s="75">
        <v>0</v>
      </c>
      <c r="J18" s="75">
        <v>103010177</v>
      </c>
      <c r="K18" s="75">
        <v>15000714</v>
      </c>
      <c r="L18" s="75">
        <v>3947925.19</v>
      </c>
      <c r="M18" s="75">
        <v>7037354.5700000003</v>
      </c>
      <c r="N18" s="75">
        <v>318972.09999999998</v>
      </c>
      <c r="O18" s="75">
        <v>12481961.75</v>
      </c>
      <c r="P18" s="75">
        <v>16129032.5</v>
      </c>
      <c r="Q18" s="75">
        <v>5382528.25</v>
      </c>
      <c r="R18" s="75">
        <v>17427.419999999998</v>
      </c>
      <c r="S18" s="75">
        <v>364582.88</v>
      </c>
      <c r="T18" s="75">
        <v>3790218.75</v>
      </c>
      <c r="U18" s="75">
        <v>2519370</v>
      </c>
      <c r="V18" s="75">
        <v>83404151.650000006</v>
      </c>
      <c r="W18" s="75">
        <v>14438554.68</v>
      </c>
      <c r="X18" s="75">
        <v>1664777.61</v>
      </c>
      <c r="Y18" s="75">
        <v>8730033.6699999999</v>
      </c>
      <c r="Z18" s="75">
        <v>2393795</v>
      </c>
      <c r="AA18" s="75">
        <v>3127527</v>
      </c>
      <c r="AB18" s="75">
        <v>8777754.5099999998</v>
      </c>
      <c r="AC18" s="75">
        <v>18285</v>
      </c>
      <c r="AD18" s="75">
        <v>3330169</v>
      </c>
      <c r="AE18" s="75">
        <v>39641556</v>
      </c>
      <c r="AF18" s="75">
        <v>1098140.08</v>
      </c>
      <c r="AG18" s="75">
        <v>1616606.5</v>
      </c>
      <c r="AH18" s="75">
        <v>647267</v>
      </c>
      <c r="AI18" s="75">
        <v>1118543.24</v>
      </c>
      <c r="AJ18" s="75">
        <v>1039343</v>
      </c>
      <c r="AK18" s="75">
        <v>792596.94</v>
      </c>
      <c r="AL18" s="75">
        <v>1092381.5</v>
      </c>
      <c r="AM18" s="75">
        <v>1461467</v>
      </c>
      <c r="AN18" s="75">
        <v>546770.25</v>
      </c>
      <c r="AO18" s="75">
        <v>1725901</v>
      </c>
      <c r="AP18" s="75">
        <v>729081.51</v>
      </c>
      <c r="AQ18" s="75">
        <v>11078848.050000001</v>
      </c>
      <c r="AR18" s="75">
        <v>557166.85</v>
      </c>
      <c r="AS18" s="75">
        <v>1041893.75</v>
      </c>
      <c r="AT18" s="75">
        <v>880967.89</v>
      </c>
      <c r="AU18" s="75">
        <v>1087080.2</v>
      </c>
      <c r="AV18" s="75">
        <v>572528.5</v>
      </c>
      <c r="AW18" s="75">
        <v>1999894.32</v>
      </c>
      <c r="AX18" s="75">
        <v>66329371.5</v>
      </c>
      <c r="AY18" s="75">
        <v>1074517.25</v>
      </c>
      <c r="AZ18" s="75">
        <v>2408805.75</v>
      </c>
      <c r="BA18" s="75">
        <v>6261754.9100000001</v>
      </c>
      <c r="BB18" s="75">
        <v>528479</v>
      </c>
      <c r="BC18" s="75">
        <v>3749812.96</v>
      </c>
      <c r="BD18" s="75">
        <v>7094602.2999999998</v>
      </c>
      <c r="BE18" s="75">
        <v>2411236.5499999998</v>
      </c>
      <c r="BF18" s="75">
        <v>4880898.2</v>
      </c>
      <c r="BG18" s="75">
        <v>780044.80000000005</v>
      </c>
      <c r="BH18" s="75">
        <v>433531.5</v>
      </c>
      <c r="BI18" s="75">
        <v>56596095.390000001</v>
      </c>
      <c r="BJ18" s="75">
        <v>23361930.309999999</v>
      </c>
      <c r="BK18" s="75">
        <v>3303375</v>
      </c>
      <c r="BL18" s="75">
        <v>1502981</v>
      </c>
      <c r="BM18" s="75">
        <v>2252326</v>
      </c>
      <c r="BN18" s="75">
        <v>7840651</v>
      </c>
      <c r="BO18" s="75">
        <v>1623448</v>
      </c>
      <c r="BP18" s="75">
        <v>24845848.66</v>
      </c>
      <c r="BQ18" s="75">
        <v>694215</v>
      </c>
      <c r="BR18" s="75">
        <v>597588</v>
      </c>
      <c r="BS18" s="75">
        <v>1182945.92</v>
      </c>
      <c r="BT18" s="75">
        <v>4059248.87</v>
      </c>
      <c r="BU18" s="75">
        <v>2897781.91</v>
      </c>
      <c r="BV18" s="75">
        <v>953208.25</v>
      </c>
      <c r="BW18" s="75">
        <v>675893.1</v>
      </c>
      <c r="BX18" s="75">
        <v>608561.75</v>
      </c>
      <c r="BY18" s="76">
        <v>55857741.249999993</v>
      </c>
    </row>
    <row r="19" spans="1:77">
      <c r="A19" s="73" t="s">
        <v>205</v>
      </c>
      <c r="B19" s="74" t="s">
        <v>234</v>
      </c>
      <c r="C19" s="73" t="s">
        <v>235</v>
      </c>
      <c r="D19" s="75">
        <v>2246611.4500000002</v>
      </c>
      <c r="E19" s="75">
        <v>715923.25</v>
      </c>
      <c r="F19" s="75">
        <v>555024.72</v>
      </c>
      <c r="G19" s="75">
        <v>106817</v>
      </c>
      <c r="H19" s="75">
        <v>25239</v>
      </c>
      <c r="I19" s="75">
        <v>63170.07</v>
      </c>
      <c r="J19" s="75">
        <v>8789366.25</v>
      </c>
      <c r="K19" s="75">
        <v>118515</v>
      </c>
      <c r="L19" s="75">
        <v>104325</v>
      </c>
      <c r="M19" s="75">
        <v>11971815.42</v>
      </c>
      <c r="N19" s="75">
        <v>1550085.6</v>
      </c>
      <c r="O19" s="75">
        <v>190699</v>
      </c>
      <c r="P19" s="75">
        <v>2361051</v>
      </c>
      <c r="Q19" s="75">
        <v>221812.15</v>
      </c>
      <c r="R19" s="75">
        <v>345446.2</v>
      </c>
      <c r="S19" s="75">
        <v>188504.95</v>
      </c>
      <c r="T19" s="75">
        <v>79770</v>
      </c>
      <c r="U19" s="75">
        <v>0</v>
      </c>
      <c r="V19" s="75">
        <v>9328494</v>
      </c>
      <c r="W19" s="75">
        <v>0</v>
      </c>
      <c r="X19" s="75">
        <v>0</v>
      </c>
      <c r="Y19" s="75">
        <v>215542.75</v>
      </c>
      <c r="Z19" s="75">
        <v>71425.5</v>
      </c>
      <c r="AA19" s="75">
        <v>0</v>
      </c>
      <c r="AB19" s="75">
        <v>90686</v>
      </c>
      <c r="AC19" s="75">
        <v>650219</v>
      </c>
      <c r="AD19" s="75">
        <v>0</v>
      </c>
      <c r="AE19" s="75">
        <v>2014628.5</v>
      </c>
      <c r="AF19" s="75">
        <v>17652</v>
      </c>
      <c r="AG19" s="75">
        <v>17428</v>
      </c>
      <c r="AH19" s="75">
        <v>12117</v>
      </c>
      <c r="AI19" s="75">
        <v>13461.2</v>
      </c>
      <c r="AJ19" s="75">
        <v>5916</v>
      </c>
      <c r="AK19" s="75">
        <v>11462</v>
      </c>
      <c r="AL19" s="75">
        <v>0</v>
      </c>
      <c r="AM19" s="75">
        <v>0</v>
      </c>
      <c r="AN19" s="75">
        <v>43608</v>
      </c>
      <c r="AO19" s="75">
        <v>83233.25</v>
      </c>
      <c r="AP19" s="75">
        <v>46574.5</v>
      </c>
      <c r="AQ19" s="75">
        <v>15446.25</v>
      </c>
      <c r="AR19" s="75">
        <v>25467</v>
      </c>
      <c r="AS19" s="75">
        <v>1502</v>
      </c>
      <c r="AT19" s="75">
        <v>0</v>
      </c>
      <c r="AU19" s="75">
        <v>1978</v>
      </c>
      <c r="AV19" s="75">
        <v>0</v>
      </c>
      <c r="AW19" s="75">
        <v>0</v>
      </c>
      <c r="AX19" s="75">
        <v>541347.25</v>
      </c>
      <c r="AY19" s="75">
        <v>0</v>
      </c>
      <c r="AZ19" s="75">
        <v>0</v>
      </c>
      <c r="BA19" s="75">
        <v>21015</v>
      </c>
      <c r="BB19" s="75">
        <v>271205</v>
      </c>
      <c r="BC19" s="75">
        <v>2557</v>
      </c>
      <c r="BD19" s="75">
        <v>225877.5</v>
      </c>
      <c r="BE19" s="75">
        <v>5925.5</v>
      </c>
      <c r="BF19" s="75">
        <v>91643</v>
      </c>
      <c r="BG19" s="75">
        <v>161462.25</v>
      </c>
      <c r="BH19" s="75">
        <v>0</v>
      </c>
      <c r="BI19" s="75">
        <v>1167311.8999999999</v>
      </c>
      <c r="BJ19" s="75">
        <v>2654399.84</v>
      </c>
      <c r="BK19" s="75">
        <v>83736</v>
      </c>
      <c r="BL19" s="75">
        <v>0</v>
      </c>
      <c r="BM19" s="75">
        <v>3601</v>
      </c>
      <c r="BN19" s="75">
        <v>15388</v>
      </c>
      <c r="BO19" s="75">
        <v>0</v>
      </c>
      <c r="BP19" s="75">
        <v>188117</v>
      </c>
      <c r="BQ19" s="75">
        <v>0</v>
      </c>
      <c r="BR19" s="75">
        <v>0</v>
      </c>
      <c r="BS19" s="75">
        <v>0</v>
      </c>
      <c r="BT19" s="75">
        <v>142234.9</v>
      </c>
      <c r="BU19" s="75">
        <v>81277.259999999995</v>
      </c>
      <c r="BV19" s="75">
        <v>0</v>
      </c>
      <c r="BW19" s="75">
        <v>0</v>
      </c>
      <c r="BX19" s="75">
        <v>22044.45</v>
      </c>
      <c r="BY19" s="76">
        <v>98979371.210000008</v>
      </c>
    </row>
    <row r="20" spans="1:77">
      <c r="A20" s="73" t="s">
        <v>205</v>
      </c>
      <c r="B20" s="74" t="s">
        <v>236</v>
      </c>
      <c r="C20" s="73" t="s">
        <v>237</v>
      </c>
      <c r="D20" s="75">
        <v>1203570</v>
      </c>
      <c r="E20" s="75">
        <v>145978.5</v>
      </c>
      <c r="F20" s="75">
        <v>754350</v>
      </c>
      <c r="G20" s="75">
        <v>52228</v>
      </c>
      <c r="H20" s="75">
        <v>73037</v>
      </c>
      <c r="I20" s="75">
        <v>7032</v>
      </c>
      <c r="J20" s="75">
        <v>12162294.25</v>
      </c>
      <c r="K20" s="75">
        <v>630794.25</v>
      </c>
      <c r="L20" s="75">
        <v>46515</v>
      </c>
      <c r="M20" s="75">
        <v>1188327.4099999999</v>
      </c>
      <c r="N20" s="75">
        <v>75106</v>
      </c>
      <c r="O20" s="75">
        <v>1198167.25</v>
      </c>
      <c r="P20" s="75">
        <v>419312.51</v>
      </c>
      <c r="Q20" s="75">
        <v>124000</v>
      </c>
      <c r="R20" s="75">
        <v>57718.5</v>
      </c>
      <c r="S20" s="75">
        <v>1133.75</v>
      </c>
      <c r="T20" s="75">
        <v>105831.85</v>
      </c>
      <c r="U20" s="75">
        <v>0</v>
      </c>
      <c r="V20" s="75">
        <v>977450</v>
      </c>
      <c r="W20" s="75">
        <v>712610.25</v>
      </c>
      <c r="X20" s="75">
        <v>0</v>
      </c>
      <c r="Y20" s="75">
        <v>0</v>
      </c>
      <c r="Z20" s="75">
        <v>1300588.5</v>
      </c>
      <c r="AA20" s="75">
        <v>640</v>
      </c>
      <c r="AB20" s="75">
        <v>1735161</v>
      </c>
      <c r="AC20" s="75">
        <v>0</v>
      </c>
      <c r="AD20" s="75">
        <v>17043</v>
      </c>
      <c r="AE20" s="75">
        <v>3647048</v>
      </c>
      <c r="AF20" s="75">
        <v>0</v>
      </c>
      <c r="AG20" s="75">
        <v>0</v>
      </c>
      <c r="AH20" s="75">
        <v>0</v>
      </c>
      <c r="AI20" s="75">
        <v>0</v>
      </c>
      <c r="AJ20" s="75">
        <v>19730</v>
      </c>
      <c r="AK20" s="75">
        <v>0</v>
      </c>
      <c r="AL20" s="75">
        <v>4895</v>
      </c>
      <c r="AM20" s="75">
        <v>18001</v>
      </c>
      <c r="AN20" s="75">
        <v>5725</v>
      </c>
      <c r="AO20" s="75">
        <v>15478</v>
      </c>
      <c r="AP20" s="75">
        <v>0</v>
      </c>
      <c r="AQ20" s="75">
        <v>2113104</v>
      </c>
      <c r="AR20" s="75">
        <v>0</v>
      </c>
      <c r="AS20" s="75">
        <v>18500</v>
      </c>
      <c r="AT20" s="75">
        <v>18761</v>
      </c>
      <c r="AU20" s="75">
        <v>23121</v>
      </c>
      <c r="AV20" s="75">
        <v>4921</v>
      </c>
      <c r="AW20" s="75">
        <v>17285</v>
      </c>
      <c r="AX20" s="75">
        <v>367384.75</v>
      </c>
      <c r="AY20" s="75">
        <v>0</v>
      </c>
      <c r="AZ20" s="75">
        <v>983265</v>
      </c>
      <c r="BA20" s="75">
        <v>240</v>
      </c>
      <c r="BB20" s="75">
        <v>242315</v>
      </c>
      <c r="BC20" s="75">
        <v>1741589</v>
      </c>
      <c r="BD20" s="75">
        <v>385757.5</v>
      </c>
      <c r="BE20" s="75">
        <v>1004312.3</v>
      </c>
      <c r="BF20" s="75">
        <v>302276</v>
      </c>
      <c r="BG20" s="75">
        <v>0</v>
      </c>
      <c r="BH20" s="75">
        <v>15416.25</v>
      </c>
      <c r="BI20" s="75">
        <v>3823750.25</v>
      </c>
      <c r="BJ20" s="75">
        <v>1869562.95</v>
      </c>
      <c r="BK20" s="75">
        <v>0</v>
      </c>
      <c r="BL20" s="75">
        <v>0</v>
      </c>
      <c r="BM20" s="75">
        <v>0</v>
      </c>
      <c r="BN20" s="75">
        <v>69002</v>
      </c>
      <c r="BO20" s="75">
        <v>22428</v>
      </c>
      <c r="BP20" s="75">
        <v>6676311</v>
      </c>
      <c r="BQ20" s="75">
        <v>21773.25</v>
      </c>
      <c r="BR20" s="75">
        <v>39372</v>
      </c>
      <c r="BS20" s="75">
        <v>49127.25</v>
      </c>
      <c r="BT20" s="75">
        <v>0</v>
      </c>
      <c r="BU20" s="75">
        <v>1733018</v>
      </c>
      <c r="BV20" s="75">
        <v>25249</v>
      </c>
      <c r="BW20" s="75">
        <v>45580</v>
      </c>
      <c r="BX20" s="75">
        <v>57136.5</v>
      </c>
      <c r="BY20" s="76">
        <v>5634557.4899999993</v>
      </c>
    </row>
    <row r="21" spans="1:77">
      <c r="A21" s="73" t="s">
        <v>205</v>
      </c>
      <c r="B21" s="74" t="s">
        <v>238</v>
      </c>
      <c r="C21" s="73" t="s">
        <v>239</v>
      </c>
      <c r="D21" s="75">
        <v>778061</v>
      </c>
      <c r="E21" s="75">
        <v>72628</v>
      </c>
      <c r="F21" s="75">
        <v>1249642</v>
      </c>
      <c r="G21" s="75">
        <v>212378</v>
      </c>
      <c r="H21" s="75">
        <v>75705</v>
      </c>
      <c r="I21" s="75">
        <v>0</v>
      </c>
      <c r="J21" s="75">
        <v>223350</v>
      </c>
      <c r="K21" s="75">
        <v>278272.5</v>
      </c>
      <c r="L21" s="75">
        <v>508967</v>
      </c>
      <c r="M21" s="75">
        <v>747364</v>
      </c>
      <c r="N21" s="75">
        <v>101328</v>
      </c>
      <c r="O21" s="75">
        <v>206067</v>
      </c>
      <c r="P21" s="75">
        <v>357674</v>
      </c>
      <c r="Q21" s="75">
        <v>412186</v>
      </c>
      <c r="R21" s="75">
        <v>15631</v>
      </c>
      <c r="S21" s="75">
        <v>455527.2</v>
      </c>
      <c r="T21" s="75">
        <v>78718.5</v>
      </c>
      <c r="U21" s="75">
        <v>65071</v>
      </c>
      <c r="V21" s="75">
        <v>3368312.45</v>
      </c>
      <c r="W21" s="75">
        <v>382204</v>
      </c>
      <c r="X21" s="75">
        <v>333626.37</v>
      </c>
      <c r="Y21" s="75">
        <v>626583.56000000006</v>
      </c>
      <c r="Z21" s="75">
        <v>297981.5</v>
      </c>
      <c r="AA21" s="75">
        <v>354284</v>
      </c>
      <c r="AB21" s="75">
        <v>788080</v>
      </c>
      <c r="AC21" s="75">
        <v>194581.49</v>
      </c>
      <c r="AD21" s="75">
        <v>202223</v>
      </c>
      <c r="AE21" s="75">
        <v>542289.4</v>
      </c>
      <c r="AF21" s="75">
        <v>320541</v>
      </c>
      <c r="AG21" s="75">
        <v>109921.5</v>
      </c>
      <c r="AH21" s="75">
        <v>243517</v>
      </c>
      <c r="AI21" s="75">
        <v>159319</v>
      </c>
      <c r="AJ21" s="75">
        <v>256597.68</v>
      </c>
      <c r="AK21" s="75">
        <v>2912528.96</v>
      </c>
      <c r="AL21" s="75">
        <v>131280.5</v>
      </c>
      <c r="AM21" s="75">
        <v>131159.99</v>
      </c>
      <c r="AN21" s="75">
        <v>339711</v>
      </c>
      <c r="AO21" s="75">
        <v>232780.75</v>
      </c>
      <c r="AP21" s="75">
        <v>523078.5</v>
      </c>
      <c r="AQ21" s="75">
        <v>1543229</v>
      </c>
      <c r="AR21" s="75">
        <v>881345</v>
      </c>
      <c r="AS21" s="75">
        <v>513735</v>
      </c>
      <c r="AT21" s="75">
        <v>501341</v>
      </c>
      <c r="AU21" s="75">
        <v>954662.5</v>
      </c>
      <c r="AV21" s="75">
        <v>51397</v>
      </c>
      <c r="AW21" s="75">
        <v>223999</v>
      </c>
      <c r="AX21" s="75">
        <v>811681</v>
      </c>
      <c r="AY21" s="75">
        <v>297737</v>
      </c>
      <c r="AZ21" s="75">
        <v>97400</v>
      </c>
      <c r="BA21" s="75">
        <v>50667</v>
      </c>
      <c r="BB21" s="75">
        <v>290756</v>
      </c>
      <c r="BC21" s="75">
        <v>44369</v>
      </c>
      <c r="BD21" s="75">
        <v>208073</v>
      </c>
      <c r="BE21" s="75">
        <v>294283</v>
      </c>
      <c r="BF21" s="75">
        <v>145863</v>
      </c>
      <c r="BG21" s="75">
        <v>2890</v>
      </c>
      <c r="BH21" s="75">
        <v>4025</v>
      </c>
      <c r="BI21" s="75">
        <v>65528.25</v>
      </c>
      <c r="BJ21" s="75">
        <v>154390.25</v>
      </c>
      <c r="BK21" s="75">
        <v>6949</v>
      </c>
      <c r="BL21" s="75">
        <v>19492</v>
      </c>
      <c r="BM21" s="75">
        <v>35721</v>
      </c>
      <c r="BN21" s="75">
        <v>27257</v>
      </c>
      <c r="BO21" s="75">
        <v>20005</v>
      </c>
      <c r="BP21" s="75">
        <v>558326.37</v>
      </c>
      <c r="BQ21" s="75">
        <v>103049</v>
      </c>
      <c r="BR21" s="75">
        <v>132599</v>
      </c>
      <c r="BS21" s="75">
        <v>143735.75</v>
      </c>
      <c r="BT21" s="75">
        <v>509333.06</v>
      </c>
      <c r="BU21" s="75">
        <v>272711</v>
      </c>
      <c r="BV21" s="75">
        <v>106077</v>
      </c>
      <c r="BW21" s="75">
        <v>8325</v>
      </c>
      <c r="BX21" s="75">
        <v>0</v>
      </c>
      <c r="BY21" s="76">
        <v>8504945.3200000003</v>
      </c>
    </row>
    <row r="22" spans="1:77">
      <c r="A22" s="73" t="s">
        <v>205</v>
      </c>
      <c r="B22" s="74" t="s">
        <v>240</v>
      </c>
      <c r="C22" s="73" t="s">
        <v>241</v>
      </c>
      <c r="D22" s="75">
        <v>106290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564041.75</v>
      </c>
      <c r="K22" s="75">
        <v>17717</v>
      </c>
      <c r="L22" s="75">
        <v>0</v>
      </c>
      <c r="M22" s="75">
        <v>25026</v>
      </c>
      <c r="N22" s="75">
        <v>2998</v>
      </c>
      <c r="O22" s="75">
        <v>0</v>
      </c>
      <c r="P22" s="75">
        <v>31983</v>
      </c>
      <c r="Q22" s="75">
        <v>8845</v>
      </c>
      <c r="R22" s="75">
        <v>0</v>
      </c>
      <c r="S22" s="75">
        <v>0</v>
      </c>
      <c r="T22" s="75">
        <v>5566.5</v>
      </c>
      <c r="U22" s="75">
        <v>0</v>
      </c>
      <c r="V22" s="75">
        <v>486051.5</v>
      </c>
      <c r="W22" s="75">
        <v>32025</v>
      </c>
      <c r="X22" s="75">
        <v>0</v>
      </c>
      <c r="Y22" s="75">
        <v>192604.12</v>
      </c>
      <c r="Z22" s="75">
        <v>3908.7</v>
      </c>
      <c r="AA22" s="75">
        <v>145</v>
      </c>
      <c r="AB22" s="75">
        <v>0</v>
      </c>
      <c r="AC22" s="75">
        <v>700</v>
      </c>
      <c r="AD22" s="75">
        <v>0</v>
      </c>
      <c r="AE22" s="75">
        <v>912830</v>
      </c>
      <c r="AF22" s="75">
        <v>1540</v>
      </c>
      <c r="AG22" s="75">
        <v>689</v>
      </c>
      <c r="AH22" s="75">
        <v>0</v>
      </c>
      <c r="AI22" s="75">
        <v>870</v>
      </c>
      <c r="AJ22" s="75">
        <v>0</v>
      </c>
      <c r="AK22" s="75">
        <v>775</v>
      </c>
      <c r="AL22" s="75">
        <v>960</v>
      </c>
      <c r="AM22" s="75">
        <v>0</v>
      </c>
      <c r="AN22" s="75">
        <v>310</v>
      </c>
      <c r="AO22" s="75">
        <v>0</v>
      </c>
      <c r="AP22" s="75">
        <v>971</v>
      </c>
      <c r="AQ22" s="75">
        <v>326167.25</v>
      </c>
      <c r="AR22" s="75">
        <v>47825.8</v>
      </c>
      <c r="AS22" s="75">
        <v>46749</v>
      </c>
      <c r="AT22" s="75">
        <v>35396</v>
      </c>
      <c r="AU22" s="75">
        <v>2478</v>
      </c>
      <c r="AV22" s="75">
        <v>3539</v>
      </c>
      <c r="AW22" s="75">
        <v>12575</v>
      </c>
      <c r="AX22" s="75">
        <v>68141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350</v>
      </c>
      <c r="BE22" s="75">
        <v>6639</v>
      </c>
      <c r="BF22" s="75">
        <v>0</v>
      </c>
      <c r="BG22" s="75">
        <v>0</v>
      </c>
      <c r="BH22" s="75">
        <v>0</v>
      </c>
      <c r="BI22" s="75">
        <v>66777.25</v>
      </c>
      <c r="BJ22" s="75">
        <v>2589.12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94053</v>
      </c>
      <c r="BQ22" s="75">
        <v>2209</v>
      </c>
      <c r="BR22" s="75">
        <v>0</v>
      </c>
      <c r="BS22" s="75">
        <v>0</v>
      </c>
      <c r="BT22" s="75">
        <v>700</v>
      </c>
      <c r="BU22" s="75">
        <v>9597</v>
      </c>
      <c r="BV22" s="75">
        <v>0</v>
      </c>
      <c r="BW22" s="75">
        <v>0</v>
      </c>
      <c r="BX22" s="75">
        <v>0</v>
      </c>
      <c r="BY22" s="76">
        <v>11838451.24</v>
      </c>
    </row>
    <row r="23" spans="1:77">
      <c r="A23" s="73" t="s">
        <v>205</v>
      </c>
      <c r="B23" s="74" t="s">
        <v>242</v>
      </c>
      <c r="C23" s="73" t="s">
        <v>243</v>
      </c>
      <c r="D23" s="75">
        <v>12342000</v>
      </c>
      <c r="E23" s="75">
        <v>1639700</v>
      </c>
      <c r="F23" s="75">
        <v>13154500</v>
      </c>
      <c r="G23" s="75">
        <v>2514900</v>
      </c>
      <c r="H23" s="75">
        <v>2317600</v>
      </c>
      <c r="I23" s="75">
        <v>0</v>
      </c>
      <c r="J23" s="75">
        <v>6084000</v>
      </c>
      <c r="K23" s="75">
        <v>4562100</v>
      </c>
      <c r="L23" s="75">
        <v>1859460</v>
      </c>
      <c r="M23" s="75">
        <v>5544000</v>
      </c>
      <c r="N23" s="75">
        <v>1387500</v>
      </c>
      <c r="O23" s="75">
        <v>1786700</v>
      </c>
      <c r="P23" s="75">
        <v>1643650</v>
      </c>
      <c r="Q23" s="75">
        <v>3136000</v>
      </c>
      <c r="R23" s="75">
        <v>144790</v>
      </c>
      <c r="S23" s="75">
        <v>1998000</v>
      </c>
      <c r="T23" s="75">
        <v>1652500</v>
      </c>
      <c r="U23" s="75">
        <v>343000</v>
      </c>
      <c r="V23" s="75">
        <v>1654500</v>
      </c>
      <c r="W23" s="75">
        <v>2678406</v>
      </c>
      <c r="X23" s="75">
        <v>215500</v>
      </c>
      <c r="Y23" s="75">
        <v>2725426</v>
      </c>
      <c r="Z23" s="75">
        <v>765000</v>
      </c>
      <c r="AA23" s="75">
        <v>1197000</v>
      </c>
      <c r="AB23" s="75">
        <v>1680300</v>
      </c>
      <c r="AC23" s="75">
        <v>439500</v>
      </c>
      <c r="AD23" s="75">
        <v>1249314</v>
      </c>
      <c r="AE23" s="75">
        <v>3008000</v>
      </c>
      <c r="AF23" s="75">
        <v>1818600</v>
      </c>
      <c r="AG23" s="75">
        <v>528000</v>
      </c>
      <c r="AH23" s="75">
        <v>936000</v>
      </c>
      <c r="AI23" s="75">
        <v>552500</v>
      </c>
      <c r="AJ23" s="75">
        <v>1131418</v>
      </c>
      <c r="AK23" s="75">
        <v>1481750</v>
      </c>
      <c r="AL23" s="75">
        <v>827500</v>
      </c>
      <c r="AM23" s="75">
        <v>738000</v>
      </c>
      <c r="AN23" s="75">
        <v>723500</v>
      </c>
      <c r="AO23" s="75">
        <v>537500</v>
      </c>
      <c r="AP23" s="75">
        <v>908000</v>
      </c>
      <c r="AQ23" s="75">
        <v>2787000</v>
      </c>
      <c r="AR23" s="75">
        <v>989250</v>
      </c>
      <c r="AS23" s="75">
        <v>1469700</v>
      </c>
      <c r="AT23" s="75">
        <v>887800</v>
      </c>
      <c r="AU23" s="75">
        <v>996079</v>
      </c>
      <c r="AV23" s="75">
        <v>176500</v>
      </c>
      <c r="AW23" s="75">
        <v>1028000</v>
      </c>
      <c r="AX23" s="75">
        <v>1370000</v>
      </c>
      <c r="AY23" s="75">
        <v>836500</v>
      </c>
      <c r="AZ23" s="75">
        <v>2644330</v>
      </c>
      <c r="BA23" s="75">
        <v>0</v>
      </c>
      <c r="BB23" s="75">
        <v>1147500</v>
      </c>
      <c r="BC23" s="75">
        <v>275700</v>
      </c>
      <c r="BD23" s="75">
        <v>0</v>
      </c>
      <c r="BE23" s="75">
        <v>1622500</v>
      </c>
      <c r="BF23" s="75">
        <v>591148</v>
      </c>
      <c r="BG23" s="75">
        <v>24000</v>
      </c>
      <c r="BH23" s="75">
        <v>26000</v>
      </c>
      <c r="BI23" s="75">
        <v>0</v>
      </c>
      <c r="BJ23" s="75">
        <v>0</v>
      </c>
      <c r="BK23" s="75">
        <v>523101</v>
      </c>
      <c r="BL23" s="75">
        <v>235080</v>
      </c>
      <c r="BM23" s="75">
        <v>317500</v>
      </c>
      <c r="BN23" s="75">
        <v>0</v>
      </c>
      <c r="BO23" s="75">
        <v>0</v>
      </c>
      <c r="BP23" s="75">
        <v>800000</v>
      </c>
      <c r="BQ23" s="75">
        <v>233500</v>
      </c>
      <c r="BR23" s="75">
        <v>179000</v>
      </c>
      <c r="BS23" s="75">
        <v>782295</v>
      </c>
      <c r="BT23" s="75">
        <v>1329500</v>
      </c>
      <c r="BU23" s="75">
        <v>912250</v>
      </c>
      <c r="BV23" s="75">
        <v>242650</v>
      </c>
      <c r="BW23" s="75">
        <v>67500</v>
      </c>
      <c r="BX23" s="75">
        <v>0</v>
      </c>
      <c r="BY23" s="76">
        <v>437506095.87000006</v>
      </c>
    </row>
    <row r="24" spans="1:77">
      <c r="A24" s="73" t="s">
        <v>205</v>
      </c>
      <c r="B24" s="74" t="s">
        <v>244</v>
      </c>
      <c r="C24" s="73" t="s">
        <v>245</v>
      </c>
      <c r="D24" s="75">
        <v>39690</v>
      </c>
      <c r="E24" s="75">
        <v>2121958.0699999998</v>
      </c>
      <c r="F24" s="75">
        <v>0</v>
      </c>
      <c r="G24" s="75">
        <v>214330</v>
      </c>
      <c r="H24" s="75">
        <v>0</v>
      </c>
      <c r="I24" s="75">
        <v>0</v>
      </c>
      <c r="J24" s="75">
        <v>1209740</v>
      </c>
      <c r="K24" s="75">
        <v>67110</v>
      </c>
      <c r="L24" s="75">
        <v>2400</v>
      </c>
      <c r="M24" s="75">
        <v>0</v>
      </c>
      <c r="N24" s="75">
        <v>0</v>
      </c>
      <c r="O24" s="75">
        <v>352290</v>
      </c>
      <c r="P24" s="75">
        <v>217660</v>
      </c>
      <c r="Q24" s="75">
        <v>120290</v>
      </c>
      <c r="R24" s="75">
        <v>9450</v>
      </c>
      <c r="S24" s="75">
        <v>0</v>
      </c>
      <c r="T24" s="75">
        <v>0</v>
      </c>
      <c r="U24" s="75">
        <v>0</v>
      </c>
      <c r="V24" s="75">
        <v>88294</v>
      </c>
      <c r="W24" s="75">
        <v>1163126</v>
      </c>
      <c r="X24" s="75">
        <v>1123033</v>
      </c>
      <c r="Y24" s="75">
        <v>6940</v>
      </c>
      <c r="Z24" s="75">
        <v>0</v>
      </c>
      <c r="AA24" s="75">
        <v>571331</v>
      </c>
      <c r="AB24" s="75">
        <v>0</v>
      </c>
      <c r="AC24" s="75">
        <v>0</v>
      </c>
      <c r="AD24" s="75">
        <v>83535</v>
      </c>
      <c r="AE24" s="75">
        <v>0</v>
      </c>
      <c r="AF24" s="75">
        <v>0</v>
      </c>
      <c r="AG24" s="75">
        <v>215860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21240</v>
      </c>
      <c r="AN24" s="75">
        <v>0</v>
      </c>
      <c r="AO24" s="75">
        <v>0</v>
      </c>
      <c r="AP24" s="75">
        <v>0</v>
      </c>
      <c r="AQ24" s="75">
        <v>71250</v>
      </c>
      <c r="AR24" s="75">
        <v>180400</v>
      </c>
      <c r="AS24" s="75">
        <v>159030</v>
      </c>
      <c r="AT24" s="75">
        <v>67810</v>
      </c>
      <c r="AU24" s="75">
        <v>0</v>
      </c>
      <c r="AV24" s="75">
        <v>36195</v>
      </c>
      <c r="AW24" s="75">
        <v>665</v>
      </c>
      <c r="AX24" s="75">
        <v>416805</v>
      </c>
      <c r="AY24" s="75">
        <v>2000</v>
      </c>
      <c r="AZ24" s="75">
        <v>0</v>
      </c>
      <c r="BA24" s="75">
        <v>0</v>
      </c>
      <c r="BB24" s="75">
        <v>215480</v>
      </c>
      <c r="BC24" s="75">
        <v>379085</v>
      </c>
      <c r="BD24" s="75">
        <v>407390</v>
      </c>
      <c r="BE24" s="75">
        <v>0</v>
      </c>
      <c r="BF24" s="75">
        <v>119970</v>
      </c>
      <c r="BG24" s="75">
        <v>0</v>
      </c>
      <c r="BH24" s="75">
        <v>0</v>
      </c>
      <c r="BI24" s="75">
        <v>433093.75</v>
      </c>
      <c r="BJ24" s="75">
        <v>278820</v>
      </c>
      <c r="BK24" s="75">
        <v>188487</v>
      </c>
      <c r="BL24" s="75">
        <v>33500</v>
      </c>
      <c r="BM24" s="75">
        <v>0</v>
      </c>
      <c r="BN24" s="75">
        <v>303000</v>
      </c>
      <c r="BO24" s="75">
        <v>3680</v>
      </c>
      <c r="BP24" s="75">
        <v>64295</v>
      </c>
      <c r="BQ24" s="75">
        <v>2700</v>
      </c>
      <c r="BR24" s="75">
        <v>0</v>
      </c>
      <c r="BS24" s="75">
        <v>84900</v>
      </c>
      <c r="BT24" s="75">
        <v>88230</v>
      </c>
      <c r="BU24" s="75">
        <v>0</v>
      </c>
      <c r="BV24" s="75">
        <v>0</v>
      </c>
      <c r="BW24" s="75">
        <v>0</v>
      </c>
      <c r="BX24" s="75">
        <v>270</v>
      </c>
      <c r="BY24" s="76">
        <v>39684471.909999996</v>
      </c>
    </row>
    <row r="25" spans="1:77">
      <c r="A25" s="73" t="s">
        <v>205</v>
      </c>
      <c r="B25" s="74" t="s">
        <v>246</v>
      </c>
      <c r="C25" s="73" t="s">
        <v>247</v>
      </c>
      <c r="D25" s="75">
        <v>48279211.950000003</v>
      </c>
      <c r="E25" s="75">
        <v>26586725.5</v>
      </c>
      <c r="F25" s="75">
        <v>22670231</v>
      </c>
      <c r="G25" s="75">
        <v>7066902.3399999999</v>
      </c>
      <c r="H25" s="75">
        <v>2464534.5</v>
      </c>
      <c r="I25" s="75">
        <v>1035268.04</v>
      </c>
      <c r="J25" s="75">
        <v>67331827.5</v>
      </c>
      <c r="K25" s="75">
        <v>16564211.5</v>
      </c>
      <c r="L25" s="75">
        <v>3729971</v>
      </c>
      <c r="M25" s="75">
        <v>31742844.690000001</v>
      </c>
      <c r="N25" s="75">
        <v>3172237.5</v>
      </c>
      <c r="O25" s="75">
        <v>10195350</v>
      </c>
      <c r="P25" s="75">
        <v>19321338.899999999</v>
      </c>
      <c r="Q25" s="75">
        <v>13323855.380000001</v>
      </c>
      <c r="R25" s="75">
        <v>536994</v>
      </c>
      <c r="S25" s="75">
        <v>4337228.8499999996</v>
      </c>
      <c r="T25" s="75">
        <v>4112014</v>
      </c>
      <c r="U25" s="75">
        <v>3309421</v>
      </c>
      <c r="V25" s="75">
        <v>30210476.469999999</v>
      </c>
      <c r="W25" s="75">
        <v>10548385.75</v>
      </c>
      <c r="X25" s="75">
        <v>4550404.8600000003</v>
      </c>
      <c r="Y25" s="75">
        <v>13808708.48</v>
      </c>
      <c r="Z25" s="75">
        <v>3751718</v>
      </c>
      <c r="AA25" s="75">
        <v>7914813.9900000002</v>
      </c>
      <c r="AB25" s="75">
        <v>10677045</v>
      </c>
      <c r="AC25" s="75">
        <v>1366768</v>
      </c>
      <c r="AD25" s="75">
        <v>5302863</v>
      </c>
      <c r="AE25" s="75">
        <v>46633089.649999999</v>
      </c>
      <c r="AF25" s="75">
        <v>3540937</v>
      </c>
      <c r="AG25" s="75">
        <v>1832020</v>
      </c>
      <c r="AH25" s="75">
        <v>2270366</v>
      </c>
      <c r="AI25" s="75">
        <v>1676400.57</v>
      </c>
      <c r="AJ25" s="75">
        <v>2627531</v>
      </c>
      <c r="AK25" s="75">
        <v>2966224</v>
      </c>
      <c r="AL25" s="75">
        <v>2622140</v>
      </c>
      <c r="AM25" s="75">
        <v>3580389.5</v>
      </c>
      <c r="AN25" s="75">
        <v>1369719.62</v>
      </c>
      <c r="AO25" s="75">
        <v>1524831</v>
      </c>
      <c r="AP25" s="75">
        <v>2483703</v>
      </c>
      <c r="AQ25" s="75">
        <v>10903962.25</v>
      </c>
      <c r="AR25" s="75">
        <v>4692480</v>
      </c>
      <c r="AS25" s="75">
        <v>2596393.25</v>
      </c>
      <c r="AT25" s="75">
        <v>2704865.75</v>
      </c>
      <c r="AU25" s="75">
        <v>2536610.4500000002</v>
      </c>
      <c r="AV25" s="75">
        <v>1396076</v>
      </c>
      <c r="AW25" s="75">
        <v>3277666</v>
      </c>
      <c r="AX25" s="75">
        <v>30162997.5</v>
      </c>
      <c r="AY25" s="75">
        <v>1693911.5</v>
      </c>
      <c r="AZ25" s="75">
        <v>6181760.75</v>
      </c>
      <c r="BA25" s="75">
        <v>4935269</v>
      </c>
      <c r="BB25" s="75">
        <v>8947328</v>
      </c>
      <c r="BC25" s="75">
        <v>5650138</v>
      </c>
      <c r="BD25" s="75">
        <v>10033199</v>
      </c>
      <c r="BE25" s="75">
        <v>4537166.75</v>
      </c>
      <c r="BF25" s="75">
        <v>3223815</v>
      </c>
      <c r="BG25" s="75">
        <v>917988.25</v>
      </c>
      <c r="BH25" s="75">
        <v>672792.25</v>
      </c>
      <c r="BI25" s="75">
        <v>23456151.010000002</v>
      </c>
      <c r="BJ25" s="75">
        <v>13822064.5</v>
      </c>
      <c r="BK25" s="75">
        <v>2075764</v>
      </c>
      <c r="BL25" s="75">
        <v>1409223</v>
      </c>
      <c r="BM25" s="75">
        <v>2319497</v>
      </c>
      <c r="BN25" s="75">
        <v>3491681.2</v>
      </c>
      <c r="BO25" s="75">
        <v>1579625.25</v>
      </c>
      <c r="BP25" s="75">
        <v>15526164.5</v>
      </c>
      <c r="BQ25" s="75">
        <v>1729562.75</v>
      </c>
      <c r="BR25" s="75">
        <v>1725308.25</v>
      </c>
      <c r="BS25" s="75">
        <v>2992831.65</v>
      </c>
      <c r="BT25" s="75">
        <v>4406428.2699999996</v>
      </c>
      <c r="BU25" s="75">
        <v>9598509.7699999996</v>
      </c>
      <c r="BV25" s="75">
        <v>1638777.66</v>
      </c>
      <c r="BW25" s="75">
        <v>1191354.25</v>
      </c>
      <c r="BX25" s="75">
        <v>1446250.25</v>
      </c>
      <c r="BY25" s="76">
        <v>24897132.980000004</v>
      </c>
    </row>
    <row r="26" spans="1:77">
      <c r="A26" s="73" t="s">
        <v>205</v>
      </c>
      <c r="B26" s="74" t="s">
        <v>248</v>
      </c>
      <c r="C26" s="73" t="s">
        <v>249</v>
      </c>
      <c r="D26" s="75">
        <v>283150</v>
      </c>
      <c r="E26" s="75">
        <v>99815</v>
      </c>
      <c r="F26" s="75">
        <v>0</v>
      </c>
      <c r="G26" s="75">
        <v>0</v>
      </c>
      <c r="H26" s="75">
        <v>0</v>
      </c>
      <c r="I26" s="75">
        <v>0</v>
      </c>
      <c r="J26" s="75">
        <v>426404.5</v>
      </c>
      <c r="K26" s="75">
        <v>856635</v>
      </c>
      <c r="L26" s="75">
        <v>101378</v>
      </c>
      <c r="M26" s="75">
        <v>1805166</v>
      </c>
      <c r="N26" s="75">
        <v>113982</v>
      </c>
      <c r="O26" s="75">
        <v>294227</v>
      </c>
      <c r="P26" s="75">
        <v>521640</v>
      </c>
      <c r="Q26" s="75">
        <v>497677.95</v>
      </c>
      <c r="R26" s="75">
        <v>46261</v>
      </c>
      <c r="S26" s="75">
        <v>8638.2999999999993</v>
      </c>
      <c r="T26" s="75">
        <v>416538.2</v>
      </c>
      <c r="U26" s="75">
        <v>219497</v>
      </c>
      <c r="V26" s="75">
        <v>30837</v>
      </c>
      <c r="W26" s="75">
        <v>563826</v>
      </c>
      <c r="X26" s="75">
        <v>99827.93</v>
      </c>
      <c r="Y26" s="75">
        <v>293969.5</v>
      </c>
      <c r="Z26" s="75">
        <v>865657</v>
      </c>
      <c r="AA26" s="75">
        <v>0</v>
      </c>
      <c r="AB26" s="75">
        <v>90554.75</v>
      </c>
      <c r="AC26" s="75">
        <v>433508</v>
      </c>
      <c r="AD26" s="75">
        <v>295198</v>
      </c>
      <c r="AE26" s="75">
        <v>594716</v>
      </c>
      <c r="AF26" s="75">
        <v>37095</v>
      </c>
      <c r="AG26" s="75">
        <v>11621</v>
      </c>
      <c r="AH26" s="75">
        <v>1929</v>
      </c>
      <c r="AI26" s="75">
        <v>46778</v>
      </c>
      <c r="AJ26" s="75">
        <v>452991</v>
      </c>
      <c r="AK26" s="75">
        <v>46426</v>
      </c>
      <c r="AL26" s="75">
        <v>14830</v>
      </c>
      <c r="AM26" s="75">
        <v>278453</v>
      </c>
      <c r="AN26" s="75">
        <v>372224</v>
      </c>
      <c r="AO26" s="75">
        <v>209753</v>
      </c>
      <c r="AP26" s="75">
        <v>132045</v>
      </c>
      <c r="AQ26" s="75">
        <v>5357.75</v>
      </c>
      <c r="AR26" s="75">
        <v>340924</v>
      </c>
      <c r="AS26" s="75">
        <v>147803</v>
      </c>
      <c r="AT26" s="75">
        <v>270647</v>
      </c>
      <c r="AU26" s="75">
        <v>483192.75</v>
      </c>
      <c r="AV26" s="75">
        <v>113385</v>
      </c>
      <c r="AW26" s="75">
        <v>30541</v>
      </c>
      <c r="AX26" s="75">
        <v>36088</v>
      </c>
      <c r="AY26" s="75">
        <v>169677</v>
      </c>
      <c r="AZ26" s="75">
        <v>371076</v>
      </c>
      <c r="BA26" s="75">
        <v>438295</v>
      </c>
      <c r="BB26" s="75">
        <v>62713</v>
      </c>
      <c r="BC26" s="75">
        <v>75360</v>
      </c>
      <c r="BD26" s="75">
        <v>858580</v>
      </c>
      <c r="BE26" s="75">
        <v>51698</v>
      </c>
      <c r="BF26" s="75">
        <v>183560</v>
      </c>
      <c r="BG26" s="75">
        <v>2204</v>
      </c>
      <c r="BH26" s="75">
        <v>12117</v>
      </c>
      <c r="BI26" s="75">
        <v>163776.45000000001</v>
      </c>
      <c r="BJ26" s="75">
        <v>612009</v>
      </c>
      <c r="BK26" s="75">
        <v>119653</v>
      </c>
      <c r="BL26" s="75">
        <v>38076</v>
      </c>
      <c r="BM26" s="75">
        <v>308158</v>
      </c>
      <c r="BN26" s="75">
        <v>582952</v>
      </c>
      <c r="BO26" s="75">
        <v>34757</v>
      </c>
      <c r="BP26" s="75">
        <v>202783</v>
      </c>
      <c r="BQ26" s="75">
        <v>130829</v>
      </c>
      <c r="BR26" s="75">
        <v>69678</v>
      </c>
      <c r="BS26" s="75">
        <v>352376</v>
      </c>
      <c r="BT26" s="75">
        <v>357101.75</v>
      </c>
      <c r="BU26" s="75">
        <v>93967</v>
      </c>
      <c r="BV26" s="75">
        <v>149644</v>
      </c>
      <c r="BW26" s="75">
        <v>92254</v>
      </c>
      <c r="BX26" s="75">
        <v>62105</v>
      </c>
      <c r="BY26" s="76">
        <v>37667744.870000005</v>
      </c>
    </row>
    <row r="27" spans="1:77">
      <c r="A27" s="73" t="s">
        <v>205</v>
      </c>
      <c r="B27" s="74" t="s">
        <v>250</v>
      </c>
      <c r="C27" s="73" t="s">
        <v>251</v>
      </c>
      <c r="D27" s="75">
        <v>70780</v>
      </c>
      <c r="E27" s="75">
        <v>1070</v>
      </c>
      <c r="F27" s="75">
        <v>0</v>
      </c>
      <c r="G27" s="75">
        <v>0</v>
      </c>
      <c r="H27" s="75">
        <v>0</v>
      </c>
      <c r="I27" s="75">
        <v>0</v>
      </c>
      <c r="J27" s="75">
        <v>85726.5</v>
      </c>
      <c r="K27" s="75">
        <v>19300.25</v>
      </c>
      <c r="L27" s="75">
        <v>0</v>
      </c>
      <c r="M27" s="75">
        <v>4170</v>
      </c>
      <c r="N27" s="75">
        <v>0</v>
      </c>
      <c r="O27" s="75">
        <v>0</v>
      </c>
      <c r="P27" s="75">
        <v>680</v>
      </c>
      <c r="Q27" s="75">
        <v>0</v>
      </c>
      <c r="R27" s="75">
        <v>0</v>
      </c>
      <c r="S27" s="75">
        <v>107.5</v>
      </c>
      <c r="T27" s="75">
        <v>0</v>
      </c>
      <c r="U27" s="75">
        <v>0</v>
      </c>
      <c r="V27" s="75">
        <v>15854.75</v>
      </c>
      <c r="W27" s="75">
        <v>3233</v>
      </c>
      <c r="X27" s="75">
        <v>0</v>
      </c>
      <c r="Y27" s="75">
        <v>6182</v>
      </c>
      <c r="Z27" s="75">
        <v>0</v>
      </c>
      <c r="AA27" s="75">
        <v>1100</v>
      </c>
      <c r="AB27" s="75">
        <v>0</v>
      </c>
      <c r="AC27" s="75">
        <v>0</v>
      </c>
      <c r="AD27" s="75">
        <v>0</v>
      </c>
      <c r="AE27" s="75">
        <v>271742.5</v>
      </c>
      <c r="AF27" s="75">
        <v>3776</v>
      </c>
      <c r="AG27" s="75">
        <v>0</v>
      </c>
      <c r="AH27" s="75">
        <v>0</v>
      </c>
      <c r="AI27" s="75">
        <v>0</v>
      </c>
      <c r="AJ27" s="75">
        <v>0</v>
      </c>
      <c r="AK27" s="75">
        <v>4004.47</v>
      </c>
      <c r="AL27" s="75">
        <v>0</v>
      </c>
      <c r="AM27" s="75">
        <v>0</v>
      </c>
      <c r="AN27" s="75">
        <v>0</v>
      </c>
      <c r="AO27" s="75">
        <v>3300.13</v>
      </c>
      <c r="AP27" s="75">
        <v>0</v>
      </c>
      <c r="AQ27" s="75">
        <v>504116.5</v>
      </c>
      <c r="AR27" s="75">
        <v>54703</v>
      </c>
      <c r="AS27" s="75">
        <v>36245</v>
      </c>
      <c r="AT27" s="75">
        <v>99699</v>
      </c>
      <c r="AU27" s="75">
        <v>20423</v>
      </c>
      <c r="AV27" s="75">
        <v>7546</v>
      </c>
      <c r="AW27" s="75">
        <v>50285</v>
      </c>
      <c r="AX27" s="75">
        <v>100</v>
      </c>
      <c r="AY27" s="75">
        <v>3267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9813</v>
      </c>
      <c r="BF27" s="75">
        <v>0</v>
      </c>
      <c r="BG27" s="75">
        <v>0</v>
      </c>
      <c r="BH27" s="75">
        <v>0</v>
      </c>
      <c r="BI27" s="75">
        <v>19844.5</v>
      </c>
      <c r="BJ27" s="75">
        <v>0</v>
      </c>
      <c r="BK27" s="75">
        <v>75</v>
      </c>
      <c r="BL27" s="75">
        <v>0</v>
      </c>
      <c r="BM27" s="75">
        <v>77.67</v>
      </c>
      <c r="BN27" s="75">
        <v>0</v>
      </c>
      <c r="BO27" s="75">
        <v>0</v>
      </c>
      <c r="BP27" s="75">
        <v>12127</v>
      </c>
      <c r="BQ27" s="75">
        <v>0</v>
      </c>
      <c r="BR27" s="75">
        <v>0</v>
      </c>
      <c r="BS27" s="75">
        <v>0</v>
      </c>
      <c r="BT27" s="75">
        <v>0</v>
      </c>
      <c r="BU27" s="75">
        <v>15142.25</v>
      </c>
      <c r="BV27" s="75">
        <v>1018</v>
      </c>
      <c r="BW27" s="75">
        <v>0</v>
      </c>
      <c r="BX27" s="75">
        <v>11381.93</v>
      </c>
      <c r="BY27" s="76">
        <v>3128974.75</v>
      </c>
    </row>
    <row r="28" spans="1:77">
      <c r="A28" s="73" t="s">
        <v>205</v>
      </c>
      <c r="B28" s="74" t="s">
        <v>252</v>
      </c>
      <c r="C28" s="73" t="s">
        <v>253</v>
      </c>
      <c r="D28" s="75">
        <v>446553.56</v>
      </c>
      <c r="E28" s="75">
        <v>50888.37</v>
      </c>
      <c r="F28" s="75">
        <v>2785</v>
      </c>
      <c r="G28" s="75">
        <v>0</v>
      </c>
      <c r="H28" s="75">
        <v>0</v>
      </c>
      <c r="I28" s="75">
        <v>0</v>
      </c>
      <c r="J28" s="75">
        <v>206283.25</v>
      </c>
      <c r="K28" s="75">
        <v>36655.5</v>
      </c>
      <c r="L28" s="75">
        <v>0</v>
      </c>
      <c r="M28" s="75">
        <v>122794</v>
      </c>
      <c r="N28" s="75">
        <v>31275</v>
      </c>
      <c r="O28" s="75">
        <v>11194</v>
      </c>
      <c r="P28" s="75">
        <v>89232</v>
      </c>
      <c r="Q28" s="75">
        <v>45830.33</v>
      </c>
      <c r="R28" s="75">
        <v>0</v>
      </c>
      <c r="S28" s="75">
        <v>356.5</v>
      </c>
      <c r="T28" s="75">
        <v>0</v>
      </c>
      <c r="U28" s="75">
        <v>11260</v>
      </c>
      <c r="V28" s="75">
        <v>406236.75</v>
      </c>
      <c r="W28" s="75">
        <v>43509</v>
      </c>
      <c r="X28" s="75">
        <v>35959.42</v>
      </c>
      <c r="Y28" s="75">
        <v>43975.25</v>
      </c>
      <c r="Z28" s="75">
        <v>4440</v>
      </c>
      <c r="AA28" s="75">
        <v>14181.56</v>
      </c>
      <c r="AB28" s="75">
        <v>23746.75</v>
      </c>
      <c r="AC28" s="75">
        <v>0</v>
      </c>
      <c r="AD28" s="75">
        <v>25922.35</v>
      </c>
      <c r="AE28" s="75">
        <v>95995</v>
      </c>
      <c r="AF28" s="75">
        <v>18815</v>
      </c>
      <c r="AG28" s="75">
        <v>0</v>
      </c>
      <c r="AH28" s="75">
        <v>0</v>
      </c>
      <c r="AI28" s="75">
        <v>0</v>
      </c>
      <c r="AJ28" s="75">
        <v>36528</v>
      </c>
      <c r="AK28" s="75">
        <v>17946.48</v>
      </c>
      <c r="AL28" s="75">
        <v>18674</v>
      </c>
      <c r="AM28" s="75">
        <v>18305.5</v>
      </c>
      <c r="AN28" s="75">
        <v>11699</v>
      </c>
      <c r="AO28" s="75">
        <v>45248.92</v>
      </c>
      <c r="AP28" s="75">
        <v>0</v>
      </c>
      <c r="AQ28" s="75">
        <v>772083.25</v>
      </c>
      <c r="AR28" s="75">
        <v>1858062</v>
      </c>
      <c r="AS28" s="75">
        <v>33774</v>
      </c>
      <c r="AT28" s="75">
        <v>286587</v>
      </c>
      <c r="AU28" s="75">
        <v>61253</v>
      </c>
      <c r="AV28" s="75">
        <v>13171</v>
      </c>
      <c r="AW28" s="75">
        <v>37530</v>
      </c>
      <c r="AX28" s="75">
        <v>0</v>
      </c>
      <c r="AY28" s="75">
        <v>7491</v>
      </c>
      <c r="AZ28" s="75">
        <v>8562</v>
      </c>
      <c r="BA28" s="75">
        <v>0</v>
      </c>
      <c r="BB28" s="75">
        <v>91761</v>
      </c>
      <c r="BC28" s="75">
        <v>55144</v>
      </c>
      <c r="BD28" s="75">
        <v>10323</v>
      </c>
      <c r="BE28" s="75">
        <v>0</v>
      </c>
      <c r="BF28" s="75">
        <v>77189</v>
      </c>
      <c r="BG28" s="75">
        <v>0</v>
      </c>
      <c r="BH28" s="75">
        <v>0</v>
      </c>
      <c r="BI28" s="75">
        <v>43258.25</v>
      </c>
      <c r="BJ28" s="75">
        <v>16303.12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46611</v>
      </c>
      <c r="BQ28" s="75">
        <v>60501</v>
      </c>
      <c r="BR28" s="75">
        <v>0</v>
      </c>
      <c r="BS28" s="75">
        <v>5926</v>
      </c>
      <c r="BT28" s="75">
        <v>0</v>
      </c>
      <c r="BU28" s="75">
        <v>237130</v>
      </c>
      <c r="BV28" s="75">
        <v>179</v>
      </c>
      <c r="BW28" s="75">
        <v>0</v>
      </c>
      <c r="BX28" s="75">
        <v>81408.740000000005</v>
      </c>
      <c r="BY28" s="76">
        <v>189584125</v>
      </c>
    </row>
    <row r="29" spans="1:77">
      <c r="A29" s="78" t="s">
        <v>254</v>
      </c>
      <c r="B29" s="79"/>
      <c r="C29" s="78"/>
      <c r="D29" s="80">
        <f>SUM(D5:D28)</f>
        <v>412098631.91999996</v>
      </c>
      <c r="E29" s="80">
        <f t="shared" ref="E29:BP29" si="0">SUM(E5:E28)</f>
        <v>102246507.25</v>
      </c>
      <c r="F29" s="80">
        <f t="shared" si="0"/>
        <v>145482052.74000001</v>
      </c>
      <c r="G29" s="80">
        <f t="shared" si="0"/>
        <v>45449325.549999997</v>
      </c>
      <c r="H29" s="80">
        <f t="shared" si="0"/>
        <v>43245567.449999996</v>
      </c>
      <c r="I29" s="80">
        <f t="shared" si="0"/>
        <v>13280338.309999999</v>
      </c>
      <c r="J29" s="80">
        <f t="shared" si="0"/>
        <v>704170050.90999997</v>
      </c>
      <c r="K29" s="80">
        <f t="shared" si="0"/>
        <v>99552605.549999997</v>
      </c>
      <c r="L29" s="80">
        <f t="shared" si="0"/>
        <v>23813935.190000001</v>
      </c>
      <c r="M29" s="80">
        <f t="shared" si="0"/>
        <v>184433952.50999999</v>
      </c>
      <c r="N29" s="80">
        <f t="shared" si="0"/>
        <v>21192960.75</v>
      </c>
      <c r="O29" s="80">
        <f t="shared" si="0"/>
        <v>73071187.75</v>
      </c>
      <c r="P29" s="80">
        <f t="shared" si="0"/>
        <v>138306494.17999998</v>
      </c>
      <c r="Q29" s="80">
        <f t="shared" si="0"/>
        <v>105565451.43000001</v>
      </c>
      <c r="R29" s="80">
        <f t="shared" si="0"/>
        <v>6400012.9500000002</v>
      </c>
      <c r="S29" s="80">
        <f t="shared" si="0"/>
        <v>49311366.979999997</v>
      </c>
      <c r="T29" s="80">
        <f t="shared" si="0"/>
        <v>36643309.350000009</v>
      </c>
      <c r="U29" s="80">
        <f t="shared" si="0"/>
        <v>26128178.93</v>
      </c>
      <c r="V29" s="80">
        <f t="shared" si="0"/>
        <v>486137168.32999992</v>
      </c>
      <c r="W29" s="80">
        <f t="shared" si="0"/>
        <v>75922183.340000004</v>
      </c>
      <c r="X29" s="80">
        <f t="shared" si="0"/>
        <v>45196097.109999999</v>
      </c>
      <c r="Y29" s="80">
        <f t="shared" si="0"/>
        <v>118485258.49000001</v>
      </c>
      <c r="Z29" s="80">
        <f t="shared" si="0"/>
        <v>40513103.200000003</v>
      </c>
      <c r="AA29" s="80">
        <f t="shared" si="0"/>
        <v>49813134.980000004</v>
      </c>
      <c r="AB29" s="80">
        <f t="shared" si="0"/>
        <v>60759008.700000003</v>
      </c>
      <c r="AC29" s="80">
        <f t="shared" si="0"/>
        <v>19820825.489999998</v>
      </c>
      <c r="AD29" s="80">
        <f t="shared" si="0"/>
        <v>26761232.350000001</v>
      </c>
      <c r="AE29" s="80">
        <f t="shared" si="0"/>
        <v>510218165.63999999</v>
      </c>
      <c r="AF29" s="80">
        <f t="shared" si="0"/>
        <v>36319294.910000004</v>
      </c>
      <c r="AG29" s="80">
        <f t="shared" si="0"/>
        <v>27128507.75</v>
      </c>
      <c r="AH29" s="80">
        <f t="shared" si="0"/>
        <v>18393325</v>
      </c>
      <c r="AI29" s="80">
        <f t="shared" si="0"/>
        <v>20159035.009999998</v>
      </c>
      <c r="AJ29" s="80">
        <f t="shared" si="0"/>
        <v>31949870.23</v>
      </c>
      <c r="AK29" s="80">
        <f t="shared" si="0"/>
        <v>30876493.440000001</v>
      </c>
      <c r="AL29" s="80">
        <f t="shared" si="0"/>
        <v>27242831.300000001</v>
      </c>
      <c r="AM29" s="80">
        <f t="shared" si="0"/>
        <v>35546970.589999996</v>
      </c>
      <c r="AN29" s="80">
        <f t="shared" si="0"/>
        <v>25392470.870000001</v>
      </c>
      <c r="AO29" s="80">
        <f t="shared" si="0"/>
        <v>31196601.450000003</v>
      </c>
      <c r="AP29" s="80">
        <f t="shared" si="0"/>
        <v>28485776.52</v>
      </c>
      <c r="AQ29" s="80">
        <f t="shared" si="0"/>
        <v>148556263.60000002</v>
      </c>
      <c r="AR29" s="80">
        <f t="shared" si="0"/>
        <v>26396474.039999999</v>
      </c>
      <c r="AS29" s="80">
        <f t="shared" si="0"/>
        <v>29476036.949999999</v>
      </c>
      <c r="AT29" s="80">
        <f t="shared" si="0"/>
        <v>28340606.390000001</v>
      </c>
      <c r="AU29" s="80">
        <f t="shared" si="0"/>
        <v>26588008.359999999</v>
      </c>
      <c r="AV29" s="80">
        <f t="shared" si="0"/>
        <v>3639789.96</v>
      </c>
      <c r="AW29" s="80">
        <f t="shared" si="0"/>
        <v>13210123.82</v>
      </c>
      <c r="AX29" s="80">
        <f t="shared" si="0"/>
        <v>298987486.89999998</v>
      </c>
      <c r="AY29" s="80">
        <f t="shared" si="0"/>
        <v>38109761.5</v>
      </c>
      <c r="AZ29" s="80">
        <f t="shared" si="0"/>
        <v>41861117.539999999</v>
      </c>
      <c r="BA29" s="80">
        <f t="shared" si="0"/>
        <v>56220133.179999992</v>
      </c>
      <c r="BB29" s="80">
        <f t="shared" si="0"/>
        <v>52097031.560000002</v>
      </c>
      <c r="BC29" s="80">
        <f t="shared" si="0"/>
        <v>50584396.960000001</v>
      </c>
      <c r="BD29" s="80">
        <f t="shared" si="0"/>
        <v>77492220.430000007</v>
      </c>
      <c r="BE29" s="80">
        <f t="shared" si="0"/>
        <v>44688404.489999995</v>
      </c>
      <c r="BF29" s="80">
        <f t="shared" si="0"/>
        <v>35864372.299999997</v>
      </c>
      <c r="BG29" s="80">
        <f t="shared" si="0"/>
        <v>10924816.760000002</v>
      </c>
      <c r="BH29" s="80">
        <f t="shared" si="0"/>
        <v>8225338.25</v>
      </c>
      <c r="BI29" s="80">
        <f t="shared" si="0"/>
        <v>298337586.86999995</v>
      </c>
      <c r="BJ29" s="80">
        <f t="shared" si="0"/>
        <v>126690293.45000002</v>
      </c>
      <c r="BK29" s="80">
        <f t="shared" si="0"/>
        <v>30818100</v>
      </c>
      <c r="BL29" s="80">
        <f t="shared" si="0"/>
        <v>21858577.5</v>
      </c>
      <c r="BM29" s="80">
        <f t="shared" si="0"/>
        <v>27087181.670000002</v>
      </c>
      <c r="BN29" s="80">
        <f t="shared" si="0"/>
        <v>35787182.200000003</v>
      </c>
      <c r="BO29" s="80">
        <f t="shared" si="0"/>
        <v>15451712.65</v>
      </c>
      <c r="BP29" s="80">
        <f t="shared" si="0"/>
        <v>227886665.49000001</v>
      </c>
      <c r="BQ29" s="80">
        <f t="shared" ref="BQ29:BX29" si="1">SUM(BQ5:BQ28)</f>
        <v>29826000.910000004</v>
      </c>
      <c r="BR29" s="80">
        <f t="shared" si="1"/>
        <v>29433042.699999999</v>
      </c>
      <c r="BS29" s="80">
        <f t="shared" si="1"/>
        <v>37643440.289999999</v>
      </c>
      <c r="BT29" s="80">
        <f t="shared" si="1"/>
        <v>74077908.689999998</v>
      </c>
      <c r="BU29" s="80">
        <f t="shared" si="1"/>
        <v>93210581.920000002</v>
      </c>
      <c r="BV29" s="80">
        <f t="shared" si="1"/>
        <v>29330612.609999999</v>
      </c>
      <c r="BW29" s="80">
        <f t="shared" si="1"/>
        <v>16106458</v>
      </c>
      <c r="BX29" s="80">
        <f t="shared" si="1"/>
        <v>19818480.439999998</v>
      </c>
      <c r="BY29" s="81">
        <f>SUM(BY5:BY28)</f>
        <v>2135974869.0199003</v>
      </c>
    </row>
    <row r="30" spans="1:77">
      <c r="A30" s="73" t="s">
        <v>255</v>
      </c>
      <c r="B30" s="74" t="s">
        <v>256</v>
      </c>
      <c r="C30" s="73" t="s">
        <v>257</v>
      </c>
      <c r="D30" s="75">
        <v>285696538.64999998</v>
      </c>
      <c r="E30" s="75">
        <v>68575170.430000007</v>
      </c>
      <c r="F30" s="75">
        <v>101342244.40000001</v>
      </c>
      <c r="G30" s="75">
        <v>25695703.140000001</v>
      </c>
      <c r="H30" s="75">
        <v>18095110.129999999</v>
      </c>
      <c r="I30" s="75">
        <v>2738091.75</v>
      </c>
      <c r="J30" s="75">
        <v>457064311.58999997</v>
      </c>
      <c r="K30" s="75">
        <v>42669841.5</v>
      </c>
      <c r="L30" s="75">
        <v>3679998.12</v>
      </c>
      <c r="M30" s="75">
        <v>120693821.23999999</v>
      </c>
      <c r="N30" s="75">
        <v>4978191.9000000004</v>
      </c>
      <c r="O30" s="75">
        <v>14482305.5</v>
      </c>
      <c r="P30" s="75">
        <v>67851947.950000003</v>
      </c>
      <c r="Q30" s="75">
        <v>72588288.790000007</v>
      </c>
      <c r="R30" s="75">
        <v>1637272</v>
      </c>
      <c r="S30" s="75">
        <v>13221918.77</v>
      </c>
      <c r="T30" s="75">
        <v>9321025.3800000008</v>
      </c>
      <c r="U30" s="75">
        <v>5952951.25</v>
      </c>
      <c r="V30" s="75">
        <v>424810853.31</v>
      </c>
      <c r="W30" s="75">
        <v>52928125.780000001</v>
      </c>
      <c r="X30" s="75">
        <v>15587515.08</v>
      </c>
      <c r="Y30" s="75">
        <v>80885347.5</v>
      </c>
      <c r="Z30" s="75">
        <v>4993480.5</v>
      </c>
      <c r="AA30" s="75">
        <v>10775609</v>
      </c>
      <c r="AB30" s="75">
        <v>17517440.449999999</v>
      </c>
      <c r="AC30" s="75">
        <v>5781274.5</v>
      </c>
      <c r="AD30" s="75">
        <v>3302164</v>
      </c>
      <c r="AE30" s="75">
        <v>499234378.02999997</v>
      </c>
      <c r="AF30" s="75">
        <v>7572799.0199999996</v>
      </c>
      <c r="AG30" s="75">
        <v>3469805.7</v>
      </c>
      <c r="AH30" s="75">
        <v>5872072.5800000001</v>
      </c>
      <c r="AI30" s="75">
        <v>5053783</v>
      </c>
      <c r="AJ30" s="75">
        <v>11223740</v>
      </c>
      <c r="AK30" s="75">
        <v>6207659.7199999997</v>
      </c>
      <c r="AL30" s="75">
        <v>5279961</v>
      </c>
      <c r="AM30" s="75">
        <v>12160023.800000001</v>
      </c>
      <c r="AN30" s="75">
        <v>6620533.4800000004</v>
      </c>
      <c r="AO30" s="75">
        <v>7697075.3499999996</v>
      </c>
      <c r="AP30" s="75">
        <v>5647823.9100000001</v>
      </c>
      <c r="AQ30" s="75">
        <v>110357403.94</v>
      </c>
      <c r="AR30" s="75">
        <v>4233271.2300000004</v>
      </c>
      <c r="AS30" s="75">
        <v>3747125.45</v>
      </c>
      <c r="AT30" s="75">
        <v>6494139.2699999996</v>
      </c>
      <c r="AU30" s="75">
        <v>3132943.75</v>
      </c>
      <c r="AV30" s="75">
        <v>285119.5</v>
      </c>
      <c r="AW30" s="75">
        <v>2548493.29</v>
      </c>
      <c r="AX30" s="75">
        <v>297375440.39999998</v>
      </c>
      <c r="AY30" s="75">
        <v>9402239.5899999999</v>
      </c>
      <c r="AZ30" s="75">
        <v>7921632</v>
      </c>
      <c r="BA30" s="75">
        <v>16474238</v>
      </c>
      <c r="BB30" s="75">
        <v>23221334.670000002</v>
      </c>
      <c r="BC30" s="75">
        <v>9485439</v>
      </c>
      <c r="BD30" s="75">
        <v>40258688.68</v>
      </c>
      <c r="BE30" s="75">
        <v>45933381.049999997</v>
      </c>
      <c r="BF30" s="75">
        <v>9345160.5</v>
      </c>
      <c r="BG30" s="75">
        <v>3296218.75</v>
      </c>
      <c r="BH30" s="75">
        <v>1489458</v>
      </c>
      <c r="BI30" s="75">
        <v>243742993.88999999</v>
      </c>
      <c r="BJ30" s="75">
        <v>72182906.109999999</v>
      </c>
      <c r="BK30" s="75">
        <v>7432816.7699999996</v>
      </c>
      <c r="BL30" s="75">
        <v>4521805</v>
      </c>
      <c r="BM30" s="75">
        <v>2724549.77</v>
      </c>
      <c r="BN30" s="75">
        <v>7013828</v>
      </c>
      <c r="BO30" s="75">
        <v>3076496.26</v>
      </c>
      <c r="BP30" s="75">
        <v>312043480.13999999</v>
      </c>
      <c r="BQ30" s="75">
        <v>10563974.32</v>
      </c>
      <c r="BR30" s="75">
        <v>11181986</v>
      </c>
      <c r="BS30" s="75">
        <v>13182812.68</v>
      </c>
      <c r="BT30" s="75">
        <v>19126914.800000001</v>
      </c>
      <c r="BU30" s="75">
        <v>48866639</v>
      </c>
      <c r="BV30" s="75">
        <v>10140519</v>
      </c>
      <c r="BW30" s="75">
        <v>6254179</v>
      </c>
      <c r="BX30" s="75">
        <v>5946674.25</v>
      </c>
      <c r="BY30" s="76">
        <v>61913874.669999987</v>
      </c>
    </row>
    <row r="31" spans="1:77">
      <c r="A31" s="73" t="s">
        <v>255</v>
      </c>
      <c r="B31" s="74" t="s">
        <v>258</v>
      </c>
      <c r="C31" s="73" t="s">
        <v>259</v>
      </c>
      <c r="D31" s="75">
        <v>34054556.369999997</v>
      </c>
      <c r="E31" s="75">
        <v>0</v>
      </c>
      <c r="F31" s="75">
        <v>11270721.5</v>
      </c>
      <c r="G31" s="75">
        <v>207579.73</v>
      </c>
      <c r="H31" s="75">
        <v>837860</v>
      </c>
      <c r="I31" s="75">
        <v>30406.6</v>
      </c>
      <c r="J31" s="75">
        <v>49181249.289999999</v>
      </c>
      <c r="K31" s="75">
        <v>0</v>
      </c>
      <c r="L31" s="75">
        <v>163814.04999999999</v>
      </c>
      <c r="M31" s="75">
        <v>15926989.6</v>
      </c>
      <c r="N31" s="75">
        <v>61530.6</v>
      </c>
      <c r="O31" s="75">
        <v>0</v>
      </c>
      <c r="P31" s="75">
        <v>10428737.1</v>
      </c>
      <c r="Q31" s="75">
        <v>7324575.5099999998</v>
      </c>
      <c r="R31" s="75">
        <v>63163.79</v>
      </c>
      <c r="S31" s="75">
        <v>977585.14</v>
      </c>
      <c r="T31" s="75">
        <v>375621.5</v>
      </c>
      <c r="U31" s="75">
        <v>33956.699999999997</v>
      </c>
      <c r="V31" s="75">
        <v>24672620.949999999</v>
      </c>
      <c r="W31" s="75">
        <v>3842088.42</v>
      </c>
      <c r="X31" s="75">
        <v>1703272.25</v>
      </c>
      <c r="Y31" s="75">
        <v>496861</v>
      </c>
      <c r="Z31" s="75">
        <v>168146.55</v>
      </c>
      <c r="AA31" s="75">
        <v>48099</v>
      </c>
      <c r="AB31" s="75">
        <v>5925663.4500000002</v>
      </c>
      <c r="AC31" s="75">
        <v>21699.5</v>
      </c>
      <c r="AD31" s="75">
        <v>378534</v>
      </c>
      <c r="AE31" s="75">
        <v>60029693.450000003</v>
      </c>
      <c r="AF31" s="75">
        <v>100248.9</v>
      </c>
      <c r="AG31" s="75">
        <v>25922.3</v>
      </c>
      <c r="AH31" s="75">
        <v>135985</v>
      </c>
      <c r="AI31" s="75">
        <v>28938</v>
      </c>
      <c r="AJ31" s="75">
        <v>0</v>
      </c>
      <c r="AK31" s="75">
        <v>300289</v>
      </c>
      <c r="AL31" s="75">
        <v>26764</v>
      </c>
      <c r="AM31" s="75">
        <v>315680.2</v>
      </c>
      <c r="AN31" s="75">
        <v>144033.79999999999</v>
      </c>
      <c r="AO31" s="75">
        <v>116592.4</v>
      </c>
      <c r="AP31" s="75">
        <v>27582</v>
      </c>
      <c r="AQ31" s="75">
        <v>4792586.83</v>
      </c>
      <c r="AR31" s="75">
        <v>132440.62</v>
      </c>
      <c r="AS31" s="75">
        <v>52550.65</v>
      </c>
      <c r="AT31" s="75">
        <v>140523.85</v>
      </c>
      <c r="AU31" s="75">
        <v>24237.25</v>
      </c>
      <c r="AV31" s="75">
        <v>53773</v>
      </c>
      <c r="AW31" s="75">
        <v>157956.79999999999</v>
      </c>
      <c r="AX31" s="75">
        <v>21248587.350000001</v>
      </c>
      <c r="AY31" s="75">
        <v>383814</v>
      </c>
      <c r="AZ31" s="75">
        <v>312360</v>
      </c>
      <c r="BA31" s="75">
        <v>514499.55</v>
      </c>
      <c r="BB31" s="75">
        <v>4319899.5</v>
      </c>
      <c r="BC31" s="75">
        <v>905098</v>
      </c>
      <c r="BD31" s="75">
        <v>4589815</v>
      </c>
      <c r="BE31" s="75">
        <v>3084605.8</v>
      </c>
      <c r="BF31" s="75">
        <v>1018072.8</v>
      </c>
      <c r="BG31" s="75">
        <v>101447</v>
      </c>
      <c r="BH31" s="75">
        <v>38296</v>
      </c>
      <c r="BI31" s="75">
        <v>18910072.370000001</v>
      </c>
      <c r="BJ31" s="75">
        <v>6753633.5899999999</v>
      </c>
      <c r="BK31" s="75">
        <v>702123</v>
      </c>
      <c r="BL31" s="75">
        <v>0</v>
      </c>
      <c r="BM31" s="75">
        <v>131938</v>
      </c>
      <c r="BN31" s="75">
        <v>0</v>
      </c>
      <c r="BO31" s="75">
        <v>0</v>
      </c>
      <c r="BP31" s="75">
        <v>11853429.859999999</v>
      </c>
      <c r="BQ31" s="75">
        <v>629300.31999999995</v>
      </c>
      <c r="BR31" s="75">
        <v>703710</v>
      </c>
      <c r="BS31" s="75">
        <v>431122.9</v>
      </c>
      <c r="BT31" s="75">
        <v>1258080</v>
      </c>
      <c r="BU31" s="75">
        <v>4560004</v>
      </c>
      <c r="BV31" s="75">
        <v>407981.65</v>
      </c>
      <c r="BW31" s="75">
        <v>273689</v>
      </c>
      <c r="BX31" s="75">
        <v>156506.75</v>
      </c>
      <c r="BY31" s="76">
        <v>488773606.23000008</v>
      </c>
    </row>
    <row r="32" spans="1:77">
      <c r="A32" s="73" t="s">
        <v>255</v>
      </c>
      <c r="B32" s="74" t="s">
        <v>260</v>
      </c>
      <c r="C32" s="73" t="s">
        <v>261</v>
      </c>
      <c r="D32" s="75">
        <v>6930576.4500000002</v>
      </c>
      <c r="E32" s="75">
        <v>938576.76</v>
      </c>
      <c r="F32" s="75">
        <v>4874948.3</v>
      </c>
      <c r="G32" s="75">
        <v>223222</v>
      </c>
      <c r="H32" s="75">
        <v>240819</v>
      </c>
      <c r="I32" s="75">
        <v>0</v>
      </c>
      <c r="J32" s="75">
        <v>18760806.609999999</v>
      </c>
      <c r="K32" s="75">
        <v>413623</v>
      </c>
      <c r="L32" s="75">
        <v>24533</v>
      </c>
      <c r="M32" s="75">
        <v>822935</v>
      </c>
      <c r="N32" s="75">
        <v>0</v>
      </c>
      <c r="O32" s="75">
        <v>153463</v>
      </c>
      <c r="P32" s="75">
        <v>1146463.9099999999</v>
      </c>
      <c r="Q32" s="75">
        <v>207794.12</v>
      </c>
      <c r="R32" s="75">
        <v>0</v>
      </c>
      <c r="S32" s="75">
        <v>0</v>
      </c>
      <c r="T32" s="75">
        <v>3257</v>
      </c>
      <c r="U32" s="75">
        <v>9083</v>
      </c>
      <c r="V32" s="75">
        <v>4380488.62</v>
      </c>
      <c r="W32" s="75">
        <v>1498091</v>
      </c>
      <c r="X32" s="75">
        <v>68744.5</v>
      </c>
      <c r="Y32" s="75">
        <v>1222682</v>
      </c>
      <c r="Z32" s="75">
        <v>10628</v>
      </c>
      <c r="AA32" s="75">
        <v>0</v>
      </c>
      <c r="AB32" s="75">
        <v>16248.5</v>
      </c>
      <c r="AC32" s="75">
        <v>14836</v>
      </c>
      <c r="AD32" s="75">
        <v>0</v>
      </c>
      <c r="AE32" s="75">
        <v>20173557</v>
      </c>
      <c r="AF32" s="75">
        <v>26249</v>
      </c>
      <c r="AG32" s="75">
        <v>8831</v>
      </c>
      <c r="AH32" s="75">
        <v>48191</v>
      </c>
      <c r="AI32" s="75">
        <v>0</v>
      </c>
      <c r="AJ32" s="75">
        <v>13208</v>
      </c>
      <c r="AK32" s="75">
        <v>0</v>
      </c>
      <c r="AL32" s="75">
        <v>2228</v>
      </c>
      <c r="AM32" s="75">
        <v>33040</v>
      </c>
      <c r="AN32" s="75">
        <v>0</v>
      </c>
      <c r="AO32" s="75">
        <v>13776</v>
      </c>
      <c r="AP32" s="75">
        <v>16574.25</v>
      </c>
      <c r="AQ32" s="75">
        <v>2810537.11</v>
      </c>
      <c r="AR32" s="75">
        <v>15109</v>
      </c>
      <c r="AS32" s="75">
        <v>15751</v>
      </c>
      <c r="AT32" s="75">
        <v>0</v>
      </c>
      <c r="AU32" s="75">
        <v>9501</v>
      </c>
      <c r="AV32" s="75">
        <v>0</v>
      </c>
      <c r="AW32" s="75">
        <v>45628.34</v>
      </c>
      <c r="AX32" s="75">
        <v>4207554.75</v>
      </c>
      <c r="AY32" s="75">
        <v>0</v>
      </c>
      <c r="AZ32" s="75">
        <v>125772</v>
      </c>
      <c r="BA32" s="75">
        <v>151181</v>
      </c>
      <c r="BB32" s="75">
        <v>175024</v>
      </c>
      <c r="BC32" s="75">
        <v>64287</v>
      </c>
      <c r="BD32" s="75">
        <v>935445.31</v>
      </c>
      <c r="BE32" s="75">
        <v>93373</v>
      </c>
      <c r="BF32" s="75">
        <v>335436</v>
      </c>
      <c r="BG32" s="75">
        <v>2323.5</v>
      </c>
      <c r="BH32" s="75">
        <v>5378</v>
      </c>
      <c r="BI32" s="75">
        <v>4998307.29</v>
      </c>
      <c r="BJ32" s="75">
        <v>926334</v>
      </c>
      <c r="BK32" s="75">
        <v>35094</v>
      </c>
      <c r="BL32" s="75">
        <v>60906</v>
      </c>
      <c r="BM32" s="75">
        <v>3592</v>
      </c>
      <c r="BN32" s="75">
        <v>111503</v>
      </c>
      <c r="BO32" s="75">
        <v>18448</v>
      </c>
      <c r="BP32" s="75">
        <v>1516116</v>
      </c>
      <c r="BQ32" s="75">
        <v>32721.5</v>
      </c>
      <c r="BR32" s="75">
        <v>6446</v>
      </c>
      <c r="BS32" s="75">
        <v>4561.7</v>
      </c>
      <c r="BT32" s="75">
        <v>89682.82</v>
      </c>
      <c r="BU32" s="75">
        <v>593235.55000000005</v>
      </c>
      <c r="BV32" s="75">
        <v>12433</v>
      </c>
      <c r="BW32" s="75">
        <v>0</v>
      </c>
      <c r="BX32" s="75">
        <v>0</v>
      </c>
      <c r="BY32" s="76">
        <v>376807919.70999992</v>
      </c>
    </row>
    <row r="33" spans="1:77">
      <c r="A33" s="73" t="s">
        <v>255</v>
      </c>
      <c r="B33" s="74" t="s">
        <v>262</v>
      </c>
      <c r="C33" s="73" t="s">
        <v>263</v>
      </c>
      <c r="D33" s="75">
        <v>0</v>
      </c>
      <c r="E33" s="75">
        <v>0</v>
      </c>
      <c r="F33" s="75">
        <v>0</v>
      </c>
      <c r="G33" s="75">
        <v>3002</v>
      </c>
      <c r="H33" s="75">
        <v>0</v>
      </c>
      <c r="I33" s="75">
        <v>0</v>
      </c>
      <c r="J33" s="75">
        <v>5202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795</v>
      </c>
      <c r="AC33" s="75">
        <v>0</v>
      </c>
      <c r="AD33" s="75">
        <v>129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11559.25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1036525.15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6">
        <v>145119910.08999997</v>
      </c>
    </row>
    <row r="34" spans="1:77">
      <c r="A34" s="73" t="s">
        <v>255</v>
      </c>
      <c r="B34" s="74" t="s">
        <v>264</v>
      </c>
      <c r="C34" s="73" t="s">
        <v>265</v>
      </c>
      <c r="D34" s="75">
        <v>1962643.99</v>
      </c>
      <c r="E34" s="75">
        <v>269998</v>
      </c>
      <c r="F34" s="75">
        <v>3131647</v>
      </c>
      <c r="G34" s="75">
        <v>205056</v>
      </c>
      <c r="H34" s="75">
        <v>24234</v>
      </c>
      <c r="I34" s="75">
        <v>0</v>
      </c>
      <c r="J34" s="75">
        <v>6276117.71</v>
      </c>
      <c r="K34" s="75">
        <v>293302.5</v>
      </c>
      <c r="L34" s="75">
        <v>9271</v>
      </c>
      <c r="M34" s="75">
        <v>372817.82</v>
      </c>
      <c r="N34" s="75">
        <v>68174</v>
      </c>
      <c r="O34" s="75">
        <v>108101.25</v>
      </c>
      <c r="P34" s="75">
        <v>1727424.73</v>
      </c>
      <c r="Q34" s="75">
        <v>617373.25</v>
      </c>
      <c r="R34" s="75">
        <v>10246.459999999999</v>
      </c>
      <c r="S34" s="75">
        <v>10154.9</v>
      </c>
      <c r="T34" s="75">
        <v>36584.5</v>
      </c>
      <c r="U34" s="75">
        <v>41124.25</v>
      </c>
      <c r="V34" s="75">
        <v>4691771.67</v>
      </c>
      <c r="W34" s="75">
        <v>317168.73</v>
      </c>
      <c r="X34" s="75">
        <v>15633</v>
      </c>
      <c r="Y34" s="75">
        <v>778624.03</v>
      </c>
      <c r="Z34" s="75">
        <v>51366.5</v>
      </c>
      <c r="AA34" s="75">
        <v>93241.25</v>
      </c>
      <c r="AB34" s="75">
        <v>38237</v>
      </c>
      <c r="AC34" s="75">
        <v>21844</v>
      </c>
      <c r="AD34" s="75">
        <v>8088</v>
      </c>
      <c r="AE34" s="75">
        <v>12043040.619999999</v>
      </c>
      <c r="AF34" s="75">
        <v>105729.69</v>
      </c>
      <c r="AG34" s="75">
        <v>231229</v>
      </c>
      <c r="AH34" s="75">
        <v>83675.100000000006</v>
      </c>
      <c r="AI34" s="75">
        <v>63579</v>
      </c>
      <c r="AJ34" s="75">
        <v>105191</v>
      </c>
      <c r="AK34" s="75">
        <v>85787.66</v>
      </c>
      <c r="AL34" s="75">
        <v>71121</v>
      </c>
      <c r="AM34" s="75">
        <v>152653</v>
      </c>
      <c r="AN34" s="75">
        <v>21864</v>
      </c>
      <c r="AO34" s="75">
        <v>146577.5</v>
      </c>
      <c r="AP34" s="75">
        <v>52634.75</v>
      </c>
      <c r="AQ34" s="75">
        <v>2057164.54</v>
      </c>
      <c r="AR34" s="75">
        <v>0</v>
      </c>
      <c r="AS34" s="75">
        <v>39278</v>
      </c>
      <c r="AT34" s="75">
        <v>36706.81</v>
      </c>
      <c r="AU34" s="75">
        <v>151921.63</v>
      </c>
      <c r="AV34" s="75">
        <v>0</v>
      </c>
      <c r="AW34" s="75">
        <v>5957.18</v>
      </c>
      <c r="AX34" s="75">
        <v>5013412.18</v>
      </c>
      <c r="AY34" s="75">
        <v>11378</v>
      </c>
      <c r="AZ34" s="75">
        <v>197457</v>
      </c>
      <c r="BA34" s="75">
        <v>150067.5</v>
      </c>
      <c r="BB34" s="75">
        <v>337676.01</v>
      </c>
      <c r="BC34" s="75">
        <v>69560.5</v>
      </c>
      <c r="BD34" s="75">
        <v>700721.29</v>
      </c>
      <c r="BE34" s="75">
        <v>771023.25</v>
      </c>
      <c r="BF34" s="75">
        <v>97536</v>
      </c>
      <c r="BG34" s="75">
        <v>12212.5</v>
      </c>
      <c r="BH34" s="75">
        <v>6611</v>
      </c>
      <c r="BI34" s="75">
        <v>4305830.67</v>
      </c>
      <c r="BJ34" s="75">
        <v>602807.37</v>
      </c>
      <c r="BK34" s="75">
        <v>56168</v>
      </c>
      <c r="BL34" s="75">
        <v>12109.65</v>
      </c>
      <c r="BM34" s="75">
        <v>23218</v>
      </c>
      <c r="BN34" s="75">
        <v>18237</v>
      </c>
      <c r="BO34" s="75">
        <v>26500.25</v>
      </c>
      <c r="BP34" s="75">
        <v>2714173.28</v>
      </c>
      <c r="BQ34" s="75">
        <v>82121.75</v>
      </c>
      <c r="BR34" s="75">
        <v>34742</v>
      </c>
      <c r="BS34" s="75">
        <v>112898.44</v>
      </c>
      <c r="BT34" s="75">
        <v>206647.2</v>
      </c>
      <c r="BU34" s="75">
        <v>799982.07</v>
      </c>
      <c r="BV34" s="75">
        <v>102467</v>
      </c>
      <c r="BW34" s="75">
        <v>54842</v>
      </c>
      <c r="BX34" s="75">
        <v>6584</v>
      </c>
      <c r="BY34" s="76">
        <v>42952407.4199</v>
      </c>
    </row>
    <row r="35" spans="1:77">
      <c r="A35" s="73" t="s">
        <v>255</v>
      </c>
      <c r="B35" s="74" t="s">
        <v>266</v>
      </c>
      <c r="C35" s="73" t="s">
        <v>267</v>
      </c>
      <c r="D35" s="75">
        <v>1179578.29</v>
      </c>
      <c r="E35" s="75">
        <v>0</v>
      </c>
      <c r="F35" s="75">
        <v>5990624.9500000002</v>
      </c>
      <c r="G35" s="75">
        <v>122714</v>
      </c>
      <c r="H35" s="75">
        <v>22890</v>
      </c>
      <c r="I35" s="75">
        <v>0</v>
      </c>
      <c r="J35" s="75">
        <v>405361.55</v>
      </c>
      <c r="K35" s="75">
        <v>0</v>
      </c>
      <c r="L35" s="75">
        <v>0</v>
      </c>
      <c r="M35" s="75">
        <v>713301.56</v>
      </c>
      <c r="N35" s="75">
        <v>0</v>
      </c>
      <c r="O35" s="75">
        <v>0</v>
      </c>
      <c r="P35" s="75">
        <v>128387.83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3750.5</v>
      </c>
      <c r="Y35" s="75">
        <v>35792</v>
      </c>
      <c r="Z35" s="75">
        <v>38596.5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485775.5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883337</v>
      </c>
      <c r="AY35" s="75">
        <v>0</v>
      </c>
      <c r="AZ35" s="75">
        <v>9688</v>
      </c>
      <c r="BA35" s="75">
        <v>123976</v>
      </c>
      <c r="BB35" s="75">
        <v>0</v>
      </c>
      <c r="BC35" s="75">
        <v>5991</v>
      </c>
      <c r="BD35" s="75">
        <v>12277</v>
      </c>
      <c r="BE35" s="75">
        <v>0</v>
      </c>
      <c r="BF35" s="75">
        <v>0</v>
      </c>
      <c r="BG35" s="75">
        <v>0</v>
      </c>
      <c r="BH35" s="75">
        <v>4580.5</v>
      </c>
      <c r="BI35" s="75">
        <v>800144.83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v>0</v>
      </c>
      <c r="BP35" s="75">
        <v>367202</v>
      </c>
      <c r="BQ35" s="75">
        <v>15603.25</v>
      </c>
      <c r="BR35" s="75">
        <v>18881</v>
      </c>
      <c r="BS35" s="75">
        <v>10099.01</v>
      </c>
      <c r="BT35" s="75">
        <v>0</v>
      </c>
      <c r="BU35" s="75">
        <v>140920.5</v>
      </c>
      <c r="BV35" s="75">
        <v>23436</v>
      </c>
      <c r="BW35" s="75">
        <v>0</v>
      </c>
      <c r="BX35" s="75">
        <v>0</v>
      </c>
      <c r="BY35" s="76">
        <v>4171212.8899999997</v>
      </c>
    </row>
    <row r="36" spans="1:77">
      <c r="A36" s="73" t="s">
        <v>255</v>
      </c>
      <c r="B36" s="74" t="s">
        <v>268</v>
      </c>
      <c r="C36" s="73" t="s">
        <v>269</v>
      </c>
      <c r="D36" s="75">
        <v>27500733.300000001</v>
      </c>
      <c r="E36" s="75">
        <v>6037742.0199999996</v>
      </c>
      <c r="F36" s="75">
        <v>26871583.02</v>
      </c>
      <c r="G36" s="75">
        <v>1618074</v>
      </c>
      <c r="H36" s="75">
        <v>376503.41</v>
      </c>
      <c r="I36" s="75">
        <v>39674.75</v>
      </c>
      <c r="J36" s="75">
        <v>59700518.920000002</v>
      </c>
      <c r="K36" s="75">
        <v>3944211</v>
      </c>
      <c r="L36" s="75">
        <v>151144.5</v>
      </c>
      <c r="M36" s="75">
        <v>5048992.0199999996</v>
      </c>
      <c r="N36" s="75">
        <v>192248</v>
      </c>
      <c r="O36" s="75">
        <v>1763023.25</v>
      </c>
      <c r="P36" s="75">
        <v>13170413.1</v>
      </c>
      <c r="Q36" s="75">
        <v>1629002.5</v>
      </c>
      <c r="R36" s="75">
        <v>45150</v>
      </c>
      <c r="S36" s="75">
        <v>268420.06</v>
      </c>
      <c r="T36" s="75">
        <v>501408</v>
      </c>
      <c r="U36" s="75">
        <v>586549.25</v>
      </c>
      <c r="V36" s="75">
        <v>36008584.490000002</v>
      </c>
      <c r="W36" s="75">
        <v>2252279.77</v>
      </c>
      <c r="X36" s="75">
        <v>652021.82999999996</v>
      </c>
      <c r="Y36" s="75">
        <v>6958160</v>
      </c>
      <c r="Z36" s="75">
        <v>313965.5</v>
      </c>
      <c r="AA36" s="75">
        <v>901609.47</v>
      </c>
      <c r="AB36" s="75">
        <v>340846.5</v>
      </c>
      <c r="AC36" s="75">
        <v>243831.42</v>
      </c>
      <c r="AD36" s="75">
        <v>60823</v>
      </c>
      <c r="AE36" s="75">
        <v>94771332.950000003</v>
      </c>
      <c r="AF36" s="75">
        <v>708847</v>
      </c>
      <c r="AG36" s="75">
        <v>579379</v>
      </c>
      <c r="AH36" s="75">
        <v>536221</v>
      </c>
      <c r="AI36" s="75">
        <v>578541</v>
      </c>
      <c r="AJ36" s="75">
        <v>868320.5</v>
      </c>
      <c r="AK36" s="75">
        <v>790258.01</v>
      </c>
      <c r="AL36" s="75">
        <v>815911</v>
      </c>
      <c r="AM36" s="75">
        <v>1066606</v>
      </c>
      <c r="AN36" s="75">
        <v>194017</v>
      </c>
      <c r="AO36" s="75">
        <v>614642.65</v>
      </c>
      <c r="AP36" s="75">
        <v>462421.64</v>
      </c>
      <c r="AQ36" s="75">
        <v>24027263.800000001</v>
      </c>
      <c r="AR36" s="75">
        <v>288656.82</v>
      </c>
      <c r="AS36" s="75">
        <v>381308.25</v>
      </c>
      <c r="AT36" s="75">
        <v>503568.1</v>
      </c>
      <c r="AU36" s="75">
        <v>498685</v>
      </c>
      <c r="AV36" s="75">
        <v>0</v>
      </c>
      <c r="AW36" s="75">
        <v>82177.289999999994</v>
      </c>
      <c r="AX36" s="75">
        <v>42199381.329999998</v>
      </c>
      <c r="AY36" s="75">
        <v>631810</v>
      </c>
      <c r="AZ36" s="75">
        <v>1551239</v>
      </c>
      <c r="BA36" s="75">
        <v>946924.52</v>
      </c>
      <c r="BB36" s="75">
        <v>1944208.1</v>
      </c>
      <c r="BC36" s="75">
        <v>1681116.5</v>
      </c>
      <c r="BD36" s="75">
        <v>6139965.5599999996</v>
      </c>
      <c r="BE36" s="75">
        <v>2915248.25</v>
      </c>
      <c r="BF36" s="75">
        <v>833232.05</v>
      </c>
      <c r="BG36" s="75">
        <v>111348.8</v>
      </c>
      <c r="BH36" s="75">
        <v>157703</v>
      </c>
      <c r="BI36" s="75">
        <v>54975307.119999997</v>
      </c>
      <c r="BJ36" s="75">
        <v>5470863.1100000003</v>
      </c>
      <c r="BK36" s="75">
        <v>584331</v>
      </c>
      <c r="BL36" s="75">
        <v>222574.09</v>
      </c>
      <c r="BM36" s="75">
        <v>333767</v>
      </c>
      <c r="BN36" s="75">
        <v>477166.2</v>
      </c>
      <c r="BO36" s="75">
        <v>451631.3</v>
      </c>
      <c r="BP36" s="75">
        <v>31300402.390000001</v>
      </c>
      <c r="BQ36" s="75">
        <v>808869.2</v>
      </c>
      <c r="BR36" s="75">
        <v>965237.24</v>
      </c>
      <c r="BS36" s="75">
        <v>613963.91</v>
      </c>
      <c r="BT36" s="75">
        <v>1767651.05</v>
      </c>
      <c r="BU36" s="75">
        <v>8448961.2200000007</v>
      </c>
      <c r="BV36" s="75">
        <v>409080</v>
      </c>
      <c r="BW36" s="75">
        <v>130701.55</v>
      </c>
      <c r="BX36" s="75">
        <v>476149.25</v>
      </c>
      <c r="BY36" s="76">
        <v>1043370</v>
      </c>
    </row>
    <row r="37" spans="1:77">
      <c r="A37" s="73" t="s">
        <v>255</v>
      </c>
      <c r="B37" s="74" t="s">
        <v>270</v>
      </c>
      <c r="C37" s="73" t="s">
        <v>271</v>
      </c>
      <c r="D37" s="75">
        <v>8367619</v>
      </c>
      <c r="E37" s="75">
        <v>3839806.5</v>
      </c>
      <c r="F37" s="75">
        <v>5495224.79</v>
      </c>
      <c r="G37" s="75">
        <v>57297</v>
      </c>
      <c r="H37" s="75">
        <v>32139.5</v>
      </c>
      <c r="I37" s="75">
        <v>0</v>
      </c>
      <c r="J37" s="75">
        <v>53789064.200000003</v>
      </c>
      <c r="K37" s="75">
        <v>7017382.25</v>
      </c>
      <c r="L37" s="75">
        <v>623964.22</v>
      </c>
      <c r="M37" s="75">
        <v>2065004.55</v>
      </c>
      <c r="N37" s="75">
        <v>28964.3</v>
      </c>
      <c r="O37" s="75">
        <v>2624545.75</v>
      </c>
      <c r="P37" s="75">
        <v>8134843.5</v>
      </c>
      <c r="Q37" s="75">
        <v>1987569.75</v>
      </c>
      <c r="R37" s="75">
        <v>0</v>
      </c>
      <c r="S37" s="75">
        <v>105177.55</v>
      </c>
      <c r="T37" s="75">
        <v>987244.92</v>
      </c>
      <c r="U37" s="75">
        <v>243059.1</v>
      </c>
      <c r="V37" s="75">
        <v>68784659.640000001</v>
      </c>
      <c r="W37" s="75">
        <v>11049985.59</v>
      </c>
      <c r="X37" s="75">
        <v>579680</v>
      </c>
      <c r="Y37" s="75">
        <v>5923915</v>
      </c>
      <c r="Z37" s="75">
        <v>412133.5</v>
      </c>
      <c r="AA37" s="75">
        <v>737356</v>
      </c>
      <c r="AB37" s="75">
        <v>2547045.25</v>
      </c>
      <c r="AC37" s="75">
        <v>21587</v>
      </c>
      <c r="AD37" s="75">
        <v>498444</v>
      </c>
      <c r="AE37" s="75">
        <v>38549152.579999998</v>
      </c>
      <c r="AF37" s="75">
        <v>238872.89</v>
      </c>
      <c r="AG37" s="75">
        <v>188315.56</v>
      </c>
      <c r="AH37" s="75">
        <v>112118</v>
      </c>
      <c r="AI37" s="75">
        <v>187675.26</v>
      </c>
      <c r="AJ37" s="75">
        <v>340999.5</v>
      </c>
      <c r="AK37" s="75">
        <v>115571.02</v>
      </c>
      <c r="AL37" s="75">
        <v>567752.5</v>
      </c>
      <c r="AM37" s="75">
        <v>376683.75</v>
      </c>
      <c r="AN37" s="75">
        <v>111230.5</v>
      </c>
      <c r="AO37" s="75">
        <v>400400.25</v>
      </c>
      <c r="AP37" s="75">
        <v>117606.5</v>
      </c>
      <c r="AQ37" s="75">
        <v>14534203.720000001</v>
      </c>
      <c r="AR37" s="75">
        <v>67802.41</v>
      </c>
      <c r="AS37" s="75">
        <v>248606.25</v>
      </c>
      <c r="AT37" s="75">
        <v>133291.41</v>
      </c>
      <c r="AU37" s="75">
        <v>189925</v>
      </c>
      <c r="AV37" s="75">
        <v>65028.5</v>
      </c>
      <c r="AW37" s="75">
        <v>1018935.75</v>
      </c>
      <c r="AX37" s="75">
        <v>49680696.710000001</v>
      </c>
      <c r="AY37" s="75">
        <v>209944.75</v>
      </c>
      <c r="AZ37" s="75">
        <v>374671.75</v>
      </c>
      <c r="BA37" s="75">
        <v>785217</v>
      </c>
      <c r="BB37" s="75">
        <v>375796.25</v>
      </c>
      <c r="BC37" s="75">
        <v>809043.5</v>
      </c>
      <c r="BD37" s="75">
        <v>4083595.28</v>
      </c>
      <c r="BE37" s="75">
        <v>1670028.26</v>
      </c>
      <c r="BF37" s="75">
        <v>1135642.1499999999</v>
      </c>
      <c r="BG37" s="75">
        <v>99009.75</v>
      </c>
      <c r="BH37" s="75">
        <v>67676.5</v>
      </c>
      <c r="BI37" s="75">
        <v>48106524.780000001</v>
      </c>
      <c r="BJ37" s="75">
        <v>13081814.390000001</v>
      </c>
      <c r="BK37" s="75">
        <v>746553.25</v>
      </c>
      <c r="BL37" s="75">
        <v>181982</v>
      </c>
      <c r="BM37" s="75">
        <v>197394</v>
      </c>
      <c r="BN37" s="75">
        <v>1238555</v>
      </c>
      <c r="BO37" s="75">
        <v>172162.5</v>
      </c>
      <c r="BP37" s="75">
        <v>21528466.329999998</v>
      </c>
      <c r="BQ37" s="75">
        <v>338211</v>
      </c>
      <c r="BR37" s="75">
        <v>161669</v>
      </c>
      <c r="BS37" s="75">
        <v>355984.62</v>
      </c>
      <c r="BT37" s="75">
        <v>835832.1</v>
      </c>
      <c r="BU37" s="75">
        <v>2361333.65</v>
      </c>
      <c r="BV37" s="75">
        <v>384508.06</v>
      </c>
      <c r="BW37" s="75">
        <v>229997</v>
      </c>
      <c r="BX37" s="75">
        <v>203600.89</v>
      </c>
      <c r="BY37" s="76">
        <v>2569180895.6403999</v>
      </c>
    </row>
    <row r="38" spans="1:77">
      <c r="A38" s="73" t="s">
        <v>255</v>
      </c>
      <c r="B38" s="74" t="s">
        <v>272</v>
      </c>
      <c r="C38" s="73" t="s">
        <v>273</v>
      </c>
      <c r="D38" s="75">
        <v>2757128.25</v>
      </c>
      <c r="E38" s="75">
        <v>141631</v>
      </c>
      <c r="F38" s="75">
        <v>1288876.82</v>
      </c>
      <c r="G38" s="75">
        <v>43415</v>
      </c>
      <c r="H38" s="75">
        <v>0</v>
      </c>
      <c r="I38" s="75">
        <v>4199.54</v>
      </c>
      <c r="J38" s="75">
        <v>28139643.57</v>
      </c>
      <c r="K38" s="75">
        <v>22513.75</v>
      </c>
      <c r="L38" s="75">
        <v>0</v>
      </c>
      <c r="M38" s="75">
        <v>657048.48</v>
      </c>
      <c r="N38" s="75">
        <v>26833.5</v>
      </c>
      <c r="O38" s="75">
        <v>0</v>
      </c>
      <c r="P38" s="75">
        <v>833178</v>
      </c>
      <c r="Q38" s="75">
        <v>506674.5</v>
      </c>
      <c r="R38" s="75">
        <v>0</v>
      </c>
      <c r="S38" s="75">
        <v>0</v>
      </c>
      <c r="T38" s="75">
        <v>7852</v>
      </c>
      <c r="U38" s="75">
        <v>0</v>
      </c>
      <c r="V38" s="75">
        <v>7903376.5</v>
      </c>
      <c r="W38" s="75">
        <v>90635</v>
      </c>
      <c r="X38" s="75">
        <v>42264.09</v>
      </c>
      <c r="Y38" s="75">
        <v>201955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7509737.96</v>
      </c>
      <c r="AF38" s="75">
        <v>2287</v>
      </c>
      <c r="AG38" s="75">
        <v>26740</v>
      </c>
      <c r="AH38" s="75">
        <v>24407</v>
      </c>
      <c r="AI38" s="75">
        <v>26419</v>
      </c>
      <c r="AJ38" s="75">
        <v>27528</v>
      </c>
      <c r="AK38" s="75">
        <v>1703</v>
      </c>
      <c r="AL38" s="75">
        <v>0</v>
      </c>
      <c r="AM38" s="75">
        <v>1420</v>
      </c>
      <c r="AN38" s="75">
        <v>5241</v>
      </c>
      <c r="AO38" s="75">
        <v>0</v>
      </c>
      <c r="AP38" s="75">
        <v>14150.75</v>
      </c>
      <c r="AQ38" s="75">
        <v>684211.95</v>
      </c>
      <c r="AR38" s="75">
        <v>48774</v>
      </c>
      <c r="AS38" s="75">
        <v>0</v>
      </c>
      <c r="AT38" s="75">
        <v>0</v>
      </c>
      <c r="AU38" s="75">
        <v>36508</v>
      </c>
      <c r="AV38" s="75">
        <v>0</v>
      </c>
      <c r="AW38" s="75">
        <v>0</v>
      </c>
      <c r="AX38" s="75">
        <v>2937722.12</v>
      </c>
      <c r="AY38" s="75">
        <v>0</v>
      </c>
      <c r="AZ38" s="75">
        <v>0</v>
      </c>
      <c r="BA38" s="75">
        <v>0</v>
      </c>
      <c r="BB38" s="75">
        <v>61303</v>
      </c>
      <c r="BC38" s="75">
        <v>0</v>
      </c>
      <c r="BD38" s="75">
        <v>100827</v>
      </c>
      <c r="BE38" s="75">
        <v>9496.5</v>
      </c>
      <c r="BF38" s="75">
        <v>114837</v>
      </c>
      <c r="BG38" s="75">
        <v>10716</v>
      </c>
      <c r="BH38" s="75">
        <v>0</v>
      </c>
      <c r="BI38" s="75">
        <v>3552503.25</v>
      </c>
      <c r="BJ38" s="75">
        <v>1804088.57</v>
      </c>
      <c r="BK38" s="75">
        <v>73178</v>
      </c>
      <c r="BL38" s="75">
        <v>0</v>
      </c>
      <c r="BM38" s="75">
        <v>7225</v>
      </c>
      <c r="BN38" s="75">
        <v>14736</v>
      </c>
      <c r="BO38" s="75">
        <v>0</v>
      </c>
      <c r="BP38" s="75">
        <v>1763840.8</v>
      </c>
      <c r="BQ38" s="75">
        <v>0</v>
      </c>
      <c r="BR38" s="75">
        <v>0</v>
      </c>
      <c r="BS38" s="75">
        <v>0</v>
      </c>
      <c r="BT38" s="75">
        <v>68461</v>
      </c>
      <c r="BU38" s="75">
        <v>224119.88</v>
      </c>
      <c r="BV38" s="75">
        <v>7157</v>
      </c>
      <c r="BW38" s="75">
        <v>0</v>
      </c>
      <c r="BX38" s="75">
        <v>0</v>
      </c>
      <c r="BY38" s="76">
        <v>142419409.48000002</v>
      </c>
    </row>
    <row r="39" spans="1:77">
      <c r="A39" s="73" t="s">
        <v>255</v>
      </c>
      <c r="B39" s="74" t="s">
        <v>274</v>
      </c>
      <c r="C39" s="73" t="s">
        <v>275</v>
      </c>
      <c r="D39" s="75">
        <v>1696182.2</v>
      </c>
      <c r="E39" s="75">
        <v>985707.25</v>
      </c>
      <c r="F39" s="75">
        <v>138777</v>
      </c>
      <c r="G39" s="75">
        <v>83774</v>
      </c>
      <c r="H39" s="75">
        <v>21040</v>
      </c>
      <c r="I39" s="75">
        <v>0</v>
      </c>
      <c r="J39" s="75">
        <v>3368733.15</v>
      </c>
      <c r="K39" s="75">
        <v>223517.5</v>
      </c>
      <c r="L39" s="75">
        <v>144797</v>
      </c>
      <c r="M39" s="75">
        <v>311931</v>
      </c>
      <c r="N39" s="75">
        <v>21755</v>
      </c>
      <c r="O39" s="75">
        <v>232889.75</v>
      </c>
      <c r="P39" s="75">
        <v>548358</v>
      </c>
      <c r="Q39" s="75">
        <v>962255</v>
      </c>
      <c r="R39" s="75">
        <v>91565.759999999995</v>
      </c>
      <c r="S39" s="75">
        <v>549485.94999999995</v>
      </c>
      <c r="T39" s="75">
        <v>43574</v>
      </c>
      <c r="U39" s="75">
        <v>109217</v>
      </c>
      <c r="V39" s="75">
        <v>4339103.82</v>
      </c>
      <c r="W39" s="75">
        <v>930407.5</v>
      </c>
      <c r="X39" s="75">
        <v>484364.67</v>
      </c>
      <c r="Y39" s="75">
        <v>74579</v>
      </c>
      <c r="Z39" s="75">
        <v>79997</v>
      </c>
      <c r="AA39" s="75">
        <v>73374.5</v>
      </c>
      <c r="AB39" s="75">
        <v>554390</v>
      </c>
      <c r="AC39" s="75">
        <v>136228</v>
      </c>
      <c r="AD39" s="75">
        <v>108458</v>
      </c>
      <c r="AE39" s="75">
        <v>2034595.2</v>
      </c>
      <c r="AF39" s="75">
        <v>5245</v>
      </c>
      <c r="AG39" s="75">
        <v>0</v>
      </c>
      <c r="AH39" s="75">
        <v>0</v>
      </c>
      <c r="AI39" s="75">
        <v>0</v>
      </c>
      <c r="AJ39" s="75">
        <v>22611</v>
      </c>
      <c r="AK39" s="75">
        <v>19984</v>
      </c>
      <c r="AL39" s="75">
        <v>23907</v>
      </c>
      <c r="AM39" s="75">
        <v>176174</v>
      </c>
      <c r="AN39" s="75">
        <v>10294</v>
      </c>
      <c r="AO39" s="75">
        <v>64918.25</v>
      </c>
      <c r="AP39" s="75">
        <v>0</v>
      </c>
      <c r="AQ39" s="75">
        <v>303359.75</v>
      </c>
      <c r="AR39" s="75">
        <v>12201</v>
      </c>
      <c r="AS39" s="75">
        <v>71290</v>
      </c>
      <c r="AT39" s="75">
        <v>31623</v>
      </c>
      <c r="AU39" s="75">
        <v>6646</v>
      </c>
      <c r="AV39" s="75">
        <v>12171</v>
      </c>
      <c r="AW39" s="75">
        <v>0</v>
      </c>
      <c r="AX39" s="75">
        <v>2230256.31</v>
      </c>
      <c r="AY39" s="75">
        <v>72263</v>
      </c>
      <c r="AZ39" s="75">
        <v>62738</v>
      </c>
      <c r="BA39" s="75">
        <v>0</v>
      </c>
      <c r="BB39" s="75">
        <v>0</v>
      </c>
      <c r="BC39" s="75">
        <v>100661</v>
      </c>
      <c r="BD39" s="75">
        <v>754854.5</v>
      </c>
      <c r="BE39" s="75">
        <v>413153.13</v>
      </c>
      <c r="BF39" s="75">
        <v>257847</v>
      </c>
      <c r="BG39" s="75">
        <v>0</v>
      </c>
      <c r="BH39" s="75">
        <v>14686.75</v>
      </c>
      <c r="BI39" s="75">
        <v>2823167.5</v>
      </c>
      <c r="BJ39" s="75">
        <v>0</v>
      </c>
      <c r="BK39" s="75">
        <v>0</v>
      </c>
      <c r="BL39" s="75">
        <v>23283</v>
      </c>
      <c r="BM39" s="75">
        <v>0</v>
      </c>
      <c r="BN39" s="75">
        <v>0</v>
      </c>
      <c r="BO39" s="75">
        <v>0</v>
      </c>
      <c r="BP39" s="75">
        <v>3077870</v>
      </c>
      <c r="BQ39" s="75">
        <v>46426.5</v>
      </c>
      <c r="BR39" s="75">
        <v>0</v>
      </c>
      <c r="BS39" s="75">
        <v>164768.32000000001</v>
      </c>
      <c r="BT39" s="75">
        <v>202661</v>
      </c>
      <c r="BU39" s="75">
        <v>450884.39</v>
      </c>
      <c r="BV39" s="75">
        <v>68876</v>
      </c>
      <c r="BW39" s="75">
        <v>0</v>
      </c>
      <c r="BX39" s="75">
        <v>144286.5</v>
      </c>
      <c r="BY39" s="76">
        <v>39058254</v>
      </c>
    </row>
    <row r="40" spans="1:77">
      <c r="A40" s="73" t="s">
        <v>255</v>
      </c>
      <c r="B40" s="74" t="s">
        <v>276</v>
      </c>
      <c r="C40" s="73" t="s">
        <v>277</v>
      </c>
      <c r="D40" s="75">
        <v>209080</v>
      </c>
      <c r="E40" s="75">
        <v>0</v>
      </c>
      <c r="F40" s="75">
        <v>3347182.82</v>
      </c>
      <c r="G40" s="75">
        <v>0</v>
      </c>
      <c r="H40" s="75">
        <v>32798</v>
      </c>
      <c r="I40" s="75">
        <v>0</v>
      </c>
      <c r="J40" s="75">
        <v>179277.6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33416</v>
      </c>
      <c r="R40" s="75">
        <v>0</v>
      </c>
      <c r="S40" s="75">
        <v>0</v>
      </c>
      <c r="T40" s="75">
        <v>0</v>
      </c>
      <c r="U40" s="75">
        <v>0</v>
      </c>
      <c r="V40" s="75">
        <v>9609243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28226873.850000001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1925938.75</v>
      </c>
      <c r="AR40" s="75">
        <v>0</v>
      </c>
      <c r="AS40" s="75">
        <v>0</v>
      </c>
      <c r="AT40" s="75">
        <v>22803</v>
      </c>
      <c r="AU40" s="75">
        <v>0</v>
      </c>
      <c r="AV40" s="75">
        <v>0</v>
      </c>
      <c r="AW40" s="75">
        <v>32934</v>
      </c>
      <c r="AX40" s="75">
        <v>37771528.920000002</v>
      </c>
      <c r="AY40" s="75">
        <v>0</v>
      </c>
      <c r="AZ40" s="75">
        <v>0</v>
      </c>
      <c r="BA40" s="75">
        <v>32713</v>
      </c>
      <c r="BB40" s="75">
        <v>663555.6</v>
      </c>
      <c r="BC40" s="75">
        <v>21799</v>
      </c>
      <c r="BD40" s="75">
        <v>0</v>
      </c>
      <c r="BE40" s="75">
        <v>0</v>
      </c>
      <c r="BF40" s="75">
        <v>0</v>
      </c>
      <c r="BG40" s="75">
        <v>0</v>
      </c>
      <c r="BH40" s="75">
        <v>0</v>
      </c>
      <c r="BI40" s="75">
        <v>67200</v>
      </c>
      <c r="BJ40" s="75">
        <v>4993634.2</v>
      </c>
      <c r="BK40" s="75">
        <v>0</v>
      </c>
      <c r="BL40" s="75">
        <v>0</v>
      </c>
      <c r="BM40" s="75">
        <v>0</v>
      </c>
      <c r="BN40" s="75">
        <v>82065</v>
      </c>
      <c r="BO40" s="75">
        <v>29752</v>
      </c>
      <c r="BP40" s="75">
        <v>9940571.6999999993</v>
      </c>
      <c r="BQ40" s="75">
        <v>0</v>
      </c>
      <c r="BR40" s="75">
        <v>196767</v>
      </c>
      <c r="BS40" s="75">
        <v>5717.5</v>
      </c>
      <c r="BT40" s="75">
        <v>0</v>
      </c>
      <c r="BU40" s="75">
        <v>0</v>
      </c>
      <c r="BV40" s="75">
        <v>0</v>
      </c>
      <c r="BW40" s="75">
        <v>99019</v>
      </c>
      <c r="BX40" s="75">
        <v>0</v>
      </c>
      <c r="BY40" s="76">
        <v>13928638.33</v>
      </c>
    </row>
    <row r="41" spans="1:77">
      <c r="A41" s="73" t="s">
        <v>255</v>
      </c>
      <c r="B41" s="74" t="s">
        <v>278</v>
      </c>
      <c r="C41" s="73" t="s">
        <v>279</v>
      </c>
      <c r="D41" s="75">
        <v>1622754</v>
      </c>
      <c r="E41" s="75">
        <v>115983.25</v>
      </c>
      <c r="F41" s="75">
        <v>2081571</v>
      </c>
      <c r="G41" s="75">
        <v>220693</v>
      </c>
      <c r="H41" s="75">
        <v>39000</v>
      </c>
      <c r="I41" s="75">
        <v>0</v>
      </c>
      <c r="J41" s="75">
        <v>1586631.75</v>
      </c>
      <c r="K41" s="75">
        <v>367641.25</v>
      </c>
      <c r="L41" s="75">
        <v>153959</v>
      </c>
      <c r="M41" s="75">
        <v>739369</v>
      </c>
      <c r="N41" s="75">
        <v>76884</v>
      </c>
      <c r="O41" s="75">
        <v>118814</v>
      </c>
      <c r="P41" s="75">
        <v>579952.5</v>
      </c>
      <c r="Q41" s="75">
        <v>417271</v>
      </c>
      <c r="R41" s="75">
        <v>0</v>
      </c>
      <c r="S41" s="75">
        <v>175210.95</v>
      </c>
      <c r="T41" s="75">
        <v>44916</v>
      </c>
      <c r="U41" s="75">
        <v>15968</v>
      </c>
      <c r="V41" s="75">
        <v>1967312.03</v>
      </c>
      <c r="W41" s="75">
        <v>403740</v>
      </c>
      <c r="X41" s="75">
        <v>145762.75</v>
      </c>
      <c r="Y41" s="75">
        <v>669685</v>
      </c>
      <c r="Z41" s="75">
        <v>147391.5</v>
      </c>
      <c r="AA41" s="75">
        <v>166798</v>
      </c>
      <c r="AB41" s="75">
        <v>851448.5</v>
      </c>
      <c r="AC41" s="75">
        <v>46131</v>
      </c>
      <c r="AD41" s="75">
        <v>123852</v>
      </c>
      <c r="AE41" s="75">
        <v>1316275.5</v>
      </c>
      <c r="AF41" s="75">
        <v>168940.79999999999</v>
      </c>
      <c r="AG41" s="75">
        <v>14997</v>
      </c>
      <c r="AH41" s="75">
        <v>132379</v>
      </c>
      <c r="AI41" s="75">
        <v>140762.53</v>
      </c>
      <c r="AJ41" s="75">
        <v>157713</v>
      </c>
      <c r="AK41" s="75">
        <v>241388.36</v>
      </c>
      <c r="AL41" s="75">
        <v>45843</v>
      </c>
      <c r="AM41" s="75">
        <v>83472</v>
      </c>
      <c r="AN41" s="75">
        <v>126369</v>
      </c>
      <c r="AO41" s="75">
        <v>125134.25</v>
      </c>
      <c r="AP41" s="75">
        <v>168417.4</v>
      </c>
      <c r="AQ41" s="75">
        <v>2391348.85</v>
      </c>
      <c r="AR41" s="75">
        <v>100632</v>
      </c>
      <c r="AS41" s="75">
        <v>138686</v>
      </c>
      <c r="AT41" s="75">
        <v>161179</v>
      </c>
      <c r="AU41" s="75">
        <v>103860</v>
      </c>
      <c r="AV41" s="75">
        <v>0</v>
      </c>
      <c r="AW41" s="75">
        <v>129657</v>
      </c>
      <c r="AX41" s="75">
        <v>909427</v>
      </c>
      <c r="AY41" s="75">
        <v>122802</v>
      </c>
      <c r="AZ41" s="75">
        <v>94298</v>
      </c>
      <c r="BA41" s="75">
        <v>24853</v>
      </c>
      <c r="BB41" s="75">
        <v>150378</v>
      </c>
      <c r="BC41" s="75">
        <v>26993</v>
      </c>
      <c r="BD41" s="75">
        <v>265992</v>
      </c>
      <c r="BE41" s="75">
        <v>688804</v>
      </c>
      <c r="BF41" s="75">
        <v>164781</v>
      </c>
      <c r="BG41" s="75">
        <v>0</v>
      </c>
      <c r="BH41" s="75">
        <v>2137</v>
      </c>
      <c r="BI41" s="75">
        <v>804068.5</v>
      </c>
      <c r="BJ41" s="75">
        <v>382992</v>
      </c>
      <c r="BK41" s="75">
        <v>3039</v>
      </c>
      <c r="BL41" s="75">
        <v>0</v>
      </c>
      <c r="BM41" s="75">
        <v>7239</v>
      </c>
      <c r="BN41" s="75">
        <v>9183</v>
      </c>
      <c r="BO41" s="75">
        <v>15247</v>
      </c>
      <c r="BP41" s="75">
        <v>2481144</v>
      </c>
      <c r="BQ41" s="75">
        <v>19128</v>
      </c>
      <c r="BR41" s="75">
        <v>53412</v>
      </c>
      <c r="BS41" s="75">
        <v>89172.76</v>
      </c>
      <c r="BT41" s="75">
        <v>685883.56</v>
      </c>
      <c r="BU41" s="75">
        <v>369020.4</v>
      </c>
      <c r="BV41" s="75">
        <v>92368</v>
      </c>
      <c r="BW41" s="75">
        <v>0</v>
      </c>
      <c r="BX41" s="75">
        <v>0</v>
      </c>
      <c r="BY41" s="76">
        <v>267899495.55000001</v>
      </c>
    </row>
    <row r="42" spans="1:77">
      <c r="A42" s="73" t="s">
        <v>255</v>
      </c>
      <c r="B42" s="74" t="s">
        <v>280</v>
      </c>
      <c r="C42" s="73" t="s">
        <v>281</v>
      </c>
      <c r="D42" s="75">
        <v>945103.1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2811626.7</v>
      </c>
      <c r="K42" s="75">
        <v>22358.75</v>
      </c>
      <c r="L42" s="75">
        <v>0</v>
      </c>
      <c r="M42" s="75">
        <v>139635</v>
      </c>
      <c r="N42" s="75">
        <v>0</v>
      </c>
      <c r="O42" s="75">
        <v>0</v>
      </c>
      <c r="P42" s="75">
        <v>322162.40000000002</v>
      </c>
      <c r="Q42" s="75">
        <v>8530</v>
      </c>
      <c r="R42" s="75">
        <v>0</v>
      </c>
      <c r="S42" s="75">
        <v>0</v>
      </c>
      <c r="T42" s="75">
        <v>0</v>
      </c>
      <c r="U42" s="75">
        <v>0</v>
      </c>
      <c r="V42" s="75">
        <v>466003.5</v>
      </c>
      <c r="W42" s="75">
        <v>461549</v>
      </c>
      <c r="X42" s="75">
        <v>0</v>
      </c>
      <c r="Y42" s="75">
        <v>338329</v>
      </c>
      <c r="Z42" s="75">
        <v>21715</v>
      </c>
      <c r="AA42" s="75">
        <v>0</v>
      </c>
      <c r="AB42" s="75">
        <v>0</v>
      </c>
      <c r="AC42" s="75">
        <v>0</v>
      </c>
      <c r="AD42" s="75">
        <v>0</v>
      </c>
      <c r="AE42" s="75">
        <v>4775212.22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2129</v>
      </c>
      <c r="AM42" s="75">
        <v>0</v>
      </c>
      <c r="AN42" s="75">
        <v>1563</v>
      </c>
      <c r="AO42" s="75">
        <v>0</v>
      </c>
      <c r="AP42" s="75">
        <v>0</v>
      </c>
      <c r="AQ42" s="75">
        <v>1916898.98</v>
      </c>
      <c r="AR42" s="75">
        <v>30208.16</v>
      </c>
      <c r="AS42" s="75">
        <v>14749.8</v>
      </c>
      <c r="AT42" s="75">
        <v>6279</v>
      </c>
      <c r="AU42" s="75">
        <v>0</v>
      </c>
      <c r="AV42" s="75">
        <v>33436</v>
      </c>
      <c r="AW42" s="75">
        <v>0</v>
      </c>
      <c r="AX42" s="75">
        <v>483245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16139</v>
      </c>
      <c r="BE42" s="75">
        <v>164869</v>
      </c>
      <c r="BF42" s="75">
        <v>0</v>
      </c>
      <c r="BG42" s="75">
        <v>0</v>
      </c>
      <c r="BH42" s="75">
        <v>0</v>
      </c>
      <c r="BI42" s="75">
        <v>243247.75</v>
      </c>
      <c r="BJ42" s="75">
        <v>9284</v>
      </c>
      <c r="BK42" s="75">
        <v>0</v>
      </c>
      <c r="BL42" s="75">
        <v>0</v>
      </c>
      <c r="BM42" s="75">
        <v>0</v>
      </c>
      <c r="BN42" s="75">
        <v>0</v>
      </c>
      <c r="BO42" s="75">
        <v>0</v>
      </c>
      <c r="BP42" s="75">
        <v>1609647.57</v>
      </c>
      <c r="BQ42" s="75">
        <v>0</v>
      </c>
      <c r="BR42" s="75">
        <v>0</v>
      </c>
      <c r="BS42" s="75">
        <v>0</v>
      </c>
      <c r="BT42" s="75">
        <v>0</v>
      </c>
      <c r="BU42" s="75">
        <v>52157</v>
      </c>
      <c r="BV42" s="75">
        <v>0</v>
      </c>
      <c r="BW42" s="75">
        <v>0</v>
      </c>
      <c r="BX42" s="75">
        <v>0</v>
      </c>
      <c r="BY42" s="76">
        <v>76102007.569999993</v>
      </c>
    </row>
    <row r="43" spans="1:77">
      <c r="A43" s="73" t="s">
        <v>255</v>
      </c>
      <c r="B43" s="74" t="s">
        <v>282</v>
      </c>
      <c r="C43" s="73" t="s">
        <v>283</v>
      </c>
      <c r="D43" s="75">
        <v>0</v>
      </c>
      <c r="E43" s="75">
        <v>73136.08</v>
      </c>
      <c r="F43" s="75">
        <v>357257.86</v>
      </c>
      <c r="G43" s="75">
        <v>0</v>
      </c>
      <c r="H43" s="75">
        <v>0</v>
      </c>
      <c r="I43" s="75">
        <v>0</v>
      </c>
      <c r="J43" s="75">
        <v>5444127.1500000004</v>
      </c>
      <c r="K43" s="75">
        <v>59516</v>
      </c>
      <c r="L43" s="75">
        <v>0</v>
      </c>
      <c r="M43" s="75">
        <v>799788</v>
      </c>
      <c r="N43" s="75">
        <v>0</v>
      </c>
      <c r="O43" s="75">
        <v>0</v>
      </c>
      <c r="P43" s="75">
        <v>210682.08</v>
      </c>
      <c r="Q43" s="75">
        <v>1200</v>
      </c>
      <c r="R43" s="75">
        <v>0</v>
      </c>
      <c r="S43" s="75">
        <v>55773.9</v>
      </c>
      <c r="T43" s="75">
        <v>139868.98000000001</v>
      </c>
      <c r="U43" s="75">
        <v>0</v>
      </c>
      <c r="V43" s="75">
        <v>1871003.5</v>
      </c>
      <c r="W43" s="75">
        <v>579179.78</v>
      </c>
      <c r="X43" s="75">
        <v>112844.24</v>
      </c>
      <c r="Y43" s="75">
        <v>689526</v>
      </c>
      <c r="Z43" s="75">
        <v>69900</v>
      </c>
      <c r="AA43" s="75">
        <v>49793</v>
      </c>
      <c r="AB43" s="75">
        <v>0</v>
      </c>
      <c r="AC43" s="75">
        <v>8816</v>
      </c>
      <c r="AD43" s="75">
        <v>0</v>
      </c>
      <c r="AE43" s="75">
        <v>2378074.7799999998</v>
      </c>
      <c r="AF43" s="75">
        <v>0</v>
      </c>
      <c r="AG43" s="75">
        <v>0</v>
      </c>
      <c r="AH43" s="75">
        <v>0</v>
      </c>
      <c r="AI43" s="75">
        <v>5612.47</v>
      </c>
      <c r="AJ43" s="75">
        <v>7801.8</v>
      </c>
      <c r="AK43" s="75">
        <v>0</v>
      </c>
      <c r="AL43" s="75">
        <v>0</v>
      </c>
      <c r="AM43" s="75">
        <v>0</v>
      </c>
      <c r="AN43" s="75">
        <v>20930</v>
      </c>
      <c r="AO43" s="75">
        <v>14196.13</v>
      </c>
      <c r="AP43" s="75">
        <v>0</v>
      </c>
      <c r="AQ43" s="75">
        <v>299480</v>
      </c>
      <c r="AR43" s="75">
        <v>20058.22</v>
      </c>
      <c r="AS43" s="75">
        <v>75937.78</v>
      </c>
      <c r="AT43" s="75">
        <v>103769.73</v>
      </c>
      <c r="AU43" s="75">
        <v>90221.16</v>
      </c>
      <c r="AV43" s="75">
        <v>0</v>
      </c>
      <c r="AW43" s="75">
        <v>61874.35</v>
      </c>
      <c r="AX43" s="75">
        <v>892823.57</v>
      </c>
      <c r="AY43" s="75">
        <v>0</v>
      </c>
      <c r="AZ43" s="75">
        <v>41690</v>
      </c>
      <c r="BA43" s="75">
        <v>2291.75</v>
      </c>
      <c r="BB43" s="75">
        <v>0</v>
      </c>
      <c r="BC43" s="75">
        <v>0</v>
      </c>
      <c r="BD43" s="75">
        <v>780300</v>
      </c>
      <c r="BE43" s="75">
        <v>18852</v>
      </c>
      <c r="BF43" s="75">
        <v>58206.69</v>
      </c>
      <c r="BG43" s="75">
        <v>0</v>
      </c>
      <c r="BH43" s="75">
        <v>0</v>
      </c>
      <c r="BI43" s="75">
        <v>0</v>
      </c>
      <c r="BJ43" s="75">
        <v>517008.74</v>
      </c>
      <c r="BK43" s="75">
        <v>0</v>
      </c>
      <c r="BL43" s="75">
        <v>0</v>
      </c>
      <c r="BM43" s="75">
        <v>0</v>
      </c>
      <c r="BN43" s="75">
        <v>0</v>
      </c>
      <c r="BO43" s="75">
        <v>0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0</v>
      </c>
      <c r="BY43" s="76">
        <v>25079595.530000001</v>
      </c>
    </row>
    <row r="44" spans="1:77">
      <c r="A44" s="73" t="s">
        <v>255</v>
      </c>
      <c r="B44" s="74" t="s">
        <v>284</v>
      </c>
      <c r="C44" s="73" t="s">
        <v>285</v>
      </c>
      <c r="D44" s="75">
        <v>61741325.090000004</v>
      </c>
      <c r="E44" s="75">
        <v>26761578.75</v>
      </c>
      <c r="F44" s="75">
        <v>30233593</v>
      </c>
      <c r="G44" s="75">
        <v>4277142</v>
      </c>
      <c r="H44" s="75">
        <v>934705</v>
      </c>
      <c r="I44" s="75">
        <v>102414.33</v>
      </c>
      <c r="J44" s="75">
        <v>80655357.849999994</v>
      </c>
      <c r="K44" s="75">
        <v>17149685.5</v>
      </c>
      <c r="L44" s="75">
        <v>886412</v>
      </c>
      <c r="M44" s="75">
        <v>36797930.229999997</v>
      </c>
      <c r="N44" s="75">
        <v>756124</v>
      </c>
      <c r="O44" s="75">
        <v>2971206.25</v>
      </c>
      <c r="P44" s="75">
        <v>25633339.300000001</v>
      </c>
      <c r="Q44" s="75">
        <v>8485572.75</v>
      </c>
      <c r="R44" s="75">
        <v>55666</v>
      </c>
      <c r="S44" s="75">
        <v>817283.93</v>
      </c>
      <c r="T44" s="75">
        <v>1367641</v>
      </c>
      <c r="U44" s="75">
        <v>1328060</v>
      </c>
      <c r="V44" s="75">
        <v>51826652.670000002</v>
      </c>
      <c r="W44" s="75">
        <v>9874406</v>
      </c>
      <c r="X44" s="75">
        <v>946736.35</v>
      </c>
      <c r="Y44" s="75">
        <v>16437920</v>
      </c>
      <c r="Z44" s="75">
        <v>719562</v>
      </c>
      <c r="AA44" s="75">
        <v>1248545</v>
      </c>
      <c r="AB44" s="75">
        <v>1935738</v>
      </c>
      <c r="AC44" s="75">
        <v>554031</v>
      </c>
      <c r="AD44" s="75">
        <v>5618</v>
      </c>
      <c r="AE44" s="75">
        <v>66904390.380000003</v>
      </c>
      <c r="AF44" s="75">
        <v>879541</v>
      </c>
      <c r="AG44" s="75">
        <v>360138</v>
      </c>
      <c r="AH44" s="75">
        <v>350602</v>
      </c>
      <c r="AI44" s="75">
        <v>319738</v>
      </c>
      <c r="AJ44" s="75">
        <v>1413713</v>
      </c>
      <c r="AK44" s="75">
        <v>1141450.2</v>
      </c>
      <c r="AL44" s="75">
        <v>671167</v>
      </c>
      <c r="AM44" s="75">
        <v>2180672</v>
      </c>
      <c r="AN44" s="75">
        <v>380743</v>
      </c>
      <c r="AO44" s="75">
        <v>686600</v>
      </c>
      <c r="AP44" s="75">
        <v>536228</v>
      </c>
      <c r="AQ44" s="75">
        <v>41623741.969999999</v>
      </c>
      <c r="AR44" s="75">
        <v>164897</v>
      </c>
      <c r="AS44" s="75">
        <v>201050</v>
      </c>
      <c r="AT44" s="75">
        <v>377408</v>
      </c>
      <c r="AU44" s="75">
        <v>57497</v>
      </c>
      <c r="AV44" s="75">
        <v>0</v>
      </c>
      <c r="AW44" s="75">
        <v>1023621.5</v>
      </c>
      <c r="AX44" s="75">
        <v>53486764.899999999</v>
      </c>
      <c r="AY44" s="75">
        <v>712174</v>
      </c>
      <c r="AZ44" s="75">
        <v>2829811.5</v>
      </c>
      <c r="BA44" s="75">
        <v>2437670</v>
      </c>
      <c r="BB44" s="75">
        <v>5377967</v>
      </c>
      <c r="BC44" s="75">
        <v>2185415</v>
      </c>
      <c r="BD44" s="75">
        <v>13355792</v>
      </c>
      <c r="BE44" s="75">
        <v>5622123.5999999996</v>
      </c>
      <c r="BF44" s="75">
        <v>1544539.5</v>
      </c>
      <c r="BG44" s="75">
        <v>0</v>
      </c>
      <c r="BH44" s="75">
        <v>34007</v>
      </c>
      <c r="BI44" s="75">
        <v>47057238.5</v>
      </c>
      <c r="BJ44" s="75">
        <v>1358665</v>
      </c>
      <c r="BK44" s="75">
        <v>523975</v>
      </c>
      <c r="BL44" s="75">
        <v>272752</v>
      </c>
      <c r="BM44" s="75">
        <v>0</v>
      </c>
      <c r="BN44" s="75">
        <v>366909</v>
      </c>
      <c r="BO44" s="75">
        <v>213985</v>
      </c>
      <c r="BP44" s="75">
        <v>38025593.5</v>
      </c>
      <c r="BQ44" s="75">
        <v>944695.25</v>
      </c>
      <c r="BR44" s="75">
        <v>799272</v>
      </c>
      <c r="BS44" s="75">
        <v>1488785.09</v>
      </c>
      <c r="BT44" s="75">
        <v>1892835.11</v>
      </c>
      <c r="BU44" s="75">
        <v>12539956.039999999</v>
      </c>
      <c r="BV44" s="75">
        <v>314607</v>
      </c>
      <c r="BW44" s="75">
        <v>206072</v>
      </c>
      <c r="BX44" s="75">
        <v>86822</v>
      </c>
      <c r="BY44" s="76">
        <v>64539352.349999994</v>
      </c>
    </row>
    <row r="45" spans="1:77">
      <c r="A45" s="73" t="s">
        <v>255</v>
      </c>
      <c r="B45" s="74" t="s">
        <v>286</v>
      </c>
      <c r="C45" s="73" t="s">
        <v>287</v>
      </c>
      <c r="D45" s="75">
        <v>8493263</v>
      </c>
      <c r="E45" s="75">
        <v>2285808</v>
      </c>
      <c r="F45" s="75">
        <v>2210953</v>
      </c>
      <c r="G45" s="75">
        <v>125095</v>
      </c>
      <c r="H45" s="75">
        <v>0</v>
      </c>
      <c r="I45" s="75">
        <v>0</v>
      </c>
      <c r="J45" s="75">
        <v>27868971.91</v>
      </c>
      <c r="K45" s="75">
        <v>879648.25</v>
      </c>
      <c r="L45" s="75">
        <v>125904</v>
      </c>
      <c r="M45" s="75">
        <v>8074786</v>
      </c>
      <c r="N45" s="75">
        <v>33441</v>
      </c>
      <c r="O45" s="75">
        <v>387945</v>
      </c>
      <c r="P45" s="75">
        <v>7117866.4400000004</v>
      </c>
      <c r="Q45" s="75">
        <v>3872536.91</v>
      </c>
      <c r="R45" s="75">
        <v>0</v>
      </c>
      <c r="S45" s="75">
        <v>3482</v>
      </c>
      <c r="T45" s="75">
        <v>241133.3</v>
      </c>
      <c r="U45" s="75">
        <v>107315</v>
      </c>
      <c r="V45" s="75">
        <v>20991770.420000002</v>
      </c>
      <c r="W45" s="75">
        <v>2996684.5</v>
      </c>
      <c r="X45" s="75">
        <v>310110</v>
      </c>
      <c r="Y45" s="75">
        <v>4690422</v>
      </c>
      <c r="Z45" s="75">
        <v>155885</v>
      </c>
      <c r="AA45" s="75">
        <v>79761</v>
      </c>
      <c r="AB45" s="75">
        <v>114535.5</v>
      </c>
      <c r="AC45" s="75">
        <v>56956</v>
      </c>
      <c r="AD45" s="75">
        <v>51491</v>
      </c>
      <c r="AE45" s="75">
        <v>30775070.550000001</v>
      </c>
      <c r="AF45" s="75">
        <v>27740</v>
      </c>
      <c r="AG45" s="75">
        <v>19441</v>
      </c>
      <c r="AH45" s="75">
        <v>23257</v>
      </c>
      <c r="AI45" s="75">
        <v>10253</v>
      </c>
      <c r="AJ45" s="75">
        <v>113243</v>
      </c>
      <c r="AK45" s="75">
        <v>137801</v>
      </c>
      <c r="AL45" s="75">
        <v>49038</v>
      </c>
      <c r="AM45" s="75">
        <v>146632</v>
      </c>
      <c r="AN45" s="75">
        <v>31620</v>
      </c>
      <c r="AO45" s="75">
        <v>106309</v>
      </c>
      <c r="AP45" s="75">
        <v>16800</v>
      </c>
      <c r="AQ45" s="75">
        <v>7162559.3499999996</v>
      </c>
      <c r="AR45" s="75">
        <v>172172</v>
      </c>
      <c r="AS45" s="75">
        <v>103660</v>
      </c>
      <c r="AT45" s="75">
        <v>115212</v>
      </c>
      <c r="AU45" s="75">
        <v>210231.37</v>
      </c>
      <c r="AV45" s="75">
        <v>70039</v>
      </c>
      <c r="AW45" s="75">
        <v>126691</v>
      </c>
      <c r="AX45" s="75">
        <v>12640859</v>
      </c>
      <c r="AY45" s="75">
        <v>158795</v>
      </c>
      <c r="AZ45" s="75">
        <v>172418</v>
      </c>
      <c r="BA45" s="75">
        <v>119752</v>
      </c>
      <c r="BB45" s="75">
        <v>166530</v>
      </c>
      <c r="BC45" s="75">
        <v>176734</v>
      </c>
      <c r="BD45" s="75">
        <v>1604681</v>
      </c>
      <c r="BE45" s="75">
        <v>1785484</v>
      </c>
      <c r="BF45" s="75">
        <v>218294.5</v>
      </c>
      <c r="BG45" s="75">
        <v>4276</v>
      </c>
      <c r="BH45" s="75">
        <v>22449</v>
      </c>
      <c r="BI45" s="75">
        <v>9603574.4499999993</v>
      </c>
      <c r="BJ45" s="75">
        <v>7957961.0599999996</v>
      </c>
      <c r="BK45" s="75">
        <v>238268</v>
      </c>
      <c r="BL45" s="75">
        <v>62873</v>
      </c>
      <c r="BM45" s="75">
        <v>63542</v>
      </c>
      <c r="BN45" s="75">
        <v>73201</v>
      </c>
      <c r="BO45" s="75">
        <v>31050</v>
      </c>
      <c r="BP45" s="75">
        <v>11731486.789999999</v>
      </c>
      <c r="BQ45" s="75">
        <v>148180</v>
      </c>
      <c r="BR45" s="75">
        <v>206119</v>
      </c>
      <c r="BS45" s="75">
        <v>411637.5</v>
      </c>
      <c r="BT45" s="75">
        <v>558293</v>
      </c>
      <c r="BU45" s="75">
        <v>1015253</v>
      </c>
      <c r="BV45" s="75">
        <v>115582</v>
      </c>
      <c r="BW45" s="75">
        <v>150614</v>
      </c>
      <c r="BX45" s="75">
        <v>186763</v>
      </c>
      <c r="BY45" s="76">
        <v>48419298.450000003</v>
      </c>
    </row>
    <row r="46" spans="1:77">
      <c r="A46" s="73" t="s">
        <v>255</v>
      </c>
      <c r="B46" s="74" t="s">
        <v>288</v>
      </c>
      <c r="C46" s="73" t="s">
        <v>289</v>
      </c>
      <c r="D46" s="75">
        <v>340657</v>
      </c>
      <c r="E46" s="75">
        <v>0</v>
      </c>
      <c r="F46" s="75">
        <v>18222.72</v>
      </c>
      <c r="G46" s="75">
        <v>0</v>
      </c>
      <c r="H46" s="75">
        <v>0</v>
      </c>
      <c r="I46" s="75">
        <v>0</v>
      </c>
      <c r="J46" s="75">
        <v>1101909.46</v>
      </c>
      <c r="K46" s="75">
        <v>135704.75</v>
      </c>
      <c r="L46" s="75">
        <v>0</v>
      </c>
      <c r="M46" s="75">
        <v>229751.75</v>
      </c>
      <c r="N46" s="75">
        <v>3951</v>
      </c>
      <c r="O46" s="75">
        <v>0</v>
      </c>
      <c r="P46" s="75">
        <v>0</v>
      </c>
      <c r="Q46" s="75">
        <v>10305.75</v>
      </c>
      <c r="R46" s="75">
        <v>0</v>
      </c>
      <c r="S46" s="75">
        <v>6393.25</v>
      </c>
      <c r="T46" s="75">
        <v>0</v>
      </c>
      <c r="U46" s="75">
        <v>0</v>
      </c>
      <c r="V46" s="75">
        <v>28746.5</v>
      </c>
      <c r="W46" s="75">
        <v>214803</v>
      </c>
      <c r="X46" s="75">
        <v>8752.75</v>
      </c>
      <c r="Y46" s="75">
        <v>199493.23</v>
      </c>
      <c r="Z46" s="75">
        <v>0</v>
      </c>
      <c r="AA46" s="75">
        <v>0</v>
      </c>
      <c r="AB46" s="75">
        <v>40073.5</v>
      </c>
      <c r="AC46" s="75">
        <v>2988</v>
      </c>
      <c r="AD46" s="75">
        <v>0</v>
      </c>
      <c r="AE46" s="75">
        <v>2530686.5</v>
      </c>
      <c r="AF46" s="75">
        <v>2608</v>
      </c>
      <c r="AG46" s="75">
        <v>0</v>
      </c>
      <c r="AH46" s="75">
        <v>18256</v>
      </c>
      <c r="AI46" s="75">
        <v>1380</v>
      </c>
      <c r="AJ46" s="75">
        <v>51225.96</v>
      </c>
      <c r="AK46" s="75">
        <v>0</v>
      </c>
      <c r="AL46" s="75">
        <v>0</v>
      </c>
      <c r="AM46" s="75">
        <v>0</v>
      </c>
      <c r="AN46" s="75">
        <v>9943</v>
      </c>
      <c r="AO46" s="75">
        <v>60383.519999999997</v>
      </c>
      <c r="AP46" s="75">
        <v>6866</v>
      </c>
      <c r="AQ46" s="75">
        <v>734723.99</v>
      </c>
      <c r="AR46" s="75">
        <v>284190.44</v>
      </c>
      <c r="AS46" s="75">
        <v>35750</v>
      </c>
      <c r="AT46" s="75">
        <v>151530</v>
      </c>
      <c r="AU46" s="75">
        <v>10530.72</v>
      </c>
      <c r="AV46" s="75">
        <v>9511</v>
      </c>
      <c r="AW46" s="75">
        <v>122906.3</v>
      </c>
      <c r="AX46" s="75">
        <v>39643.199999999997</v>
      </c>
      <c r="AY46" s="75">
        <v>0</v>
      </c>
      <c r="AZ46" s="75">
        <v>3216</v>
      </c>
      <c r="BA46" s="75">
        <v>16296.96</v>
      </c>
      <c r="BB46" s="75">
        <v>20264</v>
      </c>
      <c r="BC46" s="75">
        <v>0</v>
      </c>
      <c r="BD46" s="75">
        <v>21696</v>
      </c>
      <c r="BE46" s="75">
        <v>64329</v>
      </c>
      <c r="BF46" s="75">
        <v>27304</v>
      </c>
      <c r="BG46" s="75">
        <v>0</v>
      </c>
      <c r="BH46" s="75">
        <v>0</v>
      </c>
      <c r="BI46" s="75">
        <v>0</v>
      </c>
      <c r="BJ46" s="75">
        <v>11149</v>
      </c>
      <c r="BK46" s="75">
        <v>0</v>
      </c>
      <c r="BL46" s="75">
        <v>0</v>
      </c>
      <c r="BM46" s="75">
        <v>0</v>
      </c>
      <c r="BN46" s="75">
        <v>0</v>
      </c>
      <c r="BO46" s="75">
        <v>0</v>
      </c>
      <c r="BP46" s="75">
        <v>692153</v>
      </c>
      <c r="BQ46" s="75">
        <v>18106</v>
      </c>
      <c r="BR46" s="75">
        <v>44113</v>
      </c>
      <c r="BS46" s="75">
        <v>46425.49</v>
      </c>
      <c r="BT46" s="75">
        <v>0</v>
      </c>
      <c r="BU46" s="75">
        <v>341386.52</v>
      </c>
      <c r="BV46" s="75">
        <v>3908</v>
      </c>
      <c r="BW46" s="75">
        <v>0</v>
      </c>
      <c r="BX46" s="75">
        <v>16450.5</v>
      </c>
      <c r="BY46" s="76">
        <v>12531908.07</v>
      </c>
    </row>
    <row r="47" spans="1:77">
      <c r="A47" s="82" t="s">
        <v>290</v>
      </c>
      <c r="B47" s="83"/>
      <c r="C47" s="84"/>
      <c r="D47" s="80">
        <f>SUM(D30:D46)</f>
        <v>443497738.69000006</v>
      </c>
      <c r="E47" s="80">
        <f t="shared" ref="E47:BP47" si="2">SUM(E30:E46)</f>
        <v>110025138.04000001</v>
      </c>
      <c r="F47" s="80">
        <f t="shared" si="2"/>
        <v>198653428.18000001</v>
      </c>
      <c r="G47" s="80">
        <f t="shared" si="2"/>
        <v>32882766.870000001</v>
      </c>
      <c r="H47" s="80">
        <f t="shared" si="2"/>
        <v>20657099.039999999</v>
      </c>
      <c r="I47" s="80">
        <f t="shared" si="2"/>
        <v>2914786.97</v>
      </c>
      <c r="J47" s="80">
        <f t="shared" si="2"/>
        <v>796338911.01000011</v>
      </c>
      <c r="K47" s="80">
        <f t="shared" si="2"/>
        <v>73198946</v>
      </c>
      <c r="L47" s="80">
        <f t="shared" si="2"/>
        <v>5963796.8899999997</v>
      </c>
      <c r="M47" s="80">
        <f t="shared" si="2"/>
        <v>193394101.25</v>
      </c>
      <c r="N47" s="80">
        <f t="shared" si="2"/>
        <v>6248097.2999999998</v>
      </c>
      <c r="O47" s="80">
        <f t="shared" si="2"/>
        <v>22842293.75</v>
      </c>
      <c r="P47" s="80">
        <f t="shared" si="2"/>
        <v>137833756.84</v>
      </c>
      <c r="Q47" s="80">
        <f t="shared" si="2"/>
        <v>98652365.830000013</v>
      </c>
      <c r="R47" s="80">
        <f t="shared" si="2"/>
        <v>1903064.01</v>
      </c>
      <c r="S47" s="80">
        <f t="shared" si="2"/>
        <v>16190886.4</v>
      </c>
      <c r="T47" s="80">
        <f t="shared" si="2"/>
        <v>13070126.580000002</v>
      </c>
      <c r="U47" s="80">
        <f t="shared" si="2"/>
        <v>8427283.5500000007</v>
      </c>
      <c r="V47" s="80">
        <f t="shared" si="2"/>
        <v>662352190.62</v>
      </c>
      <c r="W47" s="80">
        <f t="shared" si="2"/>
        <v>87439144.070000008</v>
      </c>
      <c r="X47" s="80">
        <f t="shared" si="2"/>
        <v>20661452.009999998</v>
      </c>
      <c r="Y47" s="80">
        <f t="shared" si="2"/>
        <v>119603290.76000001</v>
      </c>
      <c r="Z47" s="80">
        <f t="shared" si="2"/>
        <v>7182767.5499999998</v>
      </c>
      <c r="AA47" s="80">
        <f t="shared" si="2"/>
        <v>14174186.220000001</v>
      </c>
      <c r="AB47" s="80">
        <f t="shared" si="2"/>
        <v>29882461.649999999</v>
      </c>
      <c r="AC47" s="80">
        <f t="shared" si="2"/>
        <v>6910222.4199999999</v>
      </c>
      <c r="AD47" s="80">
        <f t="shared" si="2"/>
        <v>4537601</v>
      </c>
      <c r="AE47" s="80">
        <f t="shared" si="2"/>
        <v>871252071.57000017</v>
      </c>
      <c r="AF47" s="80">
        <f t="shared" si="2"/>
        <v>9839108.3000000007</v>
      </c>
      <c r="AG47" s="80">
        <f t="shared" si="2"/>
        <v>4924798.5599999996</v>
      </c>
      <c r="AH47" s="80">
        <f t="shared" si="2"/>
        <v>7337163.6799999997</v>
      </c>
      <c r="AI47" s="80">
        <f t="shared" si="2"/>
        <v>6416681.2599999998</v>
      </c>
      <c r="AJ47" s="80">
        <f t="shared" si="2"/>
        <v>14345294.760000002</v>
      </c>
      <c r="AK47" s="80">
        <f t="shared" si="2"/>
        <v>9041891.9699999988</v>
      </c>
      <c r="AL47" s="80">
        <f t="shared" si="2"/>
        <v>7555821.5</v>
      </c>
      <c r="AM47" s="80">
        <f t="shared" si="2"/>
        <v>16693056.75</v>
      </c>
      <c r="AN47" s="80">
        <f t="shared" si="2"/>
        <v>7678381.7800000003</v>
      </c>
      <c r="AO47" s="80">
        <f t="shared" si="2"/>
        <v>10046605.300000001</v>
      </c>
      <c r="AP47" s="80">
        <f t="shared" si="2"/>
        <v>7067105.2000000002</v>
      </c>
      <c r="AQ47" s="80">
        <f t="shared" si="2"/>
        <v>216107199.02999997</v>
      </c>
      <c r="AR47" s="80">
        <f t="shared" si="2"/>
        <v>5570412.9000000013</v>
      </c>
      <c r="AS47" s="80">
        <f t="shared" si="2"/>
        <v>5125743.18</v>
      </c>
      <c r="AT47" s="80">
        <f t="shared" si="2"/>
        <v>8278033.169999999</v>
      </c>
      <c r="AU47" s="80">
        <f t="shared" si="2"/>
        <v>4522707.88</v>
      </c>
      <c r="AV47" s="80">
        <f t="shared" si="2"/>
        <v>529078</v>
      </c>
      <c r="AW47" s="80">
        <f t="shared" si="2"/>
        <v>5356832.8</v>
      </c>
      <c r="AX47" s="80">
        <f t="shared" si="2"/>
        <v>532012238.98999995</v>
      </c>
      <c r="AY47" s="80">
        <f t="shared" si="2"/>
        <v>11705220.34</v>
      </c>
      <c r="AZ47" s="80">
        <f t="shared" si="2"/>
        <v>13696991.25</v>
      </c>
      <c r="BA47" s="80">
        <f t="shared" si="2"/>
        <v>21779680.280000001</v>
      </c>
      <c r="BB47" s="80">
        <f t="shared" si="2"/>
        <v>36813936.13000001</v>
      </c>
      <c r="BC47" s="80">
        <f t="shared" si="2"/>
        <v>15532137.5</v>
      </c>
      <c r="BD47" s="80">
        <f t="shared" si="2"/>
        <v>73620789.620000005</v>
      </c>
      <c r="BE47" s="80">
        <f t="shared" si="2"/>
        <v>63234770.839999996</v>
      </c>
      <c r="BF47" s="80">
        <f t="shared" si="2"/>
        <v>15150889.190000001</v>
      </c>
      <c r="BG47" s="80">
        <f t="shared" si="2"/>
        <v>3637552.3</v>
      </c>
      <c r="BH47" s="80">
        <f t="shared" si="2"/>
        <v>1842982.75</v>
      </c>
      <c r="BI47" s="80">
        <f t="shared" si="2"/>
        <v>441026706.05000001</v>
      </c>
      <c r="BJ47" s="80">
        <f t="shared" si="2"/>
        <v>116053141.14</v>
      </c>
      <c r="BK47" s="80">
        <f t="shared" si="2"/>
        <v>10395546.02</v>
      </c>
      <c r="BL47" s="80">
        <f t="shared" si="2"/>
        <v>5358284.74</v>
      </c>
      <c r="BM47" s="80">
        <f t="shared" si="2"/>
        <v>3492464.77</v>
      </c>
      <c r="BN47" s="80">
        <f t="shared" si="2"/>
        <v>9405383.1999999993</v>
      </c>
      <c r="BO47" s="80">
        <f t="shared" si="2"/>
        <v>4035272.3099999996</v>
      </c>
      <c r="BP47" s="80">
        <f t="shared" si="2"/>
        <v>450645577.35999995</v>
      </c>
      <c r="BQ47" s="80">
        <f t="shared" ref="BQ47:BX47" si="3">SUM(BQ30:BQ46)</f>
        <v>13647337.09</v>
      </c>
      <c r="BR47" s="80">
        <f t="shared" si="3"/>
        <v>14372354.24</v>
      </c>
      <c r="BS47" s="80">
        <f t="shared" si="3"/>
        <v>16917949.919999998</v>
      </c>
      <c r="BT47" s="80">
        <f t="shared" si="3"/>
        <v>26692941.640000001</v>
      </c>
      <c r="BU47" s="80">
        <f t="shared" si="3"/>
        <v>80763853.219999984</v>
      </c>
      <c r="BV47" s="80">
        <f t="shared" si="3"/>
        <v>12082922.710000001</v>
      </c>
      <c r="BW47" s="80">
        <f t="shared" si="3"/>
        <v>7399113.5499999998</v>
      </c>
      <c r="BX47" s="80">
        <f t="shared" si="3"/>
        <v>7223837.1399999997</v>
      </c>
      <c r="BY47" s="81">
        <f>SUM(BY30:BY46)</f>
        <v>4379941155.9802999</v>
      </c>
    </row>
    <row r="48" spans="1:77">
      <c r="A48" s="73" t="s">
        <v>291</v>
      </c>
      <c r="B48" s="74" t="s">
        <v>292</v>
      </c>
      <c r="C48" s="73" t="s">
        <v>293</v>
      </c>
      <c r="D48" s="75">
        <v>171241308.08000001</v>
      </c>
      <c r="E48" s="75">
        <v>49711350</v>
      </c>
      <c r="F48" s="75">
        <v>58602017.350000001</v>
      </c>
      <c r="G48" s="75">
        <v>32325199.710000001</v>
      </c>
      <c r="H48" s="75">
        <v>24941696.329999998</v>
      </c>
      <c r="I48" s="75">
        <v>8818853.6699999999</v>
      </c>
      <c r="J48" s="75">
        <v>300451959.56</v>
      </c>
      <c r="K48" s="75">
        <v>38681032.719999999</v>
      </c>
      <c r="L48" s="75">
        <v>16454387.33</v>
      </c>
      <c r="M48" s="75">
        <v>94992091.930000007</v>
      </c>
      <c r="N48" s="75">
        <v>14549786.779999999</v>
      </c>
      <c r="O48" s="75">
        <v>34506688.57</v>
      </c>
      <c r="P48" s="75">
        <v>67168936.840000004</v>
      </c>
      <c r="Q48" s="75">
        <v>58193119.43</v>
      </c>
      <c r="R48" s="75">
        <v>7805242.5800000001</v>
      </c>
      <c r="S48" s="75">
        <v>31293492.420000002</v>
      </c>
      <c r="T48" s="75">
        <v>23218318.32</v>
      </c>
      <c r="U48" s="75">
        <v>9012300</v>
      </c>
      <c r="V48" s="75">
        <v>221542764.31</v>
      </c>
      <c r="W48" s="75">
        <v>67077718.509999998</v>
      </c>
      <c r="X48" s="75">
        <v>31673974.84</v>
      </c>
      <c r="Y48" s="75">
        <v>63298277.479999997</v>
      </c>
      <c r="Z48" s="75">
        <v>18617580</v>
      </c>
      <c r="AA48" s="75">
        <v>31297259.359999999</v>
      </c>
      <c r="AB48" s="75">
        <v>17821125.670000002</v>
      </c>
      <c r="AC48" s="75">
        <v>11438464.84</v>
      </c>
      <c r="AD48" s="75">
        <v>9350481.6600000001</v>
      </c>
      <c r="AE48" s="75">
        <v>268555563.63999999</v>
      </c>
      <c r="AF48" s="75">
        <v>14560330</v>
      </c>
      <c r="AG48" s="75">
        <v>14657266</v>
      </c>
      <c r="AH48" s="75">
        <v>14788720</v>
      </c>
      <c r="AI48" s="75">
        <v>14481319.68</v>
      </c>
      <c r="AJ48" s="75">
        <v>21703587.969999999</v>
      </c>
      <c r="AK48" s="75">
        <v>16632798.960000001</v>
      </c>
      <c r="AL48" s="75">
        <v>15986761.76</v>
      </c>
      <c r="AM48" s="75">
        <v>24926016.460000001</v>
      </c>
      <c r="AN48" s="75">
        <v>11815110</v>
      </c>
      <c r="AO48" s="75">
        <v>15554235.67</v>
      </c>
      <c r="AP48" s="75">
        <v>14800296.380000001</v>
      </c>
      <c r="AQ48" s="75">
        <v>118636118.66</v>
      </c>
      <c r="AR48" s="75">
        <v>13056930</v>
      </c>
      <c r="AS48" s="75">
        <v>16950710</v>
      </c>
      <c r="AT48" s="75">
        <v>16788680</v>
      </c>
      <c r="AU48" s="75">
        <v>16904390</v>
      </c>
      <c r="AV48" s="75">
        <v>4523909.68</v>
      </c>
      <c r="AW48" s="75">
        <v>7615860</v>
      </c>
      <c r="AX48" s="75">
        <v>225240822.16999999</v>
      </c>
      <c r="AY48" s="75">
        <v>16833569.739999998</v>
      </c>
      <c r="AZ48" s="75">
        <v>23049760</v>
      </c>
      <c r="BA48" s="75">
        <v>37074613.049999997</v>
      </c>
      <c r="BB48" s="75">
        <v>35123373.259999998</v>
      </c>
      <c r="BC48" s="75">
        <v>24178880</v>
      </c>
      <c r="BD48" s="75">
        <v>38796174.25</v>
      </c>
      <c r="BE48" s="75">
        <v>38793555.799999997</v>
      </c>
      <c r="BF48" s="75">
        <v>21999580.960000001</v>
      </c>
      <c r="BG48" s="75">
        <v>9474850</v>
      </c>
      <c r="BH48" s="75">
        <v>5753707.4199999999</v>
      </c>
      <c r="BI48" s="75">
        <v>175579014.16</v>
      </c>
      <c r="BJ48" s="75">
        <v>67439209.870000005</v>
      </c>
      <c r="BK48" s="75">
        <v>20647351.170000002</v>
      </c>
      <c r="BL48" s="75">
        <v>16149081.810000001</v>
      </c>
      <c r="BM48" s="75">
        <v>25705240</v>
      </c>
      <c r="BN48" s="75">
        <v>31246290</v>
      </c>
      <c r="BO48" s="75">
        <v>16460704.84</v>
      </c>
      <c r="BP48" s="75">
        <v>104511968.39</v>
      </c>
      <c r="BQ48" s="75">
        <v>14695762</v>
      </c>
      <c r="BR48" s="75">
        <v>14089060</v>
      </c>
      <c r="BS48" s="75">
        <v>27766717.109999999</v>
      </c>
      <c r="BT48" s="75">
        <v>27008649.07</v>
      </c>
      <c r="BU48" s="75">
        <v>46323413.939999998</v>
      </c>
      <c r="BV48" s="75">
        <v>15783900</v>
      </c>
      <c r="BW48" s="75">
        <v>6650870</v>
      </c>
      <c r="BX48" s="75">
        <v>7426737.4199999999</v>
      </c>
      <c r="BY48" s="76">
        <v>2179784348.2399993</v>
      </c>
    </row>
    <row r="49" spans="1:77">
      <c r="A49" s="73" t="s">
        <v>291</v>
      </c>
      <c r="B49" s="74" t="s">
        <v>294</v>
      </c>
      <c r="C49" s="73" t="s">
        <v>295</v>
      </c>
      <c r="D49" s="75">
        <v>16642480</v>
      </c>
      <c r="E49" s="75">
        <v>778880</v>
      </c>
      <c r="F49" s="75">
        <v>1392700</v>
      </c>
      <c r="G49" s="75">
        <v>778660</v>
      </c>
      <c r="H49" s="75">
        <v>1008320</v>
      </c>
      <c r="I49" s="75">
        <v>493760</v>
      </c>
      <c r="J49" s="75">
        <v>21695712.43</v>
      </c>
      <c r="K49" s="75">
        <v>7069811.2800000003</v>
      </c>
      <c r="L49" s="75">
        <v>625400</v>
      </c>
      <c r="M49" s="75">
        <v>2950940</v>
      </c>
      <c r="N49" s="75">
        <v>2628490</v>
      </c>
      <c r="O49" s="75">
        <v>2936635.16</v>
      </c>
      <c r="P49" s="75">
        <v>2936092.56</v>
      </c>
      <c r="Q49" s="75">
        <v>5579171.29</v>
      </c>
      <c r="R49" s="75">
        <v>189134.48</v>
      </c>
      <c r="S49" s="75">
        <v>3609483.1</v>
      </c>
      <c r="T49" s="75">
        <v>1110060</v>
      </c>
      <c r="U49" s="75">
        <v>176800</v>
      </c>
      <c r="V49" s="75">
        <v>13930400.01</v>
      </c>
      <c r="W49" s="75">
        <v>3685659.48</v>
      </c>
      <c r="X49" s="75">
        <v>1665980</v>
      </c>
      <c r="Y49" s="75">
        <v>2343776</v>
      </c>
      <c r="Z49" s="75">
        <v>991440</v>
      </c>
      <c r="AA49" s="75">
        <v>1696400</v>
      </c>
      <c r="AB49" s="75">
        <v>850051.2</v>
      </c>
      <c r="AC49" s="75">
        <v>240740</v>
      </c>
      <c r="AD49" s="75">
        <v>0</v>
      </c>
      <c r="AE49" s="75">
        <v>20340035.16</v>
      </c>
      <c r="AF49" s="75">
        <v>5917990</v>
      </c>
      <c r="AG49" s="75">
        <v>0</v>
      </c>
      <c r="AH49" s="75">
        <v>735600</v>
      </c>
      <c r="AI49" s="75">
        <v>795493.79</v>
      </c>
      <c r="AJ49" s="75">
        <v>1852880</v>
      </c>
      <c r="AK49" s="75">
        <v>1575180</v>
      </c>
      <c r="AL49" s="75">
        <v>2091600</v>
      </c>
      <c r="AM49" s="75">
        <v>1041470</v>
      </c>
      <c r="AN49" s="75">
        <v>570280</v>
      </c>
      <c r="AO49" s="75">
        <v>581200</v>
      </c>
      <c r="AP49" s="75">
        <v>1539120</v>
      </c>
      <c r="AQ49" s="75">
        <v>13056499.35</v>
      </c>
      <c r="AR49" s="75">
        <v>7723200</v>
      </c>
      <c r="AS49" s="75">
        <v>857300</v>
      </c>
      <c r="AT49" s="75">
        <v>804030</v>
      </c>
      <c r="AU49" s="75">
        <v>575340</v>
      </c>
      <c r="AV49" s="75">
        <v>372360</v>
      </c>
      <c r="AW49" s="75">
        <v>643280</v>
      </c>
      <c r="AX49" s="75">
        <v>0</v>
      </c>
      <c r="AY49" s="75">
        <v>0</v>
      </c>
      <c r="AZ49" s="75">
        <v>711220</v>
      </c>
      <c r="BA49" s="75">
        <v>0</v>
      </c>
      <c r="BB49" s="75">
        <v>1486800</v>
      </c>
      <c r="BC49" s="75">
        <v>0</v>
      </c>
      <c r="BD49" s="75">
        <v>2098139</v>
      </c>
      <c r="BE49" s="75">
        <v>0</v>
      </c>
      <c r="BF49" s="75">
        <v>383883.22</v>
      </c>
      <c r="BG49" s="75">
        <v>423320</v>
      </c>
      <c r="BH49" s="75">
        <v>0</v>
      </c>
      <c r="BI49" s="75">
        <v>18950480</v>
      </c>
      <c r="BJ49" s="75">
        <v>3954973.33</v>
      </c>
      <c r="BK49" s="75">
        <v>897569.68</v>
      </c>
      <c r="BL49" s="75">
        <v>1056240</v>
      </c>
      <c r="BM49" s="75">
        <v>0</v>
      </c>
      <c r="BN49" s="75">
        <v>512960</v>
      </c>
      <c r="BO49" s="75">
        <v>151080</v>
      </c>
      <c r="BP49" s="75">
        <v>5030031.67</v>
      </c>
      <c r="BQ49" s="75">
        <v>1638180</v>
      </c>
      <c r="BR49" s="75">
        <v>1219857.9199999999</v>
      </c>
      <c r="BS49" s="75">
        <v>384812</v>
      </c>
      <c r="BT49" s="75">
        <v>2084320</v>
      </c>
      <c r="BU49" s="75">
        <v>3226160</v>
      </c>
      <c r="BV49" s="75">
        <v>912400</v>
      </c>
      <c r="BW49" s="75">
        <v>55897.1</v>
      </c>
      <c r="BX49" s="75">
        <v>0</v>
      </c>
      <c r="BY49" s="76">
        <v>151674327.83000001</v>
      </c>
    </row>
    <row r="50" spans="1:77">
      <c r="A50" s="73" t="s">
        <v>291</v>
      </c>
      <c r="B50" s="74" t="s">
        <v>296</v>
      </c>
      <c r="C50" s="73" t="s">
        <v>297</v>
      </c>
      <c r="D50" s="75">
        <v>80000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80000</v>
      </c>
      <c r="K50" s="75">
        <v>0</v>
      </c>
      <c r="L50" s="75">
        <v>0</v>
      </c>
      <c r="M50" s="75">
        <v>80000</v>
      </c>
      <c r="N50" s="75">
        <v>0</v>
      </c>
      <c r="O50" s="75">
        <v>28000</v>
      </c>
      <c r="P50" s="75">
        <v>587026.76</v>
      </c>
      <c r="Q50" s="75">
        <v>0</v>
      </c>
      <c r="R50" s="75">
        <v>0</v>
      </c>
      <c r="S50" s="75">
        <v>0</v>
      </c>
      <c r="T50" s="75">
        <v>0</v>
      </c>
      <c r="U50" s="75">
        <v>134400</v>
      </c>
      <c r="V50" s="75">
        <v>237600</v>
      </c>
      <c r="W50" s="75">
        <v>0</v>
      </c>
      <c r="X50" s="75">
        <v>0</v>
      </c>
      <c r="Y50" s="75">
        <v>118838.7</v>
      </c>
      <c r="Z50" s="75">
        <v>168000</v>
      </c>
      <c r="AA50" s="75">
        <v>0</v>
      </c>
      <c r="AB50" s="75">
        <v>0</v>
      </c>
      <c r="AC50" s="75">
        <v>0</v>
      </c>
      <c r="AD50" s="75">
        <v>0</v>
      </c>
      <c r="AE50" s="75">
        <v>80000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80000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80000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5">
        <v>0</v>
      </c>
      <c r="BH50" s="75">
        <v>0</v>
      </c>
      <c r="BI50" s="75">
        <v>80000</v>
      </c>
      <c r="BJ50" s="75">
        <v>0</v>
      </c>
      <c r="BK50" s="75">
        <v>0</v>
      </c>
      <c r="BL50" s="75">
        <v>0</v>
      </c>
      <c r="BM50" s="75">
        <v>0</v>
      </c>
      <c r="BN50" s="75">
        <v>0</v>
      </c>
      <c r="BO50" s="75">
        <v>0</v>
      </c>
      <c r="BP50" s="75">
        <v>80000</v>
      </c>
      <c r="BQ50" s="75">
        <v>0</v>
      </c>
      <c r="BR50" s="75">
        <v>0</v>
      </c>
      <c r="BS50" s="75">
        <v>0</v>
      </c>
      <c r="BT50" s="75">
        <v>0</v>
      </c>
      <c r="BU50" s="75">
        <v>0</v>
      </c>
      <c r="BV50" s="75">
        <v>0</v>
      </c>
      <c r="BW50" s="75">
        <v>0</v>
      </c>
      <c r="BX50" s="75">
        <v>0</v>
      </c>
      <c r="BY50" s="76">
        <v>2760656.45</v>
      </c>
    </row>
    <row r="51" spans="1:77">
      <c r="A51" s="73" t="s">
        <v>291</v>
      </c>
      <c r="B51" s="74" t="s">
        <v>298</v>
      </c>
      <c r="C51" s="73" t="s">
        <v>299</v>
      </c>
      <c r="D51" s="75">
        <v>10419615.210000001</v>
      </c>
      <c r="E51" s="75">
        <v>2512975</v>
      </c>
      <c r="F51" s="75">
        <v>2328109.6800000002</v>
      </c>
      <c r="G51" s="75">
        <v>0</v>
      </c>
      <c r="H51" s="75">
        <v>1080800</v>
      </c>
      <c r="I51" s="75">
        <v>100800</v>
      </c>
      <c r="J51" s="75">
        <v>13642338.66</v>
      </c>
      <c r="K51" s="75">
        <v>2145469</v>
      </c>
      <c r="L51" s="75">
        <v>625800</v>
      </c>
      <c r="M51" s="75">
        <v>3448655.39</v>
      </c>
      <c r="N51" s="75">
        <v>789712.9</v>
      </c>
      <c r="O51" s="75">
        <v>1555216.13</v>
      </c>
      <c r="P51" s="75">
        <v>2939031.18</v>
      </c>
      <c r="Q51" s="75">
        <v>2881539.45</v>
      </c>
      <c r="R51" s="75">
        <v>0</v>
      </c>
      <c r="S51" s="75">
        <v>2089812.9</v>
      </c>
      <c r="T51" s="75">
        <v>925151.61</v>
      </c>
      <c r="U51" s="75">
        <v>190400</v>
      </c>
      <c r="V51" s="75">
        <v>12231041.609999999</v>
      </c>
      <c r="W51" s="75">
        <v>2262738.71</v>
      </c>
      <c r="X51" s="75">
        <v>1900500</v>
      </c>
      <c r="Y51" s="75">
        <v>3071076.83</v>
      </c>
      <c r="Z51" s="75">
        <v>947800</v>
      </c>
      <c r="AA51" s="75">
        <v>1730400</v>
      </c>
      <c r="AB51" s="75">
        <v>701400</v>
      </c>
      <c r="AC51" s="75">
        <v>134400</v>
      </c>
      <c r="AD51" s="75">
        <v>226333.33</v>
      </c>
      <c r="AE51" s="75">
        <v>13978913.880000001</v>
      </c>
      <c r="AF51" s="75">
        <v>1159501.07</v>
      </c>
      <c r="AG51" s="75">
        <v>716800</v>
      </c>
      <c r="AH51" s="75">
        <v>856926.8</v>
      </c>
      <c r="AI51" s="75">
        <v>723081.19</v>
      </c>
      <c r="AJ51" s="75">
        <v>1050545.71</v>
      </c>
      <c r="AK51" s="75">
        <v>0</v>
      </c>
      <c r="AL51" s="75">
        <v>775096.22</v>
      </c>
      <c r="AM51" s="75">
        <v>1170512.8999999999</v>
      </c>
      <c r="AN51" s="75">
        <v>441816.67</v>
      </c>
      <c r="AO51" s="75">
        <v>838016.67</v>
      </c>
      <c r="AP51" s="75">
        <v>747600</v>
      </c>
      <c r="AQ51" s="75">
        <v>7847632.2599999998</v>
      </c>
      <c r="AR51" s="75">
        <v>917700</v>
      </c>
      <c r="AS51" s="75">
        <v>833000</v>
      </c>
      <c r="AT51" s="75">
        <v>902650</v>
      </c>
      <c r="AU51" s="75">
        <v>825300</v>
      </c>
      <c r="AV51" s="75">
        <v>156800</v>
      </c>
      <c r="AW51" s="75">
        <v>317100</v>
      </c>
      <c r="AX51" s="75">
        <v>11298165.16</v>
      </c>
      <c r="AY51" s="75">
        <v>454600</v>
      </c>
      <c r="AZ51" s="75">
        <v>1296300</v>
      </c>
      <c r="BA51" s="75">
        <v>623760.67000000004</v>
      </c>
      <c r="BB51" s="75">
        <v>1898329.03</v>
      </c>
      <c r="BC51" s="75">
        <v>268800</v>
      </c>
      <c r="BD51" s="75">
        <v>1766600</v>
      </c>
      <c r="BE51" s="75">
        <v>1591258.06</v>
      </c>
      <c r="BF51" s="75">
        <v>1127948.3899999999</v>
      </c>
      <c r="BG51" s="75">
        <v>529900</v>
      </c>
      <c r="BH51" s="75">
        <v>325000</v>
      </c>
      <c r="BI51" s="75">
        <v>10220366.4</v>
      </c>
      <c r="BJ51" s="75">
        <v>0</v>
      </c>
      <c r="BK51" s="75">
        <v>857232.8</v>
      </c>
      <c r="BL51" s="75">
        <v>450800</v>
      </c>
      <c r="BM51" s="75">
        <v>1387196.77</v>
      </c>
      <c r="BN51" s="75">
        <v>1561700</v>
      </c>
      <c r="BO51" s="75">
        <v>812700</v>
      </c>
      <c r="BP51" s="75">
        <v>5937550.5300000003</v>
      </c>
      <c r="BQ51" s="75">
        <v>861116.67</v>
      </c>
      <c r="BR51" s="75">
        <v>727051.61</v>
      </c>
      <c r="BS51" s="75">
        <v>1001328.23</v>
      </c>
      <c r="BT51" s="75">
        <v>1040900</v>
      </c>
      <c r="BU51" s="75">
        <v>2022841.94</v>
      </c>
      <c r="BV51" s="75">
        <v>833583.33</v>
      </c>
      <c r="BW51" s="75">
        <v>140000</v>
      </c>
      <c r="BX51" s="75">
        <v>128800</v>
      </c>
      <c r="BY51" s="76">
        <v>114332020.61000001</v>
      </c>
    </row>
    <row r="52" spans="1:77">
      <c r="A52" s="73" t="s">
        <v>291</v>
      </c>
      <c r="B52" s="74" t="s">
        <v>300</v>
      </c>
      <c r="C52" s="73" t="s">
        <v>301</v>
      </c>
      <c r="D52" s="75">
        <v>1267200</v>
      </c>
      <c r="E52" s="75">
        <v>158400</v>
      </c>
      <c r="F52" s="75">
        <v>80000</v>
      </c>
      <c r="G52" s="75">
        <v>2037837.9</v>
      </c>
      <c r="H52" s="75">
        <v>158400</v>
      </c>
      <c r="I52" s="75">
        <v>79200</v>
      </c>
      <c r="J52" s="75">
        <v>2912977.42</v>
      </c>
      <c r="K52" s="75">
        <v>0</v>
      </c>
      <c r="L52" s="75">
        <v>0</v>
      </c>
      <c r="M52" s="75">
        <v>158400</v>
      </c>
      <c r="N52" s="75">
        <v>89600</v>
      </c>
      <c r="O52" s="75">
        <v>317800</v>
      </c>
      <c r="P52" s="75">
        <v>0</v>
      </c>
      <c r="Q52" s="75">
        <v>475200</v>
      </c>
      <c r="R52" s="75">
        <v>291200</v>
      </c>
      <c r="S52" s="75">
        <v>0</v>
      </c>
      <c r="T52" s="75">
        <v>0</v>
      </c>
      <c r="U52" s="75">
        <v>0</v>
      </c>
      <c r="V52" s="75">
        <v>3282030.32</v>
      </c>
      <c r="W52" s="75">
        <v>237600</v>
      </c>
      <c r="X52" s="75">
        <v>158400</v>
      </c>
      <c r="Y52" s="75">
        <v>161900</v>
      </c>
      <c r="Z52" s="75">
        <v>0</v>
      </c>
      <c r="AA52" s="75">
        <v>79200</v>
      </c>
      <c r="AB52" s="75">
        <v>0</v>
      </c>
      <c r="AC52" s="75">
        <v>0</v>
      </c>
      <c r="AD52" s="75">
        <v>0</v>
      </c>
      <c r="AE52" s="75">
        <v>1445296.77</v>
      </c>
      <c r="AF52" s="75">
        <v>9900</v>
      </c>
      <c r="AG52" s="75">
        <v>44800</v>
      </c>
      <c r="AH52" s="75">
        <v>0</v>
      </c>
      <c r="AI52" s="75">
        <v>0</v>
      </c>
      <c r="AJ52" s="75">
        <v>0</v>
      </c>
      <c r="AK52" s="75">
        <v>888766.66</v>
      </c>
      <c r="AL52" s="75">
        <v>79200</v>
      </c>
      <c r="AM52" s="75">
        <v>79200</v>
      </c>
      <c r="AN52" s="75">
        <v>0</v>
      </c>
      <c r="AO52" s="75">
        <v>0</v>
      </c>
      <c r="AP52" s="75">
        <v>0</v>
      </c>
      <c r="AQ52" s="75">
        <v>119580.65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1118493.55</v>
      </c>
      <c r="AY52" s="75">
        <v>89600</v>
      </c>
      <c r="AZ52" s="75">
        <v>79200</v>
      </c>
      <c r="BA52" s="75">
        <v>1744400</v>
      </c>
      <c r="BB52" s="75">
        <v>785518.38</v>
      </c>
      <c r="BC52" s="75">
        <v>0</v>
      </c>
      <c r="BD52" s="75">
        <v>168800</v>
      </c>
      <c r="BE52" s="75">
        <v>79200</v>
      </c>
      <c r="BF52" s="75">
        <v>79200</v>
      </c>
      <c r="BG52" s="75">
        <v>79200</v>
      </c>
      <c r="BH52" s="75">
        <v>0</v>
      </c>
      <c r="BI52" s="75">
        <v>884673.33</v>
      </c>
      <c r="BJ52" s="75">
        <v>3788871.24</v>
      </c>
      <c r="BK52" s="75">
        <v>0</v>
      </c>
      <c r="BL52" s="75">
        <v>540400</v>
      </c>
      <c r="BM52" s="75">
        <v>189858.06</v>
      </c>
      <c r="BN52" s="75">
        <v>0</v>
      </c>
      <c r="BO52" s="75">
        <v>123200</v>
      </c>
      <c r="BP52" s="75">
        <v>316800</v>
      </c>
      <c r="BQ52" s="75">
        <v>0</v>
      </c>
      <c r="BR52" s="75">
        <v>0</v>
      </c>
      <c r="BS52" s="75">
        <v>79200</v>
      </c>
      <c r="BT52" s="75">
        <v>0</v>
      </c>
      <c r="BU52" s="75">
        <v>158400</v>
      </c>
      <c r="BV52" s="75">
        <v>0</v>
      </c>
      <c r="BW52" s="75">
        <v>0</v>
      </c>
      <c r="BX52" s="75">
        <v>0</v>
      </c>
      <c r="BY52" s="76">
        <v>16402450.790000001</v>
      </c>
    </row>
    <row r="53" spans="1:77">
      <c r="A53" s="73" t="s">
        <v>291</v>
      </c>
      <c r="B53" s="74" t="s">
        <v>302</v>
      </c>
      <c r="C53" s="73" t="s">
        <v>303</v>
      </c>
      <c r="D53" s="75">
        <v>0</v>
      </c>
      <c r="E53" s="75">
        <v>0</v>
      </c>
      <c r="F53" s="75">
        <v>12579.18</v>
      </c>
      <c r="G53" s="75">
        <v>0</v>
      </c>
      <c r="H53" s="75">
        <v>427200</v>
      </c>
      <c r="I53" s="75">
        <v>0</v>
      </c>
      <c r="J53" s="75">
        <v>76972.92</v>
      </c>
      <c r="K53" s="75">
        <v>493600</v>
      </c>
      <c r="L53" s="75">
        <v>0</v>
      </c>
      <c r="M53" s="75">
        <v>19518.36</v>
      </c>
      <c r="N53" s="75">
        <v>0</v>
      </c>
      <c r="O53" s="75">
        <v>12522.3</v>
      </c>
      <c r="P53" s="75">
        <v>0</v>
      </c>
      <c r="Q53" s="75">
        <v>33271.14</v>
      </c>
      <c r="R53" s="75">
        <v>0</v>
      </c>
      <c r="S53" s="75">
        <v>0</v>
      </c>
      <c r="T53" s="75">
        <v>0</v>
      </c>
      <c r="U53" s="75">
        <v>0</v>
      </c>
      <c r="V53" s="75">
        <v>123776.61</v>
      </c>
      <c r="W53" s="75">
        <v>0</v>
      </c>
      <c r="X53" s="75">
        <v>0</v>
      </c>
      <c r="Y53" s="75">
        <v>10852.6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82737.960000000006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11448.96</v>
      </c>
      <c r="AM53" s="75">
        <v>14560.88</v>
      </c>
      <c r="AN53" s="75">
        <v>0</v>
      </c>
      <c r="AO53" s="75">
        <v>0</v>
      </c>
      <c r="AP53" s="75">
        <v>0</v>
      </c>
      <c r="AQ53" s="75">
        <v>48944.34</v>
      </c>
      <c r="AR53" s="75">
        <v>0</v>
      </c>
      <c r="AS53" s="75">
        <v>0</v>
      </c>
      <c r="AT53" s="75">
        <v>0</v>
      </c>
      <c r="AU53" s="75">
        <v>44800</v>
      </c>
      <c r="AV53" s="75">
        <v>0</v>
      </c>
      <c r="AW53" s="75">
        <v>0</v>
      </c>
      <c r="AX53" s="75">
        <v>118395.66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13595.64</v>
      </c>
      <c r="BF53" s="75">
        <v>0</v>
      </c>
      <c r="BG53" s="75">
        <v>0</v>
      </c>
      <c r="BH53" s="75">
        <v>0</v>
      </c>
      <c r="BI53" s="75">
        <v>90895.26</v>
      </c>
      <c r="BJ53" s="75">
        <v>28000</v>
      </c>
      <c r="BK53" s="75">
        <v>0</v>
      </c>
      <c r="BL53" s="75">
        <v>0</v>
      </c>
      <c r="BM53" s="75">
        <v>0</v>
      </c>
      <c r="BN53" s="75">
        <v>0</v>
      </c>
      <c r="BO53" s="75">
        <v>0</v>
      </c>
      <c r="BP53" s="75">
        <v>72666.06</v>
      </c>
      <c r="BQ53" s="75">
        <v>0</v>
      </c>
      <c r="BR53" s="75">
        <v>0</v>
      </c>
      <c r="BS53" s="75">
        <v>9583.44</v>
      </c>
      <c r="BT53" s="75">
        <v>10921.68</v>
      </c>
      <c r="BU53" s="75">
        <v>12844.32</v>
      </c>
      <c r="BV53" s="75">
        <v>0</v>
      </c>
      <c r="BW53" s="75">
        <v>0</v>
      </c>
      <c r="BX53" s="75">
        <v>44800</v>
      </c>
      <c r="BY53" s="76">
        <v>7212297</v>
      </c>
    </row>
    <row r="54" spans="1:77">
      <c r="A54" s="73" t="s">
        <v>291</v>
      </c>
      <c r="B54" s="74" t="s">
        <v>304</v>
      </c>
      <c r="C54" s="73" t="s">
        <v>305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72800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30704.3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21956.400000000001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37096.160000000003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5">
        <v>0</v>
      </c>
      <c r="BH54" s="75">
        <v>0</v>
      </c>
      <c r="BI54" s="75">
        <v>0</v>
      </c>
      <c r="BJ54" s="75">
        <v>0</v>
      </c>
      <c r="BK54" s="75">
        <v>0</v>
      </c>
      <c r="BL54" s="75">
        <v>0</v>
      </c>
      <c r="BM54" s="75">
        <v>0</v>
      </c>
      <c r="BN54" s="75">
        <v>0</v>
      </c>
      <c r="BO54" s="75">
        <v>0</v>
      </c>
      <c r="BP54" s="75">
        <v>0</v>
      </c>
      <c r="BQ54" s="75">
        <v>0</v>
      </c>
      <c r="BR54" s="75">
        <v>0</v>
      </c>
      <c r="BS54" s="75">
        <v>0</v>
      </c>
      <c r="BT54" s="75">
        <v>0</v>
      </c>
      <c r="BU54" s="75">
        <v>0</v>
      </c>
      <c r="BV54" s="75">
        <v>0</v>
      </c>
      <c r="BW54" s="75">
        <v>0</v>
      </c>
      <c r="BX54" s="75">
        <v>0</v>
      </c>
      <c r="BY54" s="76">
        <v>723720.57000000007</v>
      </c>
    </row>
    <row r="55" spans="1:77">
      <c r="A55" s="73" t="s">
        <v>291</v>
      </c>
      <c r="B55" s="74" t="s">
        <v>306</v>
      </c>
      <c r="C55" s="73" t="s">
        <v>307</v>
      </c>
      <c r="D55" s="75">
        <v>68210.460000000006</v>
      </c>
      <c r="E55" s="75">
        <v>0</v>
      </c>
      <c r="F55" s="75">
        <v>0</v>
      </c>
      <c r="G55" s="75">
        <v>2521.1999999999998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2521.1999999999998</v>
      </c>
      <c r="O55" s="75">
        <v>0</v>
      </c>
      <c r="P55" s="75">
        <v>0</v>
      </c>
      <c r="Q55" s="75">
        <v>0</v>
      </c>
      <c r="R55" s="75">
        <v>0</v>
      </c>
      <c r="S55" s="75">
        <v>5042.3999999999996</v>
      </c>
      <c r="T55" s="75">
        <v>0</v>
      </c>
      <c r="U55" s="75">
        <v>0</v>
      </c>
      <c r="V55" s="75">
        <v>4202</v>
      </c>
      <c r="W55" s="75">
        <v>0</v>
      </c>
      <c r="X55" s="75">
        <v>18488.8</v>
      </c>
      <c r="Y55" s="75">
        <v>1260.5999999999999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28946.400000000001</v>
      </c>
      <c r="AF55" s="75">
        <v>35108.879999999997</v>
      </c>
      <c r="AG55" s="75">
        <v>8590.4</v>
      </c>
      <c r="AH55" s="75">
        <v>0</v>
      </c>
      <c r="AI55" s="75">
        <v>0</v>
      </c>
      <c r="AJ55" s="75">
        <v>6908.8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5882.8</v>
      </c>
      <c r="AQ55" s="75">
        <v>13632.8</v>
      </c>
      <c r="AR55" s="75">
        <v>0</v>
      </c>
      <c r="AS55" s="75">
        <v>1680.8</v>
      </c>
      <c r="AT55" s="75">
        <v>840.4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3080.4</v>
      </c>
      <c r="BF55" s="75">
        <v>0</v>
      </c>
      <c r="BG55" s="75">
        <v>0</v>
      </c>
      <c r="BH55" s="75">
        <v>0</v>
      </c>
      <c r="BI55" s="75">
        <v>5042.3999999999996</v>
      </c>
      <c r="BJ55" s="75">
        <v>38890.980000000003</v>
      </c>
      <c r="BK55" s="75">
        <v>0</v>
      </c>
      <c r="BL55" s="75">
        <v>0</v>
      </c>
      <c r="BM55" s="75">
        <v>0</v>
      </c>
      <c r="BN55" s="75">
        <v>0</v>
      </c>
      <c r="BO55" s="75">
        <v>0</v>
      </c>
      <c r="BP55" s="75">
        <v>0</v>
      </c>
      <c r="BQ55" s="75">
        <v>0</v>
      </c>
      <c r="BR55" s="75">
        <v>0</v>
      </c>
      <c r="BS55" s="75">
        <v>0</v>
      </c>
      <c r="BT55" s="75">
        <v>0</v>
      </c>
      <c r="BU55" s="75">
        <v>2521.1999999999998</v>
      </c>
      <c r="BV55" s="75">
        <v>0</v>
      </c>
      <c r="BW55" s="75">
        <v>0</v>
      </c>
      <c r="BX55" s="75">
        <v>0</v>
      </c>
      <c r="BY55" s="76">
        <v>60952.639999999999</v>
      </c>
    </row>
    <row r="56" spans="1:77">
      <c r="A56" s="73" t="s">
        <v>291</v>
      </c>
      <c r="B56" s="74" t="s">
        <v>308</v>
      </c>
      <c r="C56" s="73" t="s">
        <v>309</v>
      </c>
      <c r="D56" s="75">
        <v>2941.4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2240</v>
      </c>
      <c r="K56" s="75">
        <v>0</v>
      </c>
      <c r="L56" s="75">
        <v>0</v>
      </c>
      <c r="M56" s="75">
        <v>0</v>
      </c>
      <c r="N56" s="75">
        <v>2521.1999999999998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840.4</v>
      </c>
      <c r="W56" s="75">
        <v>0</v>
      </c>
      <c r="X56" s="75">
        <v>22877.200000000001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2521.1999999999998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840.4</v>
      </c>
      <c r="AQ56" s="75">
        <v>9617.2000000000007</v>
      </c>
      <c r="AR56" s="75">
        <v>0</v>
      </c>
      <c r="AS56" s="75">
        <v>7563.6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1026.8</v>
      </c>
      <c r="BF56" s="75">
        <v>0</v>
      </c>
      <c r="BG56" s="75">
        <v>0</v>
      </c>
      <c r="BH56" s="75">
        <v>0</v>
      </c>
      <c r="BI56" s="75">
        <v>40339.199999999997</v>
      </c>
      <c r="BJ56" s="75">
        <v>0</v>
      </c>
      <c r="BK56" s="75">
        <v>0</v>
      </c>
      <c r="BL56" s="75">
        <v>0</v>
      </c>
      <c r="BM56" s="75">
        <v>0</v>
      </c>
      <c r="BN56" s="75">
        <v>0</v>
      </c>
      <c r="BO56" s="75">
        <v>0</v>
      </c>
      <c r="BP56" s="75">
        <v>0</v>
      </c>
      <c r="BQ56" s="75">
        <v>5042.3999999999996</v>
      </c>
      <c r="BR56" s="75">
        <v>0</v>
      </c>
      <c r="BS56" s="75">
        <v>2941.4</v>
      </c>
      <c r="BT56" s="75">
        <v>0</v>
      </c>
      <c r="BU56" s="75">
        <v>0</v>
      </c>
      <c r="BV56" s="75">
        <v>0</v>
      </c>
      <c r="BW56" s="75">
        <v>0</v>
      </c>
      <c r="BX56" s="75">
        <v>0</v>
      </c>
      <c r="BY56" s="76">
        <v>20841.84</v>
      </c>
    </row>
    <row r="57" spans="1:77">
      <c r="A57" s="73" t="s">
        <v>291</v>
      </c>
      <c r="B57" s="74" t="s">
        <v>310</v>
      </c>
      <c r="C57" s="73" t="s">
        <v>311</v>
      </c>
      <c r="D57" s="75">
        <v>4609370</v>
      </c>
      <c r="E57" s="75">
        <v>1870820</v>
      </c>
      <c r="F57" s="75">
        <v>1238560</v>
      </c>
      <c r="G57" s="75">
        <v>1060890</v>
      </c>
      <c r="H57" s="75">
        <v>737360</v>
      </c>
      <c r="I57" s="75">
        <v>0</v>
      </c>
      <c r="J57" s="75">
        <v>11344640</v>
      </c>
      <c r="K57" s="75">
        <v>1167360</v>
      </c>
      <c r="L57" s="75">
        <v>2072720</v>
      </c>
      <c r="M57" s="75">
        <v>1923613.55</v>
      </c>
      <c r="N57" s="75">
        <v>920800</v>
      </c>
      <c r="O57" s="75">
        <v>1169312.8999999999</v>
      </c>
      <c r="P57" s="75">
        <v>1305440</v>
      </c>
      <c r="Q57" s="75">
        <v>1562080</v>
      </c>
      <c r="R57" s="75">
        <v>496320</v>
      </c>
      <c r="S57" s="75">
        <v>714800</v>
      </c>
      <c r="T57" s="75">
        <v>1618880</v>
      </c>
      <c r="U57" s="75">
        <v>0</v>
      </c>
      <c r="V57" s="75">
        <v>8289140</v>
      </c>
      <c r="W57" s="75">
        <v>157760</v>
      </c>
      <c r="X57" s="75">
        <v>1651150</v>
      </c>
      <c r="Y57" s="75">
        <v>2274440.6</v>
      </c>
      <c r="Z57" s="75">
        <v>384980</v>
      </c>
      <c r="AA57" s="75">
        <v>1399520</v>
      </c>
      <c r="AB57" s="75">
        <v>482440</v>
      </c>
      <c r="AC57" s="75">
        <v>0</v>
      </c>
      <c r="AD57" s="75">
        <v>0</v>
      </c>
      <c r="AE57" s="75">
        <v>13327200</v>
      </c>
      <c r="AF57" s="75">
        <v>1344340</v>
      </c>
      <c r="AG57" s="75">
        <v>1496421.2</v>
      </c>
      <c r="AH57" s="75">
        <v>353719.4</v>
      </c>
      <c r="AI57" s="75">
        <v>357160</v>
      </c>
      <c r="AJ57" s="75">
        <v>1877498.18</v>
      </c>
      <c r="AK57" s="75">
        <v>0</v>
      </c>
      <c r="AL57" s="75">
        <v>202840</v>
      </c>
      <c r="AM57" s="75">
        <v>899900</v>
      </c>
      <c r="AN57" s="75">
        <v>175740</v>
      </c>
      <c r="AO57" s="75">
        <v>365380</v>
      </c>
      <c r="AP57" s="75">
        <v>717980</v>
      </c>
      <c r="AQ57" s="75">
        <v>5998631.5999999996</v>
      </c>
      <c r="AR57" s="75">
        <v>0</v>
      </c>
      <c r="AS57" s="75">
        <v>768210</v>
      </c>
      <c r="AT57" s="75">
        <v>1688660</v>
      </c>
      <c r="AU57" s="75">
        <v>339960</v>
      </c>
      <c r="AV57" s="75">
        <v>168980.4</v>
      </c>
      <c r="AW57" s="75">
        <v>675740</v>
      </c>
      <c r="AX57" s="75">
        <v>13582820</v>
      </c>
      <c r="AY57" s="75">
        <v>939680</v>
      </c>
      <c r="AZ57" s="75">
        <v>977760</v>
      </c>
      <c r="BA57" s="75">
        <v>1499760</v>
      </c>
      <c r="BB57" s="75">
        <v>783440</v>
      </c>
      <c r="BC57" s="75">
        <v>1092000</v>
      </c>
      <c r="BD57" s="75">
        <v>1769840</v>
      </c>
      <c r="BE57" s="75">
        <v>2344706.7999999998</v>
      </c>
      <c r="BF57" s="75">
        <v>1615760</v>
      </c>
      <c r="BG57" s="75">
        <v>856051.6</v>
      </c>
      <c r="BH57" s="75">
        <v>0</v>
      </c>
      <c r="BI57" s="75">
        <v>9975073.3300000001</v>
      </c>
      <c r="BJ57" s="75">
        <v>1735430</v>
      </c>
      <c r="BK57" s="75">
        <v>1295180</v>
      </c>
      <c r="BL57" s="75">
        <v>605224.19999999995</v>
      </c>
      <c r="BM57" s="75">
        <v>898400</v>
      </c>
      <c r="BN57" s="75">
        <v>1461120</v>
      </c>
      <c r="BO57" s="75">
        <v>1127600</v>
      </c>
      <c r="BP57" s="75">
        <v>2234400</v>
      </c>
      <c r="BQ57" s="75">
        <v>556880</v>
      </c>
      <c r="BR57" s="75">
        <v>910160</v>
      </c>
      <c r="BS57" s="75">
        <v>717520</v>
      </c>
      <c r="BT57" s="75">
        <v>1050240</v>
      </c>
      <c r="BU57" s="75">
        <v>1050240</v>
      </c>
      <c r="BV57" s="75">
        <v>651600</v>
      </c>
      <c r="BW57" s="75">
        <v>0</v>
      </c>
      <c r="BX57" s="75">
        <v>0</v>
      </c>
      <c r="BY57" s="76">
        <v>6702</v>
      </c>
    </row>
    <row r="58" spans="1:77">
      <c r="A58" s="73" t="s">
        <v>291</v>
      </c>
      <c r="B58" s="74" t="s">
        <v>312</v>
      </c>
      <c r="C58" s="73" t="s">
        <v>313</v>
      </c>
      <c r="D58" s="75">
        <v>8688790</v>
      </c>
      <c r="E58" s="75">
        <v>1259420</v>
      </c>
      <c r="F58" s="75">
        <v>756160</v>
      </c>
      <c r="G58" s="75">
        <v>230511.2</v>
      </c>
      <c r="H58" s="75">
        <v>767360</v>
      </c>
      <c r="I58" s="75">
        <v>0</v>
      </c>
      <c r="J58" s="75">
        <v>11181600</v>
      </c>
      <c r="K58" s="75">
        <v>1790320</v>
      </c>
      <c r="L58" s="75">
        <v>195600</v>
      </c>
      <c r="M58" s="75">
        <v>1107400</v>
      </c>
      <c r="N58" s="75">
        <v>1523920</v>
      </c>
      <c r="O58" s="75">
        <v>1050160</v>
      </c>
      <c r="P58" s="75">
        <v>894560</v>
      </c>
      <c r="Q58" s="75">
        <v>1298281.94</v>
      </c>
      <c r="R58" s="75">
        <v>0</v>
      </c>
      <c r="S58" s="75">
        <v>1465200</v>
      </c>
      <c r="T58" s="75">
        <v>376400</v>
      </c>
      <c r="U58" s="75">
        <v>0</v>
      </c>
      <c r="V58" s="75">
        <v>4644220</v>
      </c>
      <c r="W58" s="75">
        <v>186720</v>
      </c>
      <c r="X58" s="75">
        <v>1271210</v>
      </c>
      <c r="Y58" s="75">
        <v>2128740</v>
      </c>
      <c r="Z58" s="75">
        <v>574360</v>
      </c>
      <c r="AA58" s="75">
        <v>503726</v>
      </c>
      <c r="AB58" s="75">
        <v>302680</v>
      </c>
      <c r="AC58" s="75">
        <v>0</v>
      </c>
      <c r="AD58" s="75">
        <v>0</v>
      </c>
      <c r="AE58" s="75">
        <v>8404460</v>
      </c>
      <c r="AF58" s="75">
        <v>141210</v>
      </c>
      <c r="AG58" s="75">
        <v>0</v>
      </c>
      <c r="AH58" s="75">
        <v>1200440.6000000001</v>
      </c>
      <c r="AI58" s="75">
        <v>0</v>
      </c>
      <c r="AJ58" s="75">
        <v>735908.27</v>
      </c>
      <c r="AK58" s="75">
        <v>222000</v>
      </c>
      <c r="AL58" s="75">
        <v>1010440</v>
      </c>
      <c r="AM58" s="75">
        <v>557920</v>
      </c>
      <c r="AN58" s="75">
        <v>963440</v>
      </c>
      <c r="AO58" s="75">
        <v>565760</v>
      </c>
      <c r="AP58" s="75">
        <v>349640</v>
      </c>
      <c r="AQ58" s="75">
        <v>7978000</v>
      </c>
      <c r="AR58" s="75">
        <v>1174060</v>
      </c>
      <c r="AS58" s="75">
        <v>496450</v>
      </c>
      <c r="AT58" s="75">
        <v>197200</v>
      </c>
      <c r="AU58" s="75">
        <v>741140</v>
      </c>
      <c r="AV58" s="75">
        <v>19949.03</v>
      </c>
      <c r="AW58" s="75">
        <v>172760</v>
      </c>
      <c r="AX58" s="75">
        <v>0</v>
      </c>
      <c r="AY58" s="75">
        <v>0</v>
      </c>
      <c r="AZ58" s="75">
        <v>183840</v>
      </c>
      <c r="BA58" s="75">
        <v>0</v>
      </c>
      <c r="BB58" s="75">
        <v>542560</v>
      </c>
      <c r="BC58" s="75">
        <v>0</v>
      </c>
      <c r="BD58" s="75">
        <v>859040</v>
      </c>
      <c r="BE58" s="75">
        <v>0</v>
      </c>
      <c r="BF58" s="75">
        <v>765520</v>
      </c>
      <c r="BG58" s="75">
        <v>555616</v>
      </c>
      <c r="BH58" s="75">
        <v>0</v>
      </c>
      <c r="BI58" s="75">
        <v>5967000</v>
      </c>
      <c r="BJ58" s="75">
        <v>595290</v>
      </c>
      <c r="BK58" s="75">
        <v>254180</v>
      </c>
      <c r="BL58" s="75">
        <v>750260</v>
      </c>
      <c r="BM58" s="75">
        <v>0</v>
      </c>
      <c r="BN58" s="75">
        <v>388720</v>
      </c>
      <c r="BO58" s="75">
        <v>0</v>
      </c>
      <c r="BP58" s="75">
        <v>1140810</v>
      </c>
      <c r="BQ58" s="75">
        <v>1142100</v>
      </c>
      <c r="BR58" s="75">
        <v>692260</v>
      </c>
      <c r="BS58" s="75">
        <v>324802</v>
      </c>
      <c r="BT58" s="75">
        <v>744240</v>
      </c>
      <c r="BU58" s="75">
        <v>391840</v>
      </c>
      <c r="BV58" s="75">
        <v>345920</v>
      </c>
      <c r="BW58" s="75">
        <v>0</v>
      </c>
      <c r="BX58" s="75">
        <v>0</v>
      </c>
      <c r="BY58" s="76">
        <v>109766975.87</v>
      </c>
    </row>
    <row r="59" spans="1:77">
      <c r="A59" s="73" t="s">
        <v>291</v>
      </c>
      <c r="B59" s="74" t="s">
        <v>314</v>
      </c>
      <c r="C59" s="73" t="s">
        <v>315</v>
      </c>
      <c r="D59" s="75">
        <v>3109082</v>
      </c>
      <c r="E59" s="75">
        <v>0</v>
      </c>
      <c r="F59" s="75">
        <v>197467.74</v>
      </c>
      <c r="G59" s="75">
        <v>0</v>
      </c>
      <c r="H59" s="75">
        <v>0</v>
      </c>
      <c r="I59" s="75">
        <v>0</v>
      </c>
      <c r="J59" s="75">
        <v>5695142.1100000003</v>
      </c>
      <c r="K59" s="75">
        <v>646560</v>
      </c>
      <c r="L59" s="75">
        <v>0</v>
      </c>
      <c r="M59" s="75">
        <v>996904.51</v>
      </c>
      <c r="N59" s="75">
        <v>385860</v>
      </c>
      <c r="O59" s="75">
        <v>169650</v>
      </c>
      <c r="P59" s="75">
        <v>123010</v>
      </c>
      <c r="Q59" s="75">
        <v>501119.97</v>
      </c>
      <c r="R59" s="75">
        <v>0</v>
      </c>
      <c r="S59" s="75">
        <v>0</v>
      </c>
      <c r="T59" s="75">
        <v>176280</v>
      </c>
      <c r="U59" s="75">
        <v>0</v>
      </c>
      <c r="V59" s="75">
        <v>3617177</v>
      </c>
      <c r="W59" s="75">
        <v>1710292</v>
      </c>
      <c r="X59" s="75">
        <v>0</v>
      </c>
      <c r="Y59" s="75">
        <v>531090</v>
      </c>
      <c r="Z59" s="75">
        <v>200100</v>
      </c>
      <c r="AA59" s="75">
        <v>0</v>
      </c>
      <c r="AB59" s="75">
        <v>0</v>
      </c>
      <c r="AC59" s="75">
        <v>680250</v>
      </c>
      <c r="AD59" s="75">
        <v>0</v>
      </c>
      <c r="AE59" s="75">
        <v>5648999.0300000003</v>
      </c>
      <c r="AF59" s="75">
        <v>0</v>
      </c>
      <c r="AG59" s="75">
        <v>151200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3857560.03</v>
      </c>
      <c r="AR59" s="75">
        <v>0</v>
      </c>
      <c r="AS59" s="75">
        <v>0</v>
      </c>
      <c r="AT59" s="75">
        <v>170990</v>
      </c>
      <c r="AU59" s="75">
        <v>211990</v>
      </c>
      <c r="AV59" s="75">
        <v>0</v>
      </c>
      <c r="AW59" s="75">
        <v>0</v>
      </c>
      <c r="AX59" s="75">
        <v>9446075.6400000006</v>
      </c>
      <c r="AY59" s="75">
        <v>0</v>
      </c>
      <c r="AZ59" s="75">
        <v>107419.35</v>
      </c>
      <c r="BA59" s="75">
        <v>0</v>
      </c>
      <c r="BB59" s="75">
        <v>152640</v>
      </c>
      <c r="BC59" s="75">
        <v>0</v>
      </c>
      <c r="BD59" s="75">
        <v>150260</v>
      </c>
      <c r="BE59" s="75">
        <v>0</v>
      </c>
      <c r="BF59" s="75">
        <v>0</v>
      </c>
      <c r="BG59" s="75">
        <v>0</v>
      </c>
      <c r="BH59" s="75">
        <v>0</v>
      </c>
      <c r="BI59" s="75">
        <v>4779754.12</v>
      </c>
      <c r="BJ59" s="75">
        <v>600740</v>
      </c>
      <c r="BK59" s="75">
        <v>307380</v>
      </c>
      <c r="BL59" s="75">
        <v>900</v>
      </c>
      <c r="BM59" s="75">
        <v>0</v>
      </c>
      <c r="BN59" s="75">
        <v>390330</v>
      </c>
      <c r="BO59" s="75">
        <v>0</v>
      </c>
      <c r="BP59" s="75">
        <v>877407.74</v>
      </c>
      <c r="BQ59" s="75">
        <v>183360</v>
      </c>
      <c r="BR59" s="75">
        <v>0</v>
      </c>
      <c r="BS59" s="75">
        <v>0</v>
      </c>
      <c r="BT59" s="75">
        <v>0</v>
      </c>
      <c r="BU59" s="75">
        <v>135750</v>
      </c>
      <c r="BV59" s="75">
        <v>0</v>
      </c>
      <c r="BW59" s="75">
        <v>0</v>
      </c>
      <c r="BX59" s="75">
        <v>0</v>
      </c>
      <c r="BY59" s="76">
        <v>69548192.680000007</v>
      </c>
    </row>
    <row r="60" spans="1:77">
      <c r="A60" s="73" t="s">
        <v>291</v>
      </c>
      <c r="B60" s="74" t="s">
        <v>316</v>
      </c>
      <c r="C60" s="73" t="s">
        <v>317</v>
      </c>
      <c r="D60" s="75">
        <v>5228776</v>
      </c>
      <c r="E60" s="75">
        <v>457604</v>
      </c>
      <c r="F60" s="75">
        <v>1902841.19</v>
      </c>
      <c r="G60" s="75">
        <v>498000</v>
      </c>
      <c r="H60" s="75">
        <v>331200</v>
      </c>
      <c r="I60" s="75">
        <v>110850</v>
      </c>
      <c r="J60" s="75">
        <v>6471913.0999999996</v>
      </c>
      <c r="K60" s="75">
        <v>0</v>
      </c>
      <c r="L60" s="75">
        <v>320380</v>
      </c>
      <c r="M60" s="75">
        <v>1160080</v>
      </c>
      <c r="N60" s="75">
        <v>302080</v>
      </c>
      <c r="O60" s="75">
        <v>176370</v>
      </c>
      <c r="P60" s="75">
        <v>511910</v>
      </c>
      <c r="Q60" s="75">
        <v>144000</v>
      </c>
      <c r="R60" s="75">
        <v>379160</v>
      </c>
      <c r="S60" s="75">
        <v>362720</v>
      </c>
      <c r="T60" s="75">
        <v>358980</v>
      </c>
      <c r="U60" s="75">
        <v>188380</v>
      </c>
      <c r="V60" s="75">
        <v>4118338.94</v>
      </c>
      <c r="W60" s="75">
        <v>1882060</v>
      </c>
      <c r="X60" s="75">
        <v>343540</v>
      </c>
      <c r="Y60" s="75">
        <v>1851384</v>
      </c>
      <c r="Z60" s="75">
        <v>524910</v>
      </c>
      <c r="AA60" s="75">
        <v>54000</v>
      </c>
      <c r="AB60" s="75">
        <v>269690</v>
      </c>
      <c r="AC60" s="75">
        <v>246172</v>
      </c>
      <c r="AD60" s="75">
        <v>336180</v>
      </c>
      <c r="AE60" s="75">
        <v>7315255.0999999996</v>
      </c>
      <c r="AF60" s="75">
        <v>511030</v>
      </c>
      <c r="AG60" s="75">
        <v>0</v>
      </c>
      <c r="AH60" s="75">
        <v>163420</v>
      </c>
      <c r="AI60" s="75">
        <v>202460</v>
      </c>
      <c r="AJ60" s="75">
        <v>335580</v>
      </c>
      <c r="AK60" s="75">
        <v>212640</v>
      </c>
      <c r="AL60" s="75">
        <v>491120</v>
      </c>
      <c r="AM60" s="75">
        <v>623095.56999999995</v>
      </c>
      <c r="AN60" s="75">
        <v>512041.38</v>
      </c>
      <c r="AO60" s="75">
        <v>345440</v>
      </c>
      <c r="AP60" s="75">
        <v>424660</v>
      </c>
      <c r="AQ60" s="75">
        <v>4234162.2699999996</v>
      </c>
      <c r="AR60" s="75">
        <v>346150.13</v>
      </c>
      <c r="AS60" s="75">
        <v>497762</v>
      </c>
      <c r="AT60" s="75">
        <v>541854.67000000004</v>
      </c>
      <c r="AU60" s="75">
        <v>409040</v>
      </c>
      <c r="AV60" s="75">
        <v>404000</v>
      </c>
      <c r="AW60" s="75">
        <v>500449.03</v>
      </c>
      <c r="AX60" s="75">
        <v>0</v>
      </c>
      <c r="AY60" s="75">
        <v>715200</v>
      </c>
      <c r="AZ60" s="75">
        <v>541600</v>
      </c>
      <c r="BA60" s="75">
        <v>411760</v>
      </c>
      <c r="BB60" s="75">
        <v>364160</v>
      </c>
      <c r="BC60" s="75">
        <v>438760</v>
      </c>
      <c r="BD60" s="75">
        <v>648140</v>
      </c>
      <c r="BE60" s="75">
        <v>578560</v>
      </c>
      <c r="BF60" s="75">
        <v>366480</v>
      </c>
      <c r="BG60" s="75">
        <v>164080</v>
      </c>
      <c r="BH60" s="75">
        <v>187680</v>
      </c>
      <c r="BI60" s="75">
        <v>2814560</v>
      </c>
      <c r="BJ60" s="75">
        <v>1656938.92</v>
      </c>
      <c r="BK60" s="75">
        <v>678020</v>
      </c>
      <c r="BL60" s="75">
        <v>291884.19</v>
      </c>
      <c r="BM60" s="75">
        <v>351680</v>
      </c>
      <c r="BN60" s="75">
        <v>511420</v>
      </c>
      <c r="BO60" s="75">
        <v>553840</v>
      </c>
      <c r="BP60" s="75">
        <v>3575845</v>
      </c>
      <c r="BQ60" s="75">
        <v>531760</v>
      </c>
      <c r="BR60" s="75">
        <v>401814.19</v>
      </c>
      <c r="BS60" s="75">
        <v>730482.41</v>
      </c>
      <c r="BT60" s="75">
        <v>587120</v>
      </c>
      <c r="BU60" s="75">
        <v>2632680</v>
      </c>
      <c r="BV60" s="75">
        <v>728720</v>
      </c>
      <c r="BW60" s="75">
        <v>148720</v>
      </c>
      <c r="BX60" s="75">
        <v>302400</v>
      </c>
      <c r="BY60" s="76">
        <v>242347449.30999994</v>
      </c>
    </row>
    <row r="61" spans="1:77">
      <c r="A61" s="73" t="s">
        <v>291</v>
      </c>
      <c r="B61" s="74" t="s">
        <v>318</v>
      </c>
      <c r="C61" s="73" t="s">
        <v>319</v>
      </c>
      <c r="D61" s="75">
        <v>14811.29</v>
      </c>
      <c r="E61" s="75">
        <v>0</v>
      </c>
      <c r="F61" s="75">
        <v>0</v>
      </c>
      <c r="G61" s="75">
        <v>0</v>
      </c>
      <c r="H61" s="75">
        <v>5250</v>
      </c>
      <c r="I61" s="75">
        <v>0</v>
      </c>
      <c r="J61" s="75">
        <v>0</v>
      </c>
      <c r="K61" s="75">
        <v>0</v>
      </c>
      <c r="L61" s="75">
        <v>0</v>
      </c>
      <c r="M61" s="75">
        <v>8040</v>
      </c>
      <c r="N61" s="75">
        <v>0</v>
      </c>
      <c r="O61" s="75">
        <v>0</v>
      </c>
      <c r="P61" s="75">
        <v>0</v>
      </c>
      <c r="Q61" s="75">
        <v>10770</v>
      </c>
      <c r="R61" s="75">
        <v>0</v>
      </c>
      <c r="S61" s="75">
        <v>303200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4290</v>
      </c>
      <c r="Z61" s="75">
        <v>0</v>
      </c>
      <c r="AA61" s="75">
        <v>11760</v>
      </c>
      <c r="AB61" s="75">
        <v>0</v>
      </c>
      <c r="AC61" s="75">
        <v>0</v>
      </c>
      <c r="AD61" s="75">
        <v>0</v>
      </c>
      <c r="AE61" s="75">
        <v>20912.22</v>
      </c>
      <c r="AF61" s="75">
        <v>166700</v>
      </c>
      <c r="AG61" s="75">
        <v>0</v>
      </c>
      <c r="AH61" s="75">
        <v>8550</v>
      </c>
      <c r="AI61" s="75">
        <v>0</v>
      </c>
      <c r="AJ61" s="75">
        <v>0</v>
      </c>
      <c r="AK61" s="75">
        <v>44800</v>
      </c>
      <c r="AL61" s="75">
        <v>2565</v>
      </c>
      <c r="AM61" s="75">
        <v>0</v>
      </c>
      <c r="AN61" s="75">
        <v>0</v>
      </c>
      <c r="AO61" s="75">
        <v>134400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16835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5">
        <v>0</v>
      </c>
      <c r="BH61" s="75">
        <v>0</v>
      </c>
      <c r="BI61" s="75">
        <v>4825</v>
      </c>
      <c r="BJ61" s="75">
        <v>0</v>
      </c>
      <c r="BK61" s="75">
        <v>0</v>
      </c>
      <c r="BL61" s="75">
        <v>0</v>
      </c>
      <c r="BM61" s="75">
        <v>2550</v>
      </c>
      <c r="BN61" s="75">
        <v>0</v>
      </c>
      <c r="BO61" s="75">
        <v>0</v>
      </c>
      <c r="BP61" s="75">
        <v>0</v>
      </c>
      <c r="BQ61" s="75">
        <v>0</v>
      </c>
      <c r="BR61" s="75">
        <v>0</v>
      </c>
      <c r="BS61" s="75">
        <v>0</v>
      </c>
      <c r="BT61" s="75">
        <v>0</v>
      </c>
      <c r="BU61" s="75">
        <v>0</v>
      </c>
      <c r="BV61" s="75">
        <v>0</v>
      </c>
      <c r="BW61" s="75">
        <v>0</v>
      </c>
      <c r="BX61" s="75">
        <v>0</v>
      </c>
      <c r="BY61" s="76">
        <v>62632374.909999989</v>
      </c>
    </row>
    <row r="62" spans="1:77">
      <c r="A62" s="73" t="s">
        <v>291</v>
      </c>
      <c r="B62" s="74" t="s">
        <v>320</v>
      </c>
      <c r="C62" s="73" t="s">
        <v>321</v>
      </c>
      <c r="D62" s="75">
        <v>0</v>
      </c>
      <c r="E62" s="75">
        <v>0</v>
      </c>
      <c r="F62" s="75">
        <v>10710</v>
      </c>
      <c r="G62" s="75">
        <v>0</v>
      </c>
      <c r="H62" s="75">
        <v>0</v>
      </c>
      <c r="I62" s="75">
        <v>5610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10213.709999999999</v>
      </c>
      <c r="Q62" s="75">
        <v>0</v>
      </c>
      <c r="R62" s="75">
        <v>0</v>
      </c>
      <c r="S62" s="75">
        <v>141588.79</v>
      </c>
      <c r="T62" s="75">
        <v>0</v>
      </c>
      <c r="U62" s="75">
        <v>0</v>
      </c>
      <c r="V62" s="75">
        <v>0</v>
      </c>
      <c r="W62" s="75">
        <v>19952.419999999998</v>
      </c>
      <c r="X62" s="75">
        <v>0</v>
      </c>
      <c r="Y62" s="75">
        <v>0</v>
      </c>
      <c r="Z62" s="75">
        <v>8115</v>
      </c>
      <c r="AA62" s="75">
        <v>0</v>
      </c>
      <c r="AB62" s="75">
        <v>0</v>
      </c>
      <c r="AC62" s="75">
        <v>2580</v>
      </c>
      <c r="AD62" s="75">
        <v>0</v>
      </c>
      <c r="AE62" s="75">
        <v>13215</v>
      </c>
      <c r="AF62" s="75">
        <v>0</v>
      </c>
      <c r="AG62" s="75">
        <v>0</v>
      </c>
      <c r="AH62" s="75">
        <v>0</v>
      </c>
      <c r="AI62" s="75">
        <v>0</v>
      </c>
      <c r="AJ62" s="75">
        <v>3450</v>
      </c>
      <c r="AK62" s="75">
        <v>0</v>
      </c>
      <c r="AL62" s="75">
        <v>0</v>
      </c>
      <c r="AM62" s="75">
        <v>0</v>
      </c>
      <c r="AN62" s="75">
        <v>1890</v>
      </c>
      <c r="AO62" s="75">
        <v>0</v>
      </c>
      <c r="AP62" s="75">
        <v>0</v>
      </c>
      <c r="AQ62" s="75">
        <v>23470</v>
      </c>
      <c r="AR62" s="75">
        <v>0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75">
        <v>0</v>
      </c>
      <c r="BH62" s="75">
        <v>9480</v>
      </c>
      <c r="BI62" s="75">
        <v>0</v>
      </c>
      <c r="BJ62" s="75">
        <v>0</v>
      </c>
      <c r="BK62" s="75">
        <v>0</v>
      </c>
      <c r="BL62" s="75">
        <v>0</v>
      </c>
      <c r="BM62" s="75">
        <v>0</v>
      </c>
      <c r="BN62" s="75">
        <v>0</v>
      </c>
      <c r="BO62" s="75">
        <v>8730</v>
      </c>
      <c r="BP62" s="75">
        <v>9605</v>
      </c>
      <c r="BQ62" s="75">
        <v>0</v>
      </c>
      <c r="BR62" s="75">
        <v>0</v>
      </c>
      <c r="BS62" s="75">
        <v>0</v>
      </c>
      <c r="BT62" s="75">
        <v>8563.7099999999991</v>
      </c>
      <c r="BU62" s="75">
        <v>15680</v>
      </c>
      <c r="BV62" s="75">
        <v>0</v>
      </c>
      <c r="BW62" s="75">
        <v>0</v>
      </c>
      <c r="BX62" s="75">
        <v>0</v>
      </c>
      <c r="BY62" s="76">
        <v>394225783.77999997</v>
      </c>
    </row>
    <row r="63" spans="1:77">
      <c r="A63" s="73" t="s">
        <v>291</v>
      </c>
      <c r="B63" s="74" t="s">
        <v>322</v>
      </c>
      <c r="C63" s="73" t="s">
        <v>323</v>
      </c>
      <c r="D63" s="75">
        <v>0</v>
      </c>
      <c r="E63" s="75">
        <v>0</v>
      </c>
      <c r="F63" s="75">
        <v>0</v>
      </c>
      <c r="G63" s="75">
        <v>0</v>
      </c>
      <c r="H63" s="75">
        <v>420.2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0</v>
      </c>
      <c r="BG63" s="75">
        <v>0</v>
      </c>
      <c r="BH63" s="75">
        <v>0</v>
      </c>
      <c r="BI63" s="75">
        <v>0</v>
      </c>
      <c r="BJ63" s="75">
        <v>0</v>
      </c>
      <c r="BK63" s="75">
        <v>0</v>
      </c>
      <c r="BL63" s="75">
        <v>0</v>
      </c>
      <c r="BM63" s="75">
        <v>0</v>
      </c>
      <c r="BN63" s="75">
        <v>0</v>
      </c>
      <c r="BO63" s="75">
        <v>0</v>
      </c>
      <c r="BP63" s="75">
        <v>0</v>
      </c>
      <c r="BQ63" s="75">
        <v>0</v>
      </c>
      <c r="BR63" s="75">
        <v>0</v>
      </c>
      <c r="BS63" s="75">
        <v>0</v>
      </c>
      <c r="BT63" s="75">
        <v>0</v>
      </c>
      <c r="BU63" s="75">
        <v>0</v>
      </c>
      <c r="BV63" s="75">
        <v>0</v>
      </c>
      <c r="BW63" s="75">
        <v>0</v>
      </c>
      <c r="BX63" s="75">
        <v>0</v>
      </c>
      <c r="BY63" s="76">
        <v>145801394.29000005</v>
      </c>
    </row>
    <row r="64" spans="1:77">
      <c r="A64" s="73" t="s">
        <v>291</v>
      </c>
      <c r="B64" s="74" t="s">
        <v>324</v>
      </c>
      <c r="C64" s="73" t="s">
        <v>325</v>
      </c>
      <c r="D64" s="75">
        <v>0</v>
      </c>
      <c r="E64" s="75">
        <v>0</v>
      </c>
      <c r="F64" s="75">
        <v>0</v>
      </c>
      <c r="G64" s="75">
        <v>0</v>
      </c>
      <c r="H64" s="75">
        <v>420.2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0</v>
      </c>
      <c r="BD64" s="75">
        <v>0</v>
      </c>
      <c r="BE64" s="75">
        <v>0</v>
      </c>
      <c r="BF64" s="75">
        <v>0</v>
      </c>
      <c r="BG64" s="75">
        <v>0</v>
      </c>
      <c r="BH64" s="75">
        <v>0</v>
      </c>
      <c r="BI64" s="75">
        <v>0</v>
      </c>
      <c r="BJ64" s="75">
        <v>0</v>
      </c>
      <c r="BK64" s="75">
        <v>0</v>
      </c>
      <c r="BL64" s="75">
        <v>0</v>
      </c>
      <c r="BM64" s="75">
        <v>0</v>
      </c>
      <c r="BN64" s="75">
        <v>0</v>
      </c>
      <c r="BO64" s="75">
        <v>0</v>
      </c>
      <c r="BP64" s="75">
        <v>0</v>
      </c>
      <c r="BQ64" s="75">
        <v>0</v>
      </c>
      <c r="BR64" s="75">
        <v>0</v>
      </c>
      <c r="BS64" s="75">
        <v>0</v>
      </c>
      <c r="BT64" s="75">
        <v>0</v>
      </c>
      <c r="BU64" s="75">
        <v>0</v>
      </c>
      <c r="BV64" s="75">
        <v>0</v>
      </c>
      <c r="BW64" s="75">
        <v>0</v>
      </c>
      <c r="BX64" s="75">
        <v>0</v>
      </c>
      <c r="BY64" s="76">
        <v>14396472.370000001</v>
      </c>
    </row>
    <row r="65" spans="1:77">
      <c r="A65" s="73" t="s">
        <v>291</v>
      </c>
      <c r="B65" s="74" t="s">
        <v>326</v>
      </c>
      <c r="C65" s="73" t="s">
        <v>327</v>
      </c>
      <c r="D65" s="75">
        <v>36000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243326.67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131186.67000000001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211470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72296.77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118129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5">
        <v>0</v>
      </c>
      <c r="BH65" s="75">
        <v>0</v>
      </c>
      <c r="BI65" s="75">
        <v>14000</v>
      </c>
      <c r="BJ65" s="75">
        <v>51796.93</v>
      </c>
      <c r="BK65" s="75">
        <v>0</v>
      </c>
      <c r="BL65" s="75">
        <v>0</v>
      </c>
      <c r="BM65" s="75">
        <v>0</v>
      </c>
      <c r="BN65" s="75">
        <v>0</v>
      </c>
      <c r="BO65" s="75">
        <v>0</v>
      </c>
      <c r="BP65" s="75">
        <v>4470</v>
      </c>
      <c r="BQ65" s="75">
        <v>8000</v>
      </c>
      <c r="BR65" s="75">
        <v>0</v>
      </c>
      <c r="BS65" s="75">
        <v>0</v>
      </c>
      <c r="BT65" s="75">
        <v>0</v>
      </c>
      <c r="BU65" s="75">
        <v>7000</v>
      </c>
      <c r="BV65" s="75">
        <v>0</v>
      </c>
      <c r="BW65" s="75">
        <v>0</v>
      </c>
      <c r="BX65" s="75">
        <v>0</v>
      </c>
      <c r="BY65" s="76">
        <v>2201211.6</v>
      </c>
    </row>
    <row r="66" spans="1:77">
      <c r="A66" s="73" t="s">
        <v>291</v>
      </c>
      <c r="B66" s="74" t="s">
        <v>328</v>
      </c>
      <c r="C66" s="73" t="s">
        <v>329</v>
      </c>
      <c r="D66" s="75">
        <v>71645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35040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0</v>
      </c>
      <c r="BG66" s="75">
        <v>0</v>
      </c>
      <c r="BH66" s="75">
        <v>0</v>
      </c>
      <c r="BI66" s="75">
        <v>6965</v>
      </c>
      <c r="BJ66" s="75">
        <v>0</v>
      </c>
      <c r="BK66" s="75">
        <v>0</v>
      </c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5">
        <v>0</v>
      </c>
      <c r="BY66" s="76">
        <v>24849359.140000001</v>
      </c>
    </row>
    <row r="67" spans="1:77">
      <c r="A67" s="73" t="s">
        <v>291</v>
      </c>
      <c r="B67" s="74" t="s">
        <v>330</v>
      </c>
      <c r="C67" s="73" t="s">
        <v>331</v>
      </c>
      <c r="D67" s="75">
        <v>4137619.79</v>
      </c>
      <c r="E67" s="75">
        <v>472000</v>
      </c>
      <c r="F67" s="75">
        <v>866830.11</v>
      </c>
      <c r="G67" s="75">
        <v>0</v>
      </c>
      <c r="H67" s="75">
        <v>0</v>
      </c>
      <c r="I67" s="75">
        <v>124000</v>
      </c>
      <c r="J67" s="75">
        <v>6175023.8700000001</v>
      </c>
      <c r="K67" s="75">
        <v>0</v>
      </c>
      <c r="L67" s="75">
        <v>44800</v>
      </c>
      <c r="M67" s="75">
        <v>1044800</v>
      </c>
      <c r="N67" s="75">
        <v>0</v>
      </c>
      <c r="O67" s="75">
        <v>0</v>
      </c>
      <c r="P67" s="75">
        <v>0</v>
      </c>
      <c r="Q67" s="75">
        <v>1006640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872387.1</v>
      </c>
      <c r="X67" s="75">
        <v>382400</v>
      </c>
      <c r="Y67" s="75">
        <v>716364.64</v>
      </c>
      <c r="Z67" s="75">
        <v>0</v>
      </c>
      <c r="AA67" s="75">
        <v>213600</v>
      </c>
      <c r="AB67" s="75">
        <v>78400</v>
      </c>
      <c r="AC67" s="75">
        <v>330400</v>
      </c>
      <c r="AD67" s="75">
        <v>39200</v>
      </c>
      <c r="AE67" s="75">
        <v>5134959.5599999996</v>
      </c>
      <c r="AF67" s="75">
        <v>0</v>
      </c>
      <c r="AG67" s="75">
        <v>0</v>
      </c>
      <c r="AH67" s="75">
        <v>89600</v>
      </c>
      <c r="AI67" s="75">
        <v>134400</v>
      </c>
      <c r="AJ67" s="75">
        <v>168541.94</v>
      </c>
      <c r="AK67" s="75">
        <v>0</v>
      </c>
      <c r="AL67" s="75">
        <v>202941.94</v>
      </c>
      <c r="AM67" s="75">
        <v>213600</v>
      </c>
      <c r="AN67" s="75">
        <v>89600</v>
      </c>
      <c r="AO67" s="75">
        <v>0</v>
      </c>
      <c r="AP67" s="75">
        <v>89600</v>
      </c>
      <c r="AQ67" s="75">
        <v>1214264.52</v>
      </c>
      <c r="AR67" s="75">
        <v>0</v>
      </c>
      <c r="AS67" s="75">
        <v>0</v>
      </c>
      <c r="AT67" s="75">
        <v>44800</v>
      </c>
      <c r="AU67" s="75">
        <v>0</v>
      </c>
      <c r="AV67" s="75">
        <v>44800</v>
      </c>
      <c r="AW67" s="75">
        <v>89600</v>
      </c>
      <c r="AX67" s="75">
        <v>3623884.53</v>
      </c>
      <c r="AY67" s="75">
        <v>0</v>
      </c>
      <c r="AZ67" s="75">
        <v>248500</v>
      </c>
      <c r="BA67" s="75">
        <v>0</v>
      </c>
      <c r="BB67" s="75">
        <v>0</v>
      </c>
      <c r="BC67" s="75">
        <v>1220800</v>
      </c>
      <c r="BD67" s="75">
        <v>79200</v>
      </c>
      <c r="BE67" s="75">
        <v>303200</v>
      </c>
      <c r="BF67" s="75">
        <v>213600</v>
      </c>
      <c r="BG67" s="75">
        <v>213600</v>
      </c>
      <c r="BH67" s="75">
        <v>0</v>
      </c>
      <c r="BI67" s="75">
        <v>2761453.98</v>
      </c>
      <c r="BJ67" s="75">
        <v>0</v>
      </c>
      <c r="BK67" s="75">
        <v>0</v>
      </c>
      <c r="BL67" s="75">
        <v>0</v>
      </c>
      <c r="BM67" s="75">
        <v>0</v>
      </c>
      <c r="BN67" s="75">
        <v>179200</v>
      </c>
      <c r="BO67" s="75">
        <v>0</v>
      </c>
      <c r="BP67" s="75">
        <v>1391612.9</v>
      </c>
      <c r="BQ67" s="75">
        <v>44800</v>
      </c>
      <c r="BR67" s="75">
        <v>89600</v>
      </c>
      <c r="BS67" s="75">
        <v>124000</v>
      </c>
      <c r="BT67" s="75">
        <v>134400</v>
      </c>
      <c r="BU67" s="75">
        <v>463870.97</v>
      </c>
      <c r="BV67" s="75">
        <v>44800</v>
      </c>
      <c r="BW67" s="75">
        <v>84000</v>
      </c>
      <c r="BX67" s="75">
        <v>0</v>
      </c>
      <c r="BY67" s="76">
        <v>42803226.359999999</v>
      </c>
    </row>
    <row r="68" spans="1:77">
      <c r="A68" s="73" t="s">
        <v>291</v>
      </c>
      <c r="B68" s="74" t="s">
        <v>332</v>
      </c>
      <c r="C68" s="73" t="s">
        <v>333</v>
      </c>
      <c r="D68" s="75">
        <v>28000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56000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84000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112000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112000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5">
        <v>0</v>
      </c>
      <c r="BH68" s="75">
        <v>0</v>
      </c>
      <c r="BI68" s="75">
        <v>94274.19</v>
      </c>
      <c r="BJ68" s="75">
        <v>0</v>
      </c>
      <c r="BK68" s="75">
        <v>0</v>
      </c>
      <c r="BL68" s="75">
        <v>0</v>
      </c>
      <c r="BM68" s="75">
        <v>0</v>
      </c>
      <c r="BN68" s="75">
        <v>0</v>
      </c>
      <c r="BO68" s="75">
        <v>0</v>
      </c>
      <c r="BP68" s="75">
        <v>28000</v>
      </c>
      <c r="BQ68" s="75">
        <v>0</v>
      </c>
      <c r="BR68" s="75">
        <v>0</v>
      </c>
      <c r="BS68" s="75">
        <v>0</v>
      </c>
      <c r="BT68" s="75">
        <v>0</v>
      </c>
      <c r="BU68" s="75">
        <v>0</v>
      </c>
      <c r="BV68" s="75">
        <v>0</v>
      </c>
      <c r="BW68" s="75">
        <v>0</v>
      </c>
      <c r="BX68" s="75">
        <v>0</v>
      </c>
      <c r="BY68" s="76">
        <v>8532687.7300000004</v>
      </c>
    </row>
    <row r="69" spans="1:77">
      <c r="A69" s="73" t="s">
        <v>291</v>
      </c>
      <c r="B69" s="74" t="s">
        <v>334</v>
      </c>
      <c r="C69" s="73" t="s">
        <v>335</v>
      </c>
      <c r="D69" s="75">
        <v>16568739.5</v>
      </c>
      <c r="E69" s="75">
        <v>6145175.3399999999</v>
      </c>
      <c r="F69" s="75">
        <v>10383526.220000001</v>
      </c>
      <c r="G69" s="75">
        <v>3670465</v>
      </c>
      <c r="H69" s="75">
        <v>1392760</v>
      </c>
      <c r="I69" s="75">
        <v>1772596.29</v>
      </c>
      <c r="J69" s="75">
        <v>55308598.810000002</v>
      </c>
      <c r="K69" s="75">
        <v>2049835.6</v>
      </c>
      <c r="L69" s="75">
        <v>528290</v>
      </c>
      <c r="M69" s="75">
        <v>17758273</v>
      </c>
      <c r="N69" s="75">
        <v>785833.63</v>
      </c>
      <c r="O69" s="75">
        <v>783872.58</v>
      </c>
      <c r="P69" s="75">
        <v>13156608.5</v>
      </c>
      <c r="Q69" s="75">
        <v>6518155.25</v>
      </c>
      <c r="R69" s="75">
        <v>241560</v>
      </c>
      <c r="S69" s="75">
        <v>980294</v>
      </c>
      <c r="T69" s="75">
        <v>1054653.05</v>
      </c>
      <c r="U69" s="75">
        <v>1387242</v>
      </c>
      <c r="V69" s="75">
        <v>4431407.7</v>
      </c>
      <c r="W69" s="75">
        <v>6251999.3200000003</v>
      </c>
      <c r="X69" s="75">
        <v>1225824.8400000001</v>
      </c>
      <c r="Y69" s="75">
        <v>7542854</v>
      </c>
      <c r="Z69" s="75">
        <v>1006932.22</v>
      </c>
      <c r="AA69" s="75">
        <v>2082327</v>
      </c>
      <c r="AB69" s="75">
        <v>2199287</v>
      </c>
      <c r="AC69" s="75">
        <v>1640327.36</v>
      </c>
      <c r="AD69" s="75">
        <v>1386991</v>
      </c>
      <c r="AE69" s="75">
        <v>41463290.5</v>
      </c>
      <c r="AF69" s="75">
        <v>2063718.44</v>
      </c>
      <c r="AG69" s="75">
        <v>1511003.03</v>
      </c>
      <c r="AH69" s="75">
        <v>839786.12</v>
      </c>
      <c r="AI69" s="75">
        <v>600591.9</v>
      </c>
      <c r="AJ69" s="75">
        <v>1024205.74</v>
      </c>
      <c r="AK69" s="75">
        <v>1289673.8500000001</v>
      </c>
      <c r="AL69" s="75">
        <v>723856.16</v>
      </c>
      <c r="AM69" s="75">
        <v>1779866.82</v>
      </c>
      <c r="AN69" s="75">
        <v>553216.55000000005</v>
      </c>
      <c r="AO69" s="75">
        <v>1351345.86</v>
      </c>
      <c r="AP69" s="75">
        <v>681104</v>
      </c>
      <c r="AQ69" s="75">
        <v>8444736.2599999998</v>
      </c>
      <c r="AR69" s="75">
        <v>798480</v>
      </c>
      <c r="AS69" s="75">
        <v>1103198.49</v>
      </c>
      <c r="AT69" s="75">
        <v>1019982</v>
      </c>
      <c r="AU69" s="75">
        <v>784620</v>
      </c>
      <c r="AV69" s="75">
        <v>414740</v>
      </c>
      <c r="AW69" s="75">
        <v>1026180</v>
      </c>
      <c r="AX69" s="75">
        <v>13984060.5</v>
      </c>
      <c r="AY69" s="75">
        <v>1860341.13</v>
      </c>
      <c r="AZ69" s="75">
        <v>0</v>
      </c>
      <c r="BA69" s="75">
        <v>4074170</v>
      </c>
      <c r="BB69" s="75">
        <v>3051648.6</v>
      </c>
      <c r="BC69" s="75">
        <v>664166</v>
      </c>
      <c r="BD69" s="75">
        <v>6222368.9100000001</v>
      </c>
      <c r="BE69" s="75">
        <v>5528536.5</v>
      </c>
      <c r="BF69" s="75">
        <v>1729530</v>
      </c>
      <c r="BG69" s="75">
        <v>565570</v>
      </c>
      <c r="BH69" s="75">
        <v>497542</v>
      </c>
      <c r="BI69" s="75">
        <v>13792557</v>
      </c>
      <c r="BJ69" s="75">
        <v>6470633.2599999998</v>
      </c>
      <c r="BK69" s="75">
        <v>3579263</v>
      </c>
      <c r="BL69" s="75">
        <v>1193793.8500000001</v>
      </c>
      <c r="BM69" s="75">
        <v>305653.2</v>
      </c>
      <c r="BN69" s="75">
        <v>576486</v>
      </c>
      <c r="BO69" s="75">
        <v>0</v>
      </c>
      <c r="BP69" s="75">
        <v>10381696</v>
      </c>
      <c r="BQ69" s="75">
        <v>571725.15</v>
      </c>
      <c r="BR69" s="75">
        <v>1103323</v>
      </c>
      <c r="BS69" s="75">
        <v>4447364.63</v>
      </c>
      <c r="BT69" s="75">
        <v>5174021.59</v>
      </c>
      <c r="BU69" s="75">
        <v>7149406</v>
      </c>
      <c r="BV69" s="75">
        <v>2394067.12</v>
      </c>
      <c r="BW69" s="75">
        <v>1977720.65</v>
      </c>
      <c r="BX69" s="75">
        <v>2923953</v>
      </c>
      <c r="BY69" s="76">
        <v>343562.39</v>
      </c>
    </row>
    <row r="70" spans="1:77">
      <c r="A70" s="73" t="s">
        <v>291</v>
      </c>
      <c r="B70" s="74" t="s">
        <v>336</v>
      </c>
      <c r="C70" s="73" t="s">
        <v>337</v>
      </c>
      <c r="D70" s="75">
        <v>104454</v>
      </c>
      <c r="E70" s="75">
        <v>2637</v>
      </c>
      <c r="F70" s="75">
        <v>1045680.33</v>
      </c>
      <c r="G70" s="75">
        <v>0</v>
      </c>
      <c r="H70" s="75">
        <v>226080</v>
      </c>
      <c r="I70" s="75">
        <v>1260335</v>
      </c>
      <c r="J70" s="75">
        <v>12215680.869999999</v>
      </c>
      <c r="K70" s="75">
        <v>39640</v>
      </c>
      <c r="L70" s="75">
        <v>216226</v>
      </c>
      <c r="M70" s="75">
        <v>391600</v>
      </c>
      <c r="N70" s="75">
        <v>0</v>
      </c>
      <c r="O70" s="75">
        <v>190100</v>
      </c>
      <c r="P70" s="75">
        <v>2026836</v>
      </c>
      <c r="Q70" s="75">
        <v>980467.05</v>
      </c>
      <c r="R70" s="75">
        <v>0</v>
      </c>
      <c r="S70" s="75">
        <v>0</v>
      </c>
      <c r="T70" s="75">
        <v>0</v>
      </c>
      <c r="U70" s="75">
        <v>367847</v>
      </c>
      <c r="V70" s="75">
        <v>795139.99</v>
      </c>
      <c r="W70" s="75">
        <v>154096.26</v>
      </c>
      <c r="X70" s="75">
        <v>133615.04000000001</v>
      </c>
      <c r="Y70" s="75">
        <v>2042650.01</v>
      </c>
      <c r="Z70" s="75">
        <v>441010.94</v>
      </c>
      <c r="AA70" s="75">
        <v>85620</v>
      </c>
      <c r="AB70" s="75">
        <v>2272835</v>
      </c>
      <c r="AC70" s="75">
        <v>255432</v>
      </c>
      <c r="AD70" s="75">
        <v>143299</v>
      </c>
      <c r="AE70" s="75">
        <v>5485565</v>
      </c>
      <c r="AF70" s="75">
        <v>0</v>
      </c>
      <c r="AG70" s="75">
        <v>0</v>
      </c>
      <c r="AH70" s="75">
        <v>388077.83</v>
      </c>
      <c r="AI70" s="75">
        <v>13500</v>
      </c>
      <c r="AJ70" s="75">
        <v>257467.78</v>
      </c>
      <c r="AK70" s="75">
        <v>206975</v>
      </c>
      <c r="AL70" s="75">
        <v>640218.55000000005</v>
      </c>
      <c r="AM70" s="75">
        <v>627604.30000000005</v>
      </c>
      <c r="AN70" s="75">
        <v>306096.28999999998</v>
      </c>
      <c r="AO70" s="75">
        <v>149455.48000000001</v>
      </c>
      <c r="AP70" s="75">
        <v>119227</v>
      </c>
      <c r="AQ70" s="75">
        <v>2244444.77</v>
      </c>
      <c r="AR70" s="75">
        <v>1223359.3799999999</v>
      </c>
      <c r="AS70" s="75">
        <v>462911.49</v>
      </c>
      <c r="AT70" s="75">
        <v>662153</v>
      </c>
      <c r="AU70" s="75">
        <v>471459.02</v>
      </c>
      <c r="AV70" s="75">
        <v>415151</v>
      </c>
      <c r="AW70" s="75">
        <v>471308</v>
      </c>
      <c r="AX70" s="75">
        <v>0</v>
      </c>
      <c r="AY70" s="75">
        <v>617012.65</v>
      </c>
      <c r="AZ70" s="75">
        <v>992125</v>
      </c>
      <c r="BA70" s="75">
        <v>0</v>
      </c>
      <c r="BB70" s="75">
        <v>0</v>
      </c>
      <c r="BC70" s="75">
        <v>0</v>
      </c>
      <c r="BD70" s="75">
        <v>1264043.9099999999</v>
      </c>
      <c r="BE70" s="75">
        <v>0</v>
      </c>
      <c r="BF70" s="75">
        <v>1851050</v>
      </c>
      <c r="BG70" s="75">
        <v>0</v>
      </c>
      <c r="BH70" s="75">
        <v>249714</v>
      </c>
      <c r="BI70" s="75">
        <v>2081099.4</v>
      </c>
      <c r="BJ70" s="75">
        <v>500479.41</v>
      </c>
      <c r="BK70" s="75">
        <v>1217698</v>
      </c>
      <c r="BL70" s="75">
        <v>392837.51</v>
      </c>
      <c r="BM70" s="75">
        <v>0</v>
      </c>
      <c r="BN70" s="75">
        <v>188751.13</v>
      </c>
      <c r="BO70" s="75">
        <v>242201.84</v>
      </c>
      <c r="BP70" s="75">
        <v>5688645</v>
      </c>
      <c r="BQ70" s="75">
        <v>1066729.6200000001</v>
      </c>
      <c r="BR70" s="75">
        <v>1499901</v>
      </c>
      <c r="BS70" s="75">
        <v>1469242.15</v>
      </c>
      <c r="BT70" s="75">
        <v>1949011.1</v>
      </c>
      <c r="BU70" s="75">
        <v>432599</v>
      </c>
      <c r="BV70" s="75">
        <v>1568218.62</v>
      </c>
      <c r="BW70" s="75">
        <v>951510</v>
      </c>
      <c r="BX70" s="75">
        <v>414861</v>
      </c>
      <c r="BY70" s="76">
        <v>7769.2</v>
      </c>
    </row>
    <row r="71" spans="1:77">
      <c r="A71" s="73" t="s">
        <v>291</v>
      </c>
      <c r="B71" s="74" t="s">
        <v>338</v>
      </c>
      <c r="C71" s="73" t="s">
        <v>339</v>
      </c>
      <c r="D71" s="75">
        <v>50479281</v>
      </c>
      <c r="E71" s="75">
        <v>11701555.75</v>
      </c>
      <c r="F71" s="75">
        <v>14827352.17</v>
      </c>
      <c r="G71" s="75">
        <v>7761390</v>
      </c>
      <c r="H71" s="75">
        <v>4824885.22</v>
      </c>
      <c r="I71" s="75">
        <v>1238247.98</v>
      </c>
      <c r="J71" s="75">
        <v>49974128.369999997</v>
      </c>
      <c r="K71" s="75">
        <v>9226917.7699999996</v>
      </c>
      <c r="L71" s="75">
        <v>1490555.82</v>
      </c>
      <c r="M71" s="75">
        <v>22868287</v>
      </c>
      <c r="N71" s="75">
        <v>2754492</v>
      </c>
      <c r="O71" s="75">
        <v>6945430.1799999997</v>
      </c>
      <c r="P71" s="75">
        <v>12850955</v>
      </c>
      <c r="Q71" s="75">
        <v>9257369.3599999994</v>
      </c>
      <c r="R71" s="75">
        <v>1167110</v>
      </c>
      <c r="S71" s="75">
        <v>3275948.22</v>
      </c>
      <c r="T71" s="75">
        <v>4923970</v>
      </c>
      <c r="U71" s="75">
        <v>1663513</v>
      </c>
      <c r="V71" s="75">
        <v>36879351.189999998</v>
      </c>
      <c r="W71" s="75">
        <v>11003391.17</v>
      </c>
      <c r="X71" s="75">
        <v>4977110.96</v>
      </c>
      <c r="Y71" s="75">
        <v>11410072.289999999</v>
      </c>
      <c r="Z71" s="75">
        <v>2853768.76</v>
      </c>
      <c r="AA71" s="75">
        <v>5698721.5599999996</v>
      </c>
      <c r="AB71" s="75">
        <v>4842812</v>
      </c>
      <c r="AC71" s="75">
        <v>2387175.02</v>
      </c>
      <c r="AD71" s="75">
        <v>2140511</v>
      </c>
      <c r="AE71" s="75">
        <v>46805141</v>
      </c>
      <c r="AF71" s="75">
        <v>2389237.61</v>
      </c>
      <c r="AG71" s="75">
        <v>2704048.07</v>
      </c>
      <c r="AH71" s="75">
        <v>2153473.4300000002</v>
      </c>
      <c r="AI71" s="75">
        <v>2763421.98</v>
      </c>
      <c r="AJ71" s="75">
        <v>4218253.22</v>
      </c>
      <c r="AK71" s="75">
        <v>3528665.8</v>
      </c>
      <c r="AL71" s="75">
        <v>2932466.31</v>
      </c>
      <c r="AM71" s="75">
        <v>5065170.3499999996</v>
      </c>
      <c r="AN71" s="75">
        <v>2656508.88</v>
      </c>
      <c r="AO71" s="75">
        <v>2647433.5299999998</v>
      </c>
      <c r="AP71" s="75">
        <v>2520188</v>
      </c>
      <c r="AQ71" s="75">
        <v>15096727.43</v>
      </c>
      <c r="AR71" s="75">
        <v>265766.67</v>
      </c>
      <c r="AS71" s="75">
        <v>2688411.87</v>
      </c>
      <c r="AT71" s="75">
        <v>2881134.46</v>
      </c>
      <c r="AU71" s="75">
        <v>1967946.81</v>
      </c>
      <c r="AV71" s="75">
        <v>314874</v>
      </c>
      <c r="AW71" s="75">
        <v>2570850.3199999998</v>
      </c>
      <c r="AX71" s="75">
        <v>44770228.359999999</v>
      </c>
      <c r="AY71" s="75">
        <v>4093781.32</v>
      </c>
      <c r="AZ71" s="75">
        <v>3951650.66</v>
      </c>
      <c r="BA71" s="75">
        <v>11013109</v>
      </c>
      <c r="BB71" s="75">
        <v>9575275.7300000004</v>
      </c>
      <c r="BC71" s="75">
        <v>4822870</v>
      </c>
      <c r="BD71" s="75">
        <v>7844381.3300000001</v>
      </c>
      <c r="BE71" s="75">
        <v>8523644</v>
      </c>
      <c r="BF71" s="75">
        <v>3478674</v>
      </c>
      <c r="BG71" s="75">
        <v>1463760.48</v>
      </c>
      <c r="BH71" s="75">
        <v>956340</v>
      </c>
      <c r="BI71" s="75">
        <v>17103613</v>
      </c>
      <c r="BJ71" s="75">
        <v>18021508.25</v>
      </c>
      <c r="BK71" s="75">
        <v>0</v>
      </c>
      <c r="BL71" s="75">
        <v>1109527.29</v>
      </c>
      <c r="BM71" s="75">
        <v>2990464.14</v>
      </c>
      <c r="BN71" s="75">
        <v>3147800.59</v>
      </c>
      <c r="BO71" s="75">
        <v>0</v>
      </c>
      <c r="BP71" s="75">
        <v>28208142.84</v>
      </c>
      <c r="BQ71" s="75">
        <v>1474818.3</v>
      </c>
      <c r="BR71" s="75">
        <v>1872906</v>
      </c>
      <c r="BS71" s="75">
        <v>2893052.3</v>
      </c>
      <c r="BT71" s="75">
        <v>3301985.91</v>
      </c>
      <c r="BU71" s="75">
        <v>10329777</v>
      </c>
      <c r="BV71" s="75">
        <v>1822553.95</v>
      </c>
      <c r="BW71" s="75">
        <v>0</v>
      </c>
      <c r="BX71" s="75">
        <v>739790</v>
      </c>
      <c r="BY71" s="76">
        <v>316916.2</v>
      </c>
    </row>
    <row r="72" spans="1:77">
      <c r="A72" s="73" t="s">
        <v>291</v>
      </c>
      <c r="B72" s="74" t="s">
        <v>340</v>
      </c>
      <c r="C72" s="73" t="s">
        <v>341</v>
      </c>
      <c r="D72" s="75">
        <v>16710360</v>
      </c>
      <c r="E72" s="75">
        <v>4439791.58</v>
      </c>
      <c r="F72" s="75">
        <v>3332890.32</v>
      </c>
      <c r="G72" s="75">
        <v>812594</v>
      </c>
      <c r="H72" s="75">
        <v>1340605.32</v>
      </c>
      <c r="I72" s="75">
        <v>958560</v>
      </c>
      <c r="J72" s="75">
        <v>33984743.600000001</v>
      </c>
      <c r="K72" s="75">
        <v>3627482.25</v>
      </c>
      <c r="L72" s="75">
        <v>2344924.87</v>
      </c>
      <c r="M72" s="75">
        <v>0</v>
      </c>
      <c r="N72" s="75">
        <v>1376766.51</v>
      </c>
      <c r="O72" s="75">
        <v>5815424.8600000003</v>
      </c>
      <c r="P72" s="75">
        <v>5768610</v>
      </c>
      <c r="Q72" s="75">
        <v>5721270.9800000004</v>
      </c>
      <c r="R72" s="75">
        <v>581603</v>
      </c>
      <c r="S72" s="75">
        <v>1755681.8</v>
      </c>
      <c r="T72" s="75">
        <v>393000</v>
      </c>
      <c r="U72" s="75">
        <v>780220</v>
      </c>
      <c r="V72" s="75">
        <v>16749611.039999999</v>
      </c>
      <c r="W72" s="75">
        <v>1608005.71</v>
      </c>
      <c r="X72" s="75">
        <v>1632994.14</v>
      </c>
      <c r="Y72" s="75">
        <v>6531169.71</v>
      </c>
      <c r="Z72" s="75">
        <v>2625519.7400000002</v>
      </c>
      <c r="AA72" s="75">
        <v>591080</v>
      </c>
      <c r="AB72" s="75">
        <v>3779854</v>
      </c>
      <c r="AC72" s="75">
        <v>697248.52</v>
      </c>
      <c r="AD72" s="75">
        <v>1267612</v>
      </c>
      <c r="AE72" s="75">
        <v>18890475</v>
      </c>
      <c r="AF72" s="75">
        <v>2755805.22</v>
      </c>
      <c r="AG72" s="75">
        <v>0</v>
      </c>
      <c r="AH72" s="75">
        <v>1335582.55</v>
      </c>
      <c r="AI72" s="75">
        <v>883440</v>
      </c>
      <c r="AJ72" s="75">
        <v>2183547.0299999998</v>
      </c>
      <c r="AK72" s="75">
        <v>2522534.41</v>
      </c>
      <c r="AL72" s="75">
        <v>2034961.49</v>
      </c>
      <c r="AM72" s="75">
        <v>2086153.27</v>
      </c>
      <c r="AN72" s="75">
        <v>1974729.06</v>
      </c>
      <c r="AO72" s="75">
        <v>1380626.76</v>
      </c>
      <c r="AP72" s="75">
        <v>1203075</v>
      </c>
      <c r="AQ72" s="75">
        <v>9881325.9900000002</v>
      </c>
      <c r="AR72" s="75">
        <v>3771554</v>
      </c>
      <c r="AS72" s="75">
        <v>1833882.56</v>
      </c>
      <c r="AT72" s="75">
        <v>985219.05</v>
      </c>
      <c r="AU72" s="75">
        <v>1732371.62</v>
      </c>
      <c r="AV72" s="75">
        <v>1814942</v>
      </c>
      <c r="AW72" s="75">
        <v>728504.2</v>
      </c>
      <c r="AX72" s="75">
        <v>0</v>
      </c>
      <c r="AY72" s="75">
        <v>2136944</v>
      </c>
      <c r="AZ72" s="75">
        <v>1526910</v>
      </c>
      <c r="BA72" s="75">
        <v>0</v>
      </c>
      <c r="BB72" s="75">
        <v>0</v>
      </c>
      <c r="BC72" s="75">
        <v>67760</v>
      </c>
      <c r="BD72" s="75">
        <v>4031159.23</v>
      </c>
      <c r="BE72" s="75">
        <v>0</v>
      </c>
      <c r="BF72" s="75">
        <v>2268733</v>
      </c>
      <c r="BG72" s="75">
        <v>691275</v>
      </c>
      <c r="BH72" s="75">
        <v>958450</v>
      </c>
      <c r="BI72" s="75">
        <v>17546777</v>
      </c>
      <c r="BJ72" s="75">
        <v>7489536.8799999999</v>
      </c>
      <c r="BK72" s="75">
        <v>0</v>
      </c>
      <c r="BL72" s="75">
        <v>946680.49</v>
      </c>
      <c r="BM72" s="75">
        <v>1002178</v>
      </c>
      <c r="BN72" s="75">
        <v>3689088.52</v>
      </c>
      <c r="BO72" s="75">
        <v>2480488</v>
      </c>
      <c r="BP72" s="75">
        <v>10125581</v>
      </c>
      <c r="BQ72" s="75">
        <v>2213808.9</v>
      </c>
      <c r="BR72" s="75">
        <v>2258280</v>
      </c>
      <c r="BS72" s="75">
        <v>2010823</v>
      </c>
      <c r="BT72" s="75">
        <v>1438923.8</v>
      </c>
      <c r="BU72" s="75">
        <v>1398948</v>
      </c>
      <c r="BV72" s="75">
        <v>1163126.29</v>
      </c>
      <c r="BW72" s="75">
        <v>1854833.55</v>
      </c>
      <c r="BX72" s="75">
        <v>379640</v>
      </c>
      <c r="BY72" s="76">
        <v>705726.44</v>
      </c>
    </row>
    <row r="73" spans="1:77">
      <c r="A73" s="73" t="s">
        <v>291</v>
      </c>
      <c r="B73" s="74" t="s">
        <v>342</v>
      </c>
      <c r="C73" s="73" t="s">
        <v>343</v>
      </c>
      <c r="D73" s="75">
        <v>0</v>
      </c>
      <c r="E73" s="75">
        <v>2290897.88</v>
      </c>
      <c r="F73" s="75">
        <v>174237</v>
      </c>
      <c r="G73" s="75">
        <v>3632947.04</v>
      </c>
      <c r="H73" s="75">
        <v>849922</v>
      </c>
      <c r="I73" s="75">
        <v>0</v>
      </c>
      <c r="J73" s="75">
        <v>2251443</v>
      </c>
      <c r="K73" s="75">
        <v>7807940</v>
      </c>
      <c r="L73" s="75">
        <v>951812.9</v>
      </c>
      <c r="M73" s="75">
        <v>19177468</v>
      </c>
      <c r="N73" s="75">
        <v>974589.75</v>
      </c>
      <c r="O73" s="75">
        <v>3645542.96</v>
      </c>
      <c r="P73" s="75">
        <v>2109452</v>
      </c>
      <c r="Q73" s="75">
        <v>3243448</v>
      </c>
      <c r="R73" s="75">
        <v>0</v>
      </c>
      <c r="S73" s="75">
        <v>1694273.13</v>
      </c>
      <c r="T73" s="75">
        <v>0</v>
      </c>
      <c r="U73" s="75">
        <v>2212544</v>
      </c>
      <c r="V73" s="75">
        <v>2643838.7799999998</v>
      </c>
      <c r="W73" s="75">
        <v>763280.16</v>
      </c>
      <c r="X73" s="75">
        <v>410658.67</v>
      </c>
      <c r="Y73" s="75">
        <v>448510</v>
      </c>
      <c r="Z73" s="75">
        <v>0</v>
      </c>
      <c r="AA73" s="75">
        <v>0</v>
      </c>
      <c r="AB73" s="75">
        <v>444360</v>
      </c>
      <c r="AC73" s="75">
        <v>0</v>
      </c>
      <c r="AD73" s="75">
        <v>0</v>
      </c>
      <c r="AE73" s="75">
        <v>0</v>
      </c>
      <c r="AF73" s="75">
        <v>454193.51</v>
      </c>
      <c r="AG73" s="75">
        <v>0</v>
      </c>
      <c r="AH73" s="75">
        <v>0</v>
      </c>
      <c r="AI73" s="75">
        <v>0</v>
      </c>
      <c r="AJ73" s="75">
        <v>37800</v>
      </c>
      <c r="AK73" s="75">
        <v>0</v>
      </c>
      <c r="AL73" s="75">
        <v>0</v>
      </c>
      <c r="AM73" s="75">
        <v>0</v>
      </c>
      <c r="AN73" s="75">
        <v>0</v>
      </c>
      <c r="AO73" s="75">
        <v>402360</v>
      </c>
      <c r="AP73" s="75">
        <v>0</v>
      </c>
      <c r="AQ73" s="75">
        <v>1668900</v>
      </c>
      <c r="AR73" s="75">
        <v>0</v>
      </c>
      <c r="AS73" s="75">
        <v>753645</v>
      </c>
      <c r="AT73" s="75">
        <v>512200</v>
      </c>
      <c r="AU73" s="75">
        <v>1547360</v>
      </c>
      <c r="AV73" s="75">
        <v>0</v>
      </c>
      <c r="AW73" s="75">
        <v>0</v>
      </c>
      <c r="AX73" s="75">
        <v>0</v>
      </c>
      <c r="AY73" s="75">
        <v>0</v>
      </c>
      <c r="AZ73" s="75">
        <v>5250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75">
        <v>0</v>
      </c>
      <c r="BH73" s="75">
        <v>0</v>
      </c>
      <c r="BI73" s="75">
        <v>385081.78</v>
      </c>
      <c r="BJ73" s="75">
        <v>0</v>
      </c>
      <c r="BK73" s="75">
        <v>118300</v>
      </c>
      <c r="BL73" s="75">
        <v>79201</v>
      </c>
      <c r="BM73" s="75">
        <v>252480</v>
      </c>
      <c r="BN73" s="75">
        <v>0</v>
      </c>
      <c r="BO73" s="75">
        <v>0</v>
      </c>
      <c r="BP73" s="75">
        <v>438710</v>
      </c>
      <c r="BQ73" s="75">
        <v>0</v>
      </c>
      <c r="BR73" s="75">
        <v>0</v>
      </c>
      <c r="BS73" s="75">
        <v>0</v>
      </c>
      <c r="BT73" s="75">
        <v>0</v>
      </c>
      <c r="BU73" s="75">
        <v>72880</v>
      </c>
      <c r="BV73" s="75">
        <v>0</v>
      </c>
      <c r="BW73" s="75">
        <v>0</v>
      </c>
      <c r="BX73" s="75">
        <v>0</v>
      </c>
      <c r="BY73" s="76">
        <v>471780.51</v>
      </c>
    </row>
    <row r="74" spans="1:77">
      <c r="A74" s="73" t="s">
        <v>291</v>
      </c>
      <c r="B74" s="74" t="s">
        <v>344</v>
      </c>
      <c r="C74" s="73" t="s">
        <v>345</v>
      </c>
      <c r="D74" s="75">
        <v>0</v>
      </c>
      <c r="E74" s="75">
        <v>2877273.63</v>
      </c>
      <c r="F74" s="75">
        <v>0</v>
      </c>
      <c r="G74" s="75">
        <v>200674</v>
      </c>
      <c r="H74" s="75">
        <v>0</v>
      </c>
      <c r="I74" s="75">
        <v>0</v>
      </c>
      <c r="J74" s="75">
        <v>945584</v>
      </c>
      <c r="K74" s="75">
        <v>1125237</v>
      </c>
      <c r="L74" s="75">
        <v>0</v>
      </c>
      <c r="M74" s="75">
        <v>109800</v>
      </c>
      <c r="N74" s="75">
        <v>79275</v>
      </c>
      <c r="O74" s="75">
        <v>919704</v>
      </c>
      <c r="P74" s="75">
        <v>223950</v>
      </c>
      <c r="Q74" s="75">
        <v>1411037</v>
      </c>
      <c r="R74" s="75">
        <v>0</v>
      </c>
      <c r="S74" s="75">
        <v>0</v>
      </c>
      <c r="T74" s="75">
        <v>0</v>
      </c>
      <c r="U74" s="75">
        <v>878394.5</v>
      </c>
      <c r="V74" s="75">
        <v>0</v>
      </c>
      <c r="W74" s="75">
        <v>37214.6</v>
      </c>
      <c r="X74" s="75">
        <v>38940</v>
      </c>
      <c r="Y74" s="75">
        <v>27000</v>
      </c>
      <c r="Z74" s="75">
        <v>67280</v>
      </c>
      <c r="AA74" s="75">
        <v>0</v>
      </c>
      <c r="AB74" s="75">
        <v>331220.40000000002</v>
      </c>
      <c r="AC74" s="75">
        <v>0</v>
      </c>
      <c r="AD74" s="75">
        <v>0</v>
      </c>
      <c r="AE74" s="75">
        <v>0</v>
      </c>
      <c r="AF74" s="75">
        <v>154269.57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14643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2100</v>
      </c>
      <c r="BA74" s="75">
        <v>0</v>
      </c>
      <c r="BB74" s="75">
        <v>0</v>
      </c>
      <c r="BC74" s="75">
        <v>260207</v>
      </c>
      <c r="BD74" s="75">
        <v>0</v>
      </c>
      <c r="BE74" s="75">
        <v>0</v>
      </c>
      <c r="BF74" s="75">
        <v>0</v>
      </c>
      <c r="BG74" s="75">
        <v>0</v>
      </c>
      <c r="BH74" s="75">
        <v>0</v>
      </c>
      <c r="BI74" s="75">
        <v>258354.85</v>
      </c>
      <c r="BJ74" s="75">
        <v>0</v>
      </c>
      <c r="BK74" s="75">
        <v>0</v>
      </c>
      <c r="BL74" s="75">
        <v>19254</v>
      </c>
      <c r="BM74" s="75">
        <v>107256</v>
      </c>
      <c r="BN74" s="75">
        <v>0</v>
      </c>
      <c r="BO74" s="75">
        <v>0</v>
      </c>
      <c r="BP74" s="75">
        <v>0</v>
      </c>
      <c r="BQ74" s="75">
        <v>0</v>
      </c>
      <c r="BR74" s="75">
        <v>0</v>
      </c>
      <c r="BS74" s="75">
        <v>0</v>
      </c>
      <c r="BT74" s="75">
        <v>0</v>
      </c>
      <c r="BU74" s="75">
        <v>0</v>
      </c>
      <c r="BV74" s="75">
        <v>0</v>
      </c>
      <c r="BW74" s="75">
        <v>0</v>
      </c>
      <c r="BX74" s="75">
        <v>0</v>
      </c>
      <c r="BY74" s="76">
        <v>18397702.359999999</v>
      </c>
    </row>
    <row r="75" spans="1:77">
      <c r="A75" s="73" t="s">
        <v>291</v>
      </c>
      <c r="B75" s="74" t="s">
        <v>346</v>
      </c>
      <c r="C75" s="73" t="s">
        <v>347</v>
      </c>
      <c r="D75" s="75">
        <v>0</v>
      </c>
      <c r="E75" s="75">
        <v>44830</v>
      </c>
      <c r="F75" s="75">
        <v>1663190</v>
      </c>
      <c r="G75" s="75">
        <v>376128</v>
      </c>
      <c r="H75" s="75">
        <v>490319.6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2505027.7999999998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228101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847010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41000</v>
      </c>
      <c r="AN75" s="75">
        <v>0</v>
      </c>
      <c r="AO75" s="75">
        <v>5000</v>
      </c>
      <c r="AP75" s="75">
        <v>19724</v>
      </c>
      <c r="AQ75" s="75">
        <v>1121860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0</v>
      </c>
      <c r="AY75" s="75">
        <v>0</v>
      </c>
      <c r="AZ75" s="75">
        <v>100000</v>
      </c>
      <c r="BA75" s="75">
        <v>0</v>
      </c>
      <c r="BB75" s="75">
        <v>0</v>
      </c>
      <c r="BC75" s="75">
        <v>747372</v>
      </c>
      <c r="BD75" s="75">
        <v>0</v>
      </c>
      <c r="BE75" s="75">
        <v>0</v>
      </c>
      <c r="BF75" s="75">
        <v>210450</v>
      </c>
      <c r="BG75" s="75">
        <v>0</v>
      </c>
      <c r="BH75" s="75">
        <v>0</v>
      </c>
      <c r="BI75" s="75">
        <v>0</v>
      </c>
      <c r="BJ75" s="75">
        <v>0</v>
      </c>
      <c r="BK75" s="75">
        <v>0</v>
      </c>
      <c r="BL75" s="75">
        <v>0</v>
      </c>
      <c r="BM75" s="75">
        <v>0</v>
      </c>
      <c r="BN75" s="75">
        <v>0</v>
      </c>
      <c r="BO75" s="75">
        <v>0</v>
      </c>
      <c r="BP75" s="75">
        <v>744640</v>
      </c>
      <c r="BQ75" s="75">
        <v>0</v>
      </c>
      <c r="BR75" s="75">
        <v>0</v>
      </c>
      <c r="BS75" s="75">
        <v>0</v>
      </c>
      <c r="BT75" s="75">
        <v>106220</v>
      </c>
      <c r="BU75" s="75">
        <v>820200</v>
      </c>
      <c r="BV75" s="75">
        <v>97180</v>
      </c>
      <c r="BW75" s="75">
        <v>0</v>
      </c>
      <c r="BX75" s="75">
        <v>0</v>
      </c>
      <c r="BY75" s="76">
        <v>399451.58999999997</v>
      </c>
    </row>
    <row r="76" spans="1:77">
      <c r="A76" s="73" t="s">
        <v>291</v>
      </c>
      <c r="B76" s="74" t="s">
        <v>348</v>
      </c>
      <c r="C76" s="73" t="s">
        <v>349</v>
      </c>
      <c r="D76" s="75">
        <v>9639640</v>
      </c>
      <c r="E76" s="75">
        <v>1245905</v>
      </c>
      <c r="F76" s="75">
        <v>3074040</v>
      </c>
      <c r="G76" s="75">
        <v>7146458.9299999997</v>
      </c>
      <c r="H76" s="75">
        <v>0</v>
      </c>
      <c r="I76" s="75">
        <v>43680</v>
      </c>
      <c r="J76" s="75">
        <v>25126075</v>
      </c>
      <c r="K76" s="75">
        <v>1911250</v>
      </c>
      <c r="L76" s="75">
        <v>607800</v>
      </c>
      <c r="M76" s="75">
        <v>9178420</v>
      </c>
      <c r="N76" s="75">
        <v>667600</v>
      </c>
      <c r="O76" s="75">
        <v>981250</v>
      </c>
      <c r="P76" s="75">
        <v>3399105</v>
      </c>
      <c r="Q76" s="75">
        <v>2690100</v>
      </c>
      <c r="R76" s="75">
        <v>359400</v>
      </c>
      <c r="S76" s="75">
        <v>1286500</v>
      </c>
      <c r="T76" s="75">
        <v>718200</v>
      </c>
      <c r="U76" s="75">
        <v>535980</v>
      </c>
      <c r="V76" s="75">
        <v>12952775</v>
      </c>
      <c r="W76" s="75">
        <v>2539640</v>
      </c>
      <c r="X76" s="75">
        <v>803080</v>
      </c>
      <c r="Y76" s="75">
        <v>0</v>
      </c>
      <c r="Z76" s="75">
        <v>201160</v>
      </c>
      <c r="AA76" s="75">
        <v>957372</v>
      </c>
      <c r="AB76" s="75">
        <v>0</v>
      </c>
      <c r="AC76" s="75">
        <v>376560</v>
      </c>
      <c r="AD76" s="75">
        <v>327120</v>
      </c>
      <c r="AE76" s="75">
        <v>15686820</v>
      </c>
      <c r="AF76" s="75">
        <v>881265.67</v>
      </c>
      <c r="AG76" s="75">
        <v>242420</v>
      </c>
      <c r="AH76" s="75">
        <v>592622</v>
      </c>
      <c r="AI76" s="75">
        <v>348480</v>
      </c>
      <c r="AJ76" s="75">
        <v>1017160</v>
      </c>
      <c r="AK76" s="75">
        <v>314380</v>
      </c>
      <c r="AL76" s="75">
        <v>379860</v>
      </c>
      <c r="AM76" s="75">
        <v>861240</v>
      </c>
      <c r="AN76" s="75">
        <v>528220</v>
      </c>
      <c r="AO76" s="75">
        <v>604140</v>
      </c>
      <c r="AP76" s="75">
        <v>321360</v>
      </c>
      <c r="AQ76" s="75">
        <v>7369957</v>
      </c>
      <c r="AR76" s="75">
        <v>2673883</v>
      </c>
      <c r="AS76" s="75">
        <v>575820</v>
      </c>
      <c r="AT76" s="75">
        <v>548400</v>
      </c>
      <c r="AU76" s="75">
        <v>345264</v>
      </c>
      <c r="AV76" s="75">
        <v>1370980</v>
      </c>
      <c r="AW76" s="75">
        <v>274980</v>
      </c>
      <c r="AX76" s="75">
        <v>11444270</v>
      </c>
      <c r="AY76" s="75">
        <v>12180</v>
      </c>
      <c r="AZ76" s="75">
        <v>0</v>
      </c>
      <c r="BA76" s="75">
        <v>0</v>
      </c>
      <c r="BB76" s="75">
        <v>9166762.5</v>
      </c>
      <c r="BC76" s="75">
        <v>0</v>
      </c>
      <c r="BD76" s="75">
        <v>1730400</v>
      </c>
      <c r="BE76" s="75">
        <v>1326510</v>
      </c>
      <c r="BF76" s="75">
        <v>363936</v>
      </c>
      <c r="BG76" s="75">
        <v>268320</v>
      </c>
      <c r="BH76" s="75">
        <v>203040</v>
      </c>
      <c r="BI76" s="75">
        <v>11011995</v>
      </c>
      <c r="BJ76" s="75">
        <v>21409547.75</v>
      </c>
      <c r="BK76" s="75">
        <v>727100</v>
      </c>
      <c r="BL76" s="75">
        <v>206460</v>
      </c>
      <c r="BM76" s="75">
        <v>596820</v>
      </c>
      <c r="BN76" s="75">
        <v>369840</v>
      </c>
      <c r="BO76" s="75">
        <v>401830</v>
      </c>
      <c r="BP76" s="75">
        <v>7044632.5</v>
      </c>
      <c r="BQ76" s="75">
        <v>460800</v>
      </c>
      <c r="BR76" s="75">
        <v>534240</v>
      </c>
      <c r="BS76" s="75">
        <v>0</v>
      </c>
      <c r="BT76" s="75">
        <v>1001340</v>
      </c>
      <c r="BU76" s="75">
        <v>2132565</v>
      </c>
      <c r="BV76" s="75">
        <v>295800</v>
      </c>
      <c r="BW76" s="75">
        <v>0</v>
      </c>
      <c r="BX76" s="75">
        <v>353520</v>
      </c>
      <c r="BY76" s="76">
        <v>111026364.62</v>
      </c>
    </row>
    <row r="77" spans="1:77">
      <c r="A77" s="73" t="s">
        <v>291</v>
      </c>
      <c r="B77" s="74" t="s">
        <v>350</v>
      </c>
      <c r="C77" s="73" t="s">
        <v>351</v>
      </c>
      <c r="D77" s="75">
        <v>9874906</v>
      </c>
      <c r="E77" s="75">
        <v>4056066.66</v>
      </c>
      <c r="F77" s="75">
        <v>4053210.78</v>
      </c>
      <c r="G77" s="75">
        <v>1828500</v>
      </c>
      <c r="H77" s="75">
        <v>1359209.83</v>
      </c>
      <c r="I77" s="75">
        <v>669354.82999999996</v>
      </c>
      <c r="J77" s="75">
        <v>13914505</v>
      </c>
      <c r="K77" s="75">
        <v>2172288</v>
      </c>
      <c r="L77" s="75">
        <v>780467</v>
      </c>
      <c r="M77" s="75">
        <v>5061580</v>
      </c>
      <c r="N77" s="75">
        <v>742896</v>
      </c>
      <c r="O77" s="75">
        <v>2149136</v>
      </c>
      <c r="P77" s="75">
        <v>5062585</v>
      </c>
      <c r="Q77" s="75">
        <v>2982176</v>
      </c>
      <c r="R77" s="75">
        <v>320000</v>
      </c>
      <c r="S77" s="75">
        <v>1450821</v>
      </c>
      <c r="T77" s="75">
        <v>1171741</v>
      </c>
      <c r="U77" s="75">
        <v>832854</v>
      </c>
      <c r="V77" s="75">
        <v>10868075</v>
      </c>
      <c r="W77" s="75">
        <v>4205774</v>
      </c>
      <c r="X77" s="75">
        <v>1214500</v>
      </c>
      <c r="Y77" s="75">
        <v>4577037</v>
      </c>
      <c r="Z77" s="75">
        <v>803491</v>
      </c>
      <c r="AA77" s="75">
        <v>190000</v>
      </c>
      <c r="AB77" s="75">
        <v>897514</v>
      </c>
      <c r="AC77" s="75">
        <v>630000</v>
      </c>
      <c r="AD77" s="75">
        <v>604000</v>
      </c>
      <c r="AE77" s="75">
        <v>13840408</v>
      </c>
      <c r="AF77" s="75">
        <v>0</v>
      </c>
      <c r="AG77" s="75">
        <v>610900</v>
      </c>
      <c r="AH77" s="75">
        <v>643532</v>
      </c>
      <c r="AI77" s="75">
        <v>581000</v>
      </c>
      <c r="AJ77" s="75">
        <v>399241</v>
      </c>
      <c r="AK77" s="75">
        <v>0</v>
      </c>
      <c r="AL77" s="75">
        <v>781500</v>
      </c>
      <c r="AM77" s="75">
        <v>1177856</v>
      </c>
      <c r="AN77" s="75">
        <v>758500</v>
      </c>
      <c r="AO77" s="75">
        <v>1026333</v>
      </c>
      <c r="AP77" s="75">
        <v>466418</v>
      </c>
      <c r="AQ77" s="75">
        <v>5773723.79</v>
      </c>
      <c r="AR77" s="75">
        <v>797000</v>
      </c>
      <c r="AS77" s="75">
        <v>932370.97</v>
      </c>
      <c r="AT77" s="75">
        <v>689000</v>
      </c>
      <c r="AU77" s="75">
        <v>646000</v>
      </c>
      <c r="AV77" s="75">
        <v>350000</v>
      </c>
      <c r="AW77" s="75">
        <v>315612.90000000002</v>
      </c>
      <c r="AX77" s="75">
        <v>11186500</v>
      </c>
      <c r="AY77" s="75">
        <v>994153</v>
      </c>
      <c r="AZ77" s="75">
        <v>1341756</v>
      </c>
      <c r="BA77" s="75">
        <v>1908499</v>
      </c>
      <c r="BB77" s="75">
        <v>1626947</v>
      </c>
      <c r="BC77" s="75">
        <v>19500</v>
      </c>
      <c r="BD77" s="75">
        <v>2767723</v>
      </c>
      <c r="BE77" s="75">
        <v>752288</v>
      </c>
      <c r="BF77" s="75">
        <v>1088000</v>
      </c>
      <c r="BG77" s="75">
        <v>578665</v>
      </c>
      <c r="BH77" s="75">
        <v>527000</v>
      </c>
      <c r="BI77" s="75">
        <v>12652020</v>
      </c>
      <c r="BJ77" s="75">
        <v>7283869</v>
      </c>
      <c r="BK77" s="75">
        <v>1178822</v>
      </c>
      <c r="BL77" s="75">
        <v>478000</v>
      </c>
      <c r="BM77" s="75">
        <v>1083372</v>
      </c>
      <c r="BN77" s="75">
        <v>1570819</v>
      </c>
      <c r="BO77" s="75">
        <v>572951</v>
      </c>
      <c r="BP77" s="75">
        <v>6894822</v>
      </c>
      <c r="BQ77" s="75">
        <v>687175</v>
      </c>
      <c r="BR77" s="75">
        <v>707000</v>
      </c>
      <c r="BS77" s="75">
        <v>1154500</v>
      </c>
      <c r="BT77" s="75">
        <v>1064500</v>
      </c>
      <c r="BU77" s="75">
        <v>2944633</v>
      </c>
      <c r="BV77" s="75">
        <v>819686</v>
      </c>
      <c r="BW77" s="75">
        <v>507000</v>
      </c>
      <c r="BX77" s="75">
        <v>649000</v>
      </c>
      <c r="BY77" s="76">
        <v>746775.55</v>
      </c>
    </row>
    <row r="78" spans="1:77">
      <c r="A78" s="73" t="s">
        <v>291</v>
      </c>
      <c r="B78" s="74" t="s">
        <v>352</v>
      </c>
      <c r="C78" s="73" t="s">
        <v>353</v>
      </c>
      <c r="D78" s="75">
        <v>1536384</v>
      </c>
      <c r="E78" s="75">
        <v>895233.34</v>
      </c>
      <c r="F78" s="75">
        <v>1164564.52</v>
      </c>
      <c r="G78" s="75">
        <v>206000</v>
      </c>
      <c r="H78" s="75">
        <v>77894</v>
      </c>
      <c r="I78" s="75">
        <v>18500</v>
      </c>
      <c r="J78" s="75">
        <v>1454281</v>
      </c>
      <c r="K78" s="75">
        <v>491903</v>
      </c>
      <c r="L78" s="75">
        <v>63419.35</v>
      </c>
      <c r="M78" s="75">
        <v>1464000</v>
      </c>
      <c r="N78" s="75">
        <v>78000</v>
      </c>
      <c r="O78" s="75">
        <v>105935.48</v>
      </c>
      <c r="P78" s="75">
        <v>519500</v>
      </c>
      <c r="Q78" s="75">
        <v>491087</v>
      </c>
      <c r="R78" s="75">
        <v>20000</v>
      </c>
      <c r="S78" s="75">
        <v>60000</v>
      </c>
      <c r="T78" s="75">
        <v>105243</v>
      </c>
      <c r="U78" s="75">
        <v>63000</v>
      </c>
      <c r="V78" s="75">
        <v>255066</v>
      </c>
      <c r="W78" s="75">
        <v>420450</v>
      </c>
      <c r="X78" s="75">
        <v>566500</v>
      </c>
      <c r="Y78" s="75">
        <v>460575</v>
      </c>
      <c r="Z78" s="75">
        <v>115000</v>
      </c>
      <c r="AA78" s="75">
        <v>72000</v>
      </c>
      <c r="AB78" s="75">
        <v>538500</v>
      </c>
      <c r="AC78" s="75">
        <v>60000</v>
      </c>
      <c r="AD78" s="75">
        <v>71950</v>
      </c>
      <c r="AE78" s="75">
        <v>2166808</v>
      </c>
      <c r="AF78" s="75">
        <v>84481.39</v>
      </c>
      <c r="AG78" s="75">
        <v>22672</v>
      </c>
      <c r="AH78" s="75">
        <v>94611.1</v>
      </c>
      <c r="AI78" s="75">
        <v>74693.56</v>
      </c>
      <c r="AJ78" s="75">
        <v>73500</v>
      </c>
      <c r="AK78" s="75">
        <v>73000</v>
      </c>
      <c r="AL78" s="75">
        <v>52000</v>
      </c>
      <c r="AM78" s="75">
        <v>87000</v>
      </c>
      <c r="AN78" s="75">
        <v>45500</v>
      </c>
      <c r="AO78" s="75">
        <v>110500</v>
      </c>
      <c r="AP78" s="75">
        <v>38500</v>
      </c>
      <c r="AQ78" s="75">
        <v>412132</v>
      </c>
      <c r="AR78" s="75">
        <v>163000</v>
      </c>
      <c r="AS78" s="75">
        <v>71000</v>
      </c>
      <c r="AT78" s="75">
        <v>73000</v>
      </c>
      <c r="AU78" s="75">
        <v>68000</v>
      </c>
      <c r="AV78" s="75">
        <v>41500</v>
      </c>
      <c r="AW78" s="75">
        <v>51233.33</v>
      </c>
      <c r="AX78" s="75">
        <v>702323.75</v>
      </c>
      <c r="AY78" s="75">
        <v>68000</v>
      </c>
      <c r="AZ78" s="75">
        <v>114174.72</v>
      </c>
      <c r="BA78" s="75">
        <v>116500</v>
      </c>
      <c r="BB78" s="75">
        <v>115353</v>
      </c>
      <c r="BC78" s="75">
        <v>120000</v>
      </c>
      <c r="BD78" s="75">
        <v>341036.49</v>
      </c>
      <c r="BE78" s="75">
        <v>190000</v>
      </c>
      <c r="BF78" s="75">
        <v>97693</v>
      </c>
      <c r="BG78" s="75">
        <v>24500</v>
      </c>
      <c r="BH78" s="75">
        <v>26693</v>
      </c>
      <c r="BI78" s="75">
        <v>1043538</v>
      </c>
      <c r="BJ78" s="75">
        <v>2340000</v>
      </c>
      <c r="BK78" s="75">
        <v>54500</v>
      </c>
      <c r="BL78" s="75">
        <v>0</v>
      </c>
      <c r="BM78" s="75">
        <v>0</v>
      </c>
      <c r="BN78" s="75">
        <v>26806</v>
      </c>
      <c r="BO78" s="75">
        <v>0</v>
      </c>
      <c r="BP78" s="75">
        <v>1007000</v>
      </c>
      <c r="BQ78" s="75">
        <v>51886.78</v>
      </c>
      <c r="BR78" s="75">
        <v>41000</v>
      </c>
      <c r="BS78" s="75">
        <v>97000</v>
      </c>
      <c r="BT78" s="75">
        <v>177000</v>
      </c>
      <c r="BU78" s="75">
        <v>515754</v>
      </c>
      <c r="BV78" s="75">
        <v>89000</v>
      </c>
      <c r="BW78" s="75">
        <v>94500</v>
      </c>
      <c r="BX78" s="75">
        <v>64000</v>
      </c>
      <c r="BY78" s="76"/>
    </row>
    <row r="79" spans="1:77">
      <c r="A79" s="73" t="s">
        <v>291</v>
      </c>
      <c r="B79" s="74" t="s">
        <v>354</v>
      </c>
      <c r="C79" s="73" t="s">
        <v>355</v>
      </c>
      <c r="D79" s="75">
        <v>6922918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6487596</v>
      </c>
      <c r="K79" s="75">
        <v>0</v>
      </c>
      <c r="L79" s="75">
        <v>0</v>
      </c>
      <c r="M79" s="75">
        <v>4644850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7769191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1184351.4099999999</v>
      </c>
      <c r="AC79" s="75">
        <v>0</v>
      </c>
      <c r="AD79" s="75">
        <v>0</v>
      </c>
      <c r="AE79" s="75">
        <v>7729634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3253191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5270472</v>
      </c>
      <c r="AY79" s="75">
        <v>144000</v>
      </c>
      <c r="AZ79" s="75">
        <v>0</v>
      </c>
      <c r="BA79" s="75">
        <v>0</v>
      </c>
      <c r="BB79" s="75">
        <v>0</v>
      </c>
      <c r="BC79" s="75">
        <v>718300</v>
      </c>
      <c r="BD79" s="75">
        <v>0</v>
      </c>
      <c r="BE79" s="75">
        <v>0</v>
      </c>
      <c r="BF79" s="75">
        <v>0</v>
      </c>
      <c r="BG79" s="75">
        <v>0</v>
      </c>
      <c r="BH79" s="75">
        <v>0</v>
      </c>
      <c r="BI79" s="75">
        <v>18527574</v>
      </c>
      <c r="BJ79" s="75">
        <v>0</v>
      </c>
      <c r="BK79" s="75">
        <v>0</v>
      </c>
      <c r="BL79" s="75">
        <v>0</v>
      </c>
      <c r="BM79" s="75">
        <v>0</v>
      </c>
      <c r="BN79" s="75">
        <v>0</v>
      </c>
      <c r="BO79" s="75">
        <v>14640</v>
      </c>
      <c r="BP79" s="75">
        <v>1973811.75</v>
      </c>
      <c r="BQ79" s="75">
        <v>0</v>
      </c>
      <c r="BR79" s="75">
        <v>0</v>
      </c>
      <c r="BS79" s="75">
        <v>0</v>
      </c>
      <c r="BT79" s="75">
        <v>0</v>
      </c>
      <c r="BU79" s="75">
        <v>0</v>
      </c>
      <c r="BV79" s="75">
        <v>0</v>
      </c>
      <c r="BW79" s="75">
        <v>0</v>
      </c>
      <c r="BX79" s="75">
        <v>0</v>
      </c>
      <c r="BY79" s="76">
        <v>35632709.469999991</v>
      </c>
    </row>
    <row r="80" spans="1:77">
      <c r="A80" s="73" t="s">
        <v>291</v>
      </c>
      <c r="B80" s="74" t="s">
        <v>356</v>
      </c>
      <c r="C80" s="73" t="s">
        <v>357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488314</v>
      </c>
      <c r="K80" s="75">
        <v>0</v>
      </c>
      <c r="L80" s="75">
        <v>0</v>
      </c>
      <c r="M80" s="75">
        <v>57749.5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1436506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97027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5">
        <v>0</v>
      </c>
      <c r="BH80" s="75">
        <v>0</v>
      </c>
      <c r="BI80" s="75">
        <v>2287473</v>
      </c>
      <c r="BJ80" s="75">
        <v>0</v>
      </c>
      <c r="BK80" s="75">
        <v>0</v>
      </c>
      <c r="BL80" s="75">
        <v>0</v>
      </c>
      <c r="BM80" s="75">
        <v>0</v>
      </c>
      <c r="BN80" s="75">
        <v>0</v>
      </c>
      <c r="BO80" s="75">
        <v>69662</v>
      </c>
      <c r="BP80" s="75">
        <v>141782</v>
      </c>
      <c r="BQ80" s="75">
        <v>0</v>
      </c>
      <c r="BR80" s="75">
        <v>0</v>
      </c>
      <c r="BS80" s="75">
        <v>0</v>
      </c>
      <c r="BT80" s="75">
        <v>0</v>
      </c>
      <c r="BU80" s="75">
        <v>0</v>
      </c>
      <c r="BV80" s="75">
        <v>0</v>
      </c>
      <c r="BW80" s="75">
        <v>0</v>
      </c>
      <c r="BX80" s="75">
        <v>0</v>
      </c>
      <c r="BY80" s="76">
        <v>52951041.100000001</v>
      </c>
    </row>
    <row r="81" spans="1:77">
      <c r="A81" s="73" t="s">
        <v>291</v>
      </c>
      <c r="B81" s="74" t="s">
        <v>358</v>
      </c>
      <c r="C81" s="73" t="s">
        <v>359</v>
      </c>
      <c r="D81" s="75">
        <v>0</v>
      </c>
      <c r="E81" s="75">
        <v>1856600</v>
      </c>
      <c r="F81" s="75">
        <v>2169800</v>
      </c>
      <c r="G81" s="75">
        <v>0</v>
      </c>
      <c r="H81" s="75">
        <v>1364400</v>
      </c>
      <c r="I81" s="75">
        <v>713100</v>
      </c>
      <c r="J81" s="75">
        <v>0</v>
      </c>
      <c r="K81" s="75">
        <v>5190000</v>
      </c>
      <c r="L81" s="75">
        <v>1659225</v>
      </c>
      <c r="M81" s="75">
        <v>0</v>
      </c>
      <c r="N81" s="75">
        <v>557000</v>
      </c>
      <c r="O81" s="75">
        <v>3331834</v>
      </c>
      <c r="P81" s="75">
        <v>2870518</v>
      </c>
      <c r="Q81" s="75">
        <v>5211358</v>
      </c>
      <c r="R81" s="75">
        <v>1789200</v>
      </c>
      <c r="S81" s="75">
        <v>1092700</v>
      </c>
      <c r="T81" s="75">
        <v>2861578</v>
      </c>
      <c r="U81" s="75">
        <v>653225</v>
      </c>
      <c r="V81" s="75">
        <v>0</v>
      </c>
      <c r="W81" s="75">
        <v>2854300</v>
      </c>
      <c r="X81" s="75">
        <v>717600</v>
      </c>
      <c r="Y81" s="75">
        <v>1624737</v>
      </c>
      <c r="Z81" s="75">
        <v>0</v>
      </c>
      <c r="AA81" s="75">
        <v>0</v>
      </c>
      <c r="AB81" s="75">
        <v>0</v>
      </c>
      <c r="AC81" s="75">
        <v>4039503.46</v>
      </c>
      <c r="AD81" s="75">
        <v>0</v>
      </c>
      <c r="AE81" s="75">
        <v>0</v>
      </c>
      <c r="AF81" s="75">
        <v>917025.5</v>
      </c>
      <c r="AG81" s="75">
        <v>1528876</v>
      </c>
      <c r="AH81" s="75">
        <v>1134229</v>
      </c>
      <c r="AI81" s="75">
        <v>935574</v>
      </c>
      <c r="AJ81" s="75">
        <v>1242243.5</v>
      </c>
      <c r="AK81" s="75">
        <v>0</v>
      </c>
      <c r="AL81" s="75">
        <v>1118478</v>
      </c>
      <c r="AM81" s="75">
        <v>2267150</v>
      </c>
      <c r="AN81" s="75">
        <v>1392599</v>
      </c>
      <c r="AO81" s="75">
        <v>1516824</v>
      </c>
      <c r="AP81" s="75">
        <v>1258210</v>
      </c>
      <c r="AQ81" s="75">
        <v>0</v>
      </c>
      <c r="AR81" s="75">
        <v>1067554</v>
      </c>
      <c r="AS81" s="75">
        <v>589051</v>
      </c>
      <c r="AT81" s="75">
        <v>681254</v>
      </c>
      <c r="AU81" s="75">
        <v>699036</v>
      </c>
      <c r="AV81" s="75">
        <v>554596</v>
      </c>
      <c r="AW81" s="75">
        <v>537192</v>
      </c>
      <c r="AX81" s="75">
        <v>0</v>
      </c>
      <c r="AY81" s="75">
        <v>1628000</v>
      </c>
      <c r="AZ81" s="75">
        <v>1630961</v>
      </c>
      <c r="BA81" s="75">
        <v>2932566</v>
      </c>
      <c r="BB81" s="75">
        <v>0</v>
      </c>
      <c r="BC81" s="75">
        <v>368832</v>
      </c>
      <c r="BD81" s="75">
        <v>4409253</v>
      </c>
      <c r="BE81" s="75">
        <v>2645860</v>
      </c>
      <c r="BF81" s="75">
        <v>1555292</v>
      </c>
      <c r="BG81" s="75">
        <v>1924600</v>
      </c>
      <c r="BH81" s="75">
        <v>686600</v>
      </c>
      <c r="BI81" s="75">
        <v>0</v>
      </c>
      <c r="BJ81" s="75">
        <v>11776088</v>
      </c>
      <c r="BK81" s="75">
        <v>0</v>
      </c>
      <c r="BL81" s="75">
        <v>2848555.12</v>
      </c>
      <c r="BM81" s="75">
        <v>3572732</v>
      </c>
      <c r="BN81" s="75">
        <v>1270740</v>
      </c>
      <c r="BO81" s="75">
        <v>2420248.75</v>
      </c>
      <c r="BP81" s="75">
        <v>0</v>
      </c>
      <c r="BQ81" s="75">
        <v>1359087</v>
      </c>
      <c r="BR81" s="75">
        <v>1600600</v>
      </c>
      <c r="BS81" s="75">
        <v>1499122</v>
      </c>
      <c r="BT81" s="75">
        <v>2168784</v>
      </c>
      <c r="BU81" s="75">
        <v>887154</v>
      </c>
      <c r="BV81" s="75">
        <v>1802400</v>
      </c>
      <c r="BW81" s="75">
        <v>787934</v>
      </c>
      <c r="BX81" s="75">
        <v>812600</v>
      </c>
      <c r="BY81" s="76">
        <v>4362912.2800000021</v>
      </c>
    </row>
    <row r="82" spans="1:77">
      <c r="A82" s="73" t="s">
        <v>291</v>
      </c>
      <c r="B82" s="74" t="s">
        <v>360</v>
      </c>
      <c r="C82" s="73" t="s">
        <v>361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30625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94500</v>
      </c>
      <c r="U82" s="75">
        <v>18400</v>
      </c>
      <c r="V82" s="75">
        <v>0</v>
      </c>
      <c r="W82" s="75">
        <v>332221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637300</v>
      </c>
      <c r="AD82" s="75">
        <v>0</v>
      </c>
      <c r="AE82" s="75">
        <v>0</v>
      </c>
      <c r="AF82" s="75">
        <v>311200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28800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38300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281100</v>
      </c>
      <c r="BG82" s="75">
        <v>0</v>
      </c>
      <c r="BH82" s="75">
        <v>0</v>
      </c>
      <c r="BI82" s="75">
        <v>0</v>
      </c>
      <c r="BJ82" s="75">
        <v>0</v>
      </c>
      <c r="BK82" s="75">
        <v>0</v>
      </c>
      <c r="BL82" s="75">
        <v>0</v>
      </c>
      <c r="BM82" s="75">
        <v>145000</v>
      </c>
      <c r="BN82" s="75">
        <v>0</v>
      </c>
      <c r="BO82" s="75">
        <v>0</v>
      </c>
      <c r="BP82" s="75">
        <v>0</v>
      </c>
      <c r="BQ82" s="75">
        <v>0</v>
      </c>
      <c r="BR82" s="75">
        <v>0</v>
      </c>
      <c r="BS82" s="75">
        <v>0</v>
      </c>
      <c r="BT82" s="75">
        <v>0</v>
      </c>
      <c r="BU82" s="75">
        <v>0</v>
      </c>
      <c r="BV82" s="75">
        <v>0</v>
      </c>
      <c r="BW82" s="75">
        <v>0</v>
      </c>
      <c r="BX82" s="75">
        <v>0</v>
      </c>
      <c r="BY82" s="76">
        <v>44750627.140000001</v>
      </c>
    </row>
    <row r="83" spans="1:77">
      <c r="A83" s="73" t="s">
        <v>291</v>
      </c>
      <c r="B83" s="74" t="s">
        <v>362</v>
      </c>
      <c r="C83" s="73" t="s">
        <v>363</v>
      </c>
      <c r="D83" s="75">
        <v>31451500.280000001</v>
      </c>
      <c r="E83" s="75">
        <v>0</v>
      </c>
      <c r="F83" s="75">
        <v>3077548.07</v>
      </c>
      <c r="G83" s="75">
        <v>0</v>
      </c>
      <c r="H83" s="75">
        <v>0</v>
      </c>
      <c r="I83" s="75">
        <v>0</v>
      </c>
      <c r="J83" s="75">
        <v>43410658.640000001</v>
      </c>
      <c r="K83" s="75">
        <v>3386118</v>
      </c>
      <c r="L83" s="75">
        <v>0</v>
      </c>
      <c r="M83" s="75">
        <v>12850419.529999999</v>
      </c>
      <c r="N83" s="75">
        <v>0</v>
      </c>
      <c r="O83" s="75">
        <v>2571583.84</v>
      </c>
      <c r="P83" s="75">
        <v>2800000</v>
      </c>
      <c r="Q83" s="75">
        <v>2887940</v>
      </c>
      <c r="R83" s="75">
        <v>0</v>
      </c>
      <c r="S83" s="75">
        <v>1000000</v>
      </c>
      <c r="T83" s="75">
        <v>0</v>
      </c>
      <c r="U83" s="75">
        <v>0</v>
      </c>
      <c r="V83" s="75">
        <v>18985251.629999999</v>
      </c>
      <c r="W83" s="75">
        <v>0</v>
      </c>
      <c r="X83" s="75">
        <v>975353</v>
      </c>
      <c r="Y83" s="75">
        <v>0</v>
      </c>
      <c r="Z83" s="75">
        <v>0</v>
      </c>
      <c r="AA83" s="75">
        <v>798755.61</v>
      </c>
      <c r="AB83" s="75">
        <v>0</v>
      </c>
      <c r="AC83" s="75">
        <v>316877.36</v>
      </c>
      <c r="AD83" s="75">
        <v>312192</v>
      </c>
      <c r="AE83" s="75">
        <v>47840921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6140853.1299999999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23658094</v>
      </c>
      <c r="AY83" s="75">
        <v>5585782</v>
      </c>
      <c r="AZ83" s="75">
        <v>1017177</v>
      </c>
      <c r="BA83" s="75">
        <v>0</v>
      </c>
      <c r="BB83" s="75">
        <v>0</v>
      </c>
      <c r="BC83" s="75">
        <v>0</v>
      </c>
      <c r="BD83" s="75">
        <v>4967928</v>
      </c>
      <c r="BE83" s="75">
        <v>0</v>
      </c>
      <c r="BF83" s="75">
        <v>706410</v>
      </c>
      <c r="BG83" s="75">
        <v>0</v>
      </c>
      <c r="BH83" s="75">
        <v>0</v>
      </c>
      <c r="BI83" s="75">
        <v>0</v>
      </c>
      <c r="BJ83" s="75">
        <v>0</v>
      </c>
      <c r="BK83" s="75">
        <v>0</v>
      </c>
      <c r="BL83" s="75">
        <v>0</v>
      </c>
      <c r="BM83" s="75">
        <v>0</v>
      </c>
      <c r="BN83" s="75">
        <v>0</v>
      </c>
      <c r="BO83" s="75">
        <v>0</v>
      </c>
      <c r="BP83" s="75">
        <v>13208399.09</v>
      </c>
      <c r="BQ83" s="75">
        <v>0</v>
      </c>
      <c r="BR83" s="75">
        <v>0</v>
      </c>
      <c r="BS83" s="75">
        <v>0</v>
      </c>
      <c r="BT83" s="75">
        <v>0</v>
      </c>
      <c r="BU83" s="75">
        <v>0</v>
      </c>
      <c r="BV83" s="75">
        <v>0</v>
      </c>
      <c r="BW83" s="75">
        <v>0</v>
      </c>
      <c r="BX83" s="75">
        <v>0</v>
      </c>
      <c r="BY83" s="76">
        <v>365639.83999999997</v>
      </c>
    </row>
    <row r="84" spans="1:77">
      <c r="A84" s="73" t="s">
        <v>291</v>
      </c>
      <c r="B84" s="74" t="s">
        <v>364</v>
      </c>
      <c r="C84" s="73" t="s">
        <v>365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3267479.36</v>
      </c>
      <c r="K84" s="75">
        <v>0</v>
      </c>
      <c r="L84" s="75">
        <v>0</v>
      </c>
      <c r="M84" s="75">
        <v>2359605.63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3560334.82</v>
      </c>
      <c r="W84" s="75">
        <v>0</v>
      </c>
      <c r="X84" s="75">
        <v>63000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132450</v>
      </c>
      <c r="AE84" s="75">
        <v>6374531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1107862.8700000001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691728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140816</v>
      </c>
      <c r="BG84" s="75">
        <v>0</v>
      </c>
      <c r="BH84" s="75">
        <v>0</v>
      </c>
      <c r="BI84" s="75">
        <v>0</v>
      </c>
      <c r="BJ84" s="75">
        <v>0</v>
      </c>
      <c r="BK84" s="75">
        <v>0</v>
      </c>
      <c r="BL84" s="75">
        <v>0</v>
      </c>
      <c r="BM84" s="75">
        <v>0</v>
      </c>
      <c r="BN84" s="75">
        <v>0</v>
      </c>
      <c r="BO84" s="75">
        <v>0</v>
      </c>
      <c r="BP84" s="75">
        <v>1097062.27</v>
      </c>
      <c r="BQ84" s="75">
        <v>0</v>
      </c>
      <c r="BR84" s="75">
        <v>0</v>
      </c>
      <c r="BS84" s="75">
        <v>0</v>
      </c>
      <c r="BT84" s="75">
        <v>0</v>
      </c>
      <c r="BU84" s="75">
        <v>0</v>
      </c>
      <c r="BV84" s="75">
        <v>0</v>
      </c>
      <c r="BW84" s="75">
        <v>0</v>
      </c>
      <c r="BX84" s="75">
        <v>0</v>
      </c>
      <c r="BY84" s="76">
        <v>4451734.669999999</v>
      </c>
    </row>
    <row r="85" spans="1:77">
      <c r="A85" s="73" t="s">
        <v>291</v>
      </c>
      <c r="B85" s="74" t="s">
        <v>366</v>
      </c>
      <c r="C85" s="73" t="s">
        <v>367</v>
      </c>
      <c r="D85" s="75">
        <v>0</v>
      </c>
      <c r="E85" s="75">
        <v>7491500</v>
      </c>
      <c r="F85" s="75">
        <v>13130100</v>
      </c>
      <c r="G85" s="75">
        <v>4385600</v>
      </c>
      <c r="H85" s="75">
        <v>2867200</v>
      </c>
      <c r="I85" s="75">
        <v>1219800</v>
      </c>
      <c r="J85" s="75">
        <v>0</v>
      </c>
      <c r="K85" s="75">
        <v>3077666.64</v>
      </c>
      <c r="L85" s="75">
        <v>1079550</v>
      </c>
      <c r="M85" s="75">
        <v>0</v>
      </c>
      <c r="N85" s="75">
        <v>0</v>
      </c>
      <c r="O85" s="75">
        <v>4120000</v>
      </c>
      <c r="P85" s="75">
        <v>7659582</v>
      </c>
      <c r="Q85" s="75">
        <v>5258442</v>
      </c>
      <c r="R85" s="75">
        <v>0</v>
      </c>
      <c r="S85" s="75">
        <v>3835300</v>
      </c>
      <c r="T85" s="75">
        <v>1513400</v>
      </c>
      <c r="U85" s="75">
        <v>2021675</v>
      </c>
      <c r="V85" s="75">
        <v>0</v>
      </c>
      <c r="W85" s="75">
        <v>9651979</v>
      </c>
      <c r="X85" s="75">
        <v>3966800</v>
      </c>
      <c r="Y85" s="75">
        <v>758863</v>
      </c>
      <c r="Z85" s="75">
        <v>3422000</v>
      </c>
      <c r="AA85" s="75">
        <v>3159724.82</v>
      </c>
      <c r="AB85" s="75">
        <v>2845900</v>
      </c>
      <c r="AC85" s="75">
        <v>0</v>
      </c>
      <c r="AD85" s="75">
        <v>2405507</v>
      </c>
      <c r="AE85" s="75">
        <v>1950000</v>
      </c>
      <c r="AF85" s="75">
        <v>1876400</v>
      </c>
      <c r="AG85" s="75">
        <v>1695900</v>
      </c>
      <c r="AH85" s="75">
        <v>1091071</v>
      </c>
      <c r="AI85" s="75">
        <v>1654528</v>
      </c>
      <c r="AJ85" s="75">
        <v>3158256.5</v>
      </c>
      <c r="AK85" s="75">
        <v>2844300</v>
      </c>
      <c r="AL85" s="75">
        <v>1554922</v>
      </c>
      <c r="AM85" s="75">
        <v>1859350</v>
      </c>
      <c r="AN85" s="75">
        <v>1009301</v>
      </c>
      <c r="AO85" s="75">
        <v>1938576</v>
      </c>
      <c r="AP85" s="75">
        <v>1188890</v>
      </c>
      <c r="AQ85" s="75">
        <v>0</v>
      </c>
      <c r="AR85" s="75">
        <v>1759923</v>
      </c>
      <c r="AS85" s="75">
        <v>1550449</v>
      </c>
      <c r="AT85" s="75">
        <v>1525946</v>
      </c>
      <c r="AU85" s="75">
        <v>1431564</v>
      </c>
      <c r="AV85" s="75">
        <v>1016204</v>
      </c>
      <c r="AW85" s="75">
        <v>1652908</v>
      </c>
      <c r="AX85" s="75">
        <v>0</v>
      </c>
      <c r="AY85" s="75">
        <v>3492200</v>
      </c>
      <c r="AZ85" s="75">
        <v>2504938.5</v>
      </c>
      <c r="BA85" s="75">
        <v>2649434</v>
      </c>
      <c r="BB85" s="75">
        <v>5671400</v>
      </c>
      <c r="BC85" s="75">
        <v>2349368</v>
      </c>
      <c r="BD85" s="75">
        <v>2546747</v>
      </c>
      <c r="BE85" s="75">
        <v>5679040</v>
      </c>
      <c r="BF85" s="75">
        <v>1560954</v>
      </c>
      <c r="BG85" s="75">
        <v>204300</v>
      </c>
      <c r="BH85" s="75">
        <v>774200</v>
      </c>
      <c r="BI85" s="75">
        <v>0</v>
      </c>
      <c r="BJ85" s="75">
        <v>7831882.6500000004</v>
      </c>
      <c r="BK85" s="75">
        <v>3970900</v>
      </c>
      <c r="BL85" s="75">
        <v>287900</v>
      </c>
      <c r="BM85" s="75">
        <v>0</v>
      </c>
      <c r="BN85" s="75">
        <v>3874160</v>
      </c>
      <c r="BO85" s="75">
        <v>0</v>
      </c>
      <c r="BP85" s="75">
        <v>0</v>
      </c>
      <c r="BQ85" s="75">
        <v>768913</v>
      </c>
      <c r="BR85" s="75">
        <v>2629800</v>
      </c>
      <c r="BS85" s="75">
        <v>4817189</v>
      </c>
      <c r="BT85" s="75">
        <v>3549616</v>
      </c>
      <c r="BU85" s="75">
        <v>7524316</v>
      </c>
      <c r="BV85" s="75">
        <v>1449400</v>
      </c>
      <c r="BW85" s="75">
        <v>1486800</v>
      </c>
      <c r="BX85" s="75">
        <v>58400</v>
      </c>
      <c r="BY85" s="76">
        <v>123565504.26000001</v>
      </c>
    </row>
    <row r="86" spans="1:77">
      <c r="A86" s="85" t="s">
        <v>291</v>
      </c>
      <c r="B86" s="86" t="s">
        <v>368</v>
      </c>
      <c r="C86" s="85" t="s">
        <v>369</v>
      </c>
      <c r="D86" s="75">
        <v>0</v>
      </c>
      <c r="E86" s="75">
        <v>282500</v>
      </c>
      <c r="F86" s="75">
        <v>0</v>
      </c>
      <c r="G86" s="75">
        <v>358000</v>
      </c>
      <c r="H86" s="75">
        <v>800000</v>
      </c>
      <c r="I86" s="75">
        <v>871800</v>
      </c>
      <c r="J86" s="75">
        <v>0</v>
      </c>
      <c r="K86" s="75">
        <v>0</v>
      </c>
      <c r="L86" s="75">
        <v>527400</v>
      </c>
      <c r="M86" s="75">
        <v>0</v>
      </c>
      <c r="N86" s="75">
        <v>3142200</v>
      </c>
      <c r="O86" s="75">
        <v>0</v>
      </c>
      <c r="P86" s="75">
        <v>24600</v>
      </c>
      <c r="Q86" s="75">
        <v>0</v>
      </c>
      <c r="R86" s="75">
        <v>0</v>
      </c>
      <c r="S86" s="75">
        <v>0</v>
      </c>
      <c r="T86" s="75">
        <v>55300</v>
      </c>
      <c r="U86" s="75">
        <v>120300</v>
      </c>
      <c r="V86" s="75">
        <v>0</v>
      </c>
      <c r="W86" s="75">
        <v>0</v>
      </c>
      <c r="X86" s="75">
        <v>0</v>
      </c>
      <c r="Y86" s="75">
        <v>0</v>
      </c>
      <c r="Z86" s="75">
        <v>269300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637800</v>
      </c>
      <c r="AG86" s="75">
        <v>0</v>
      </c>
      <c r="AH86" s="75">
        <v>765909</v>
      </c>
      <c r="AI86" s="75">
        <v>0</v>
      </c>
      <c r="AJ86" s="75">
        <v>236000</v>
      </c>
      <c r="AK86" s="75">
        <v>691700</v>
      </c>
      <c r="AL86" s="75">
        <v>459200</v>
      </c>
      <c r="AM86" s="75">
        <v>338200</v>
      </c>
      <c r="AN86" s="75">
        <v>529300</v>
      </c>
      <c r="AO86" s="75">
        <v>198400</v>
      </c>
      <c r="AP86" s="75">
        <v>260800</v>
      </c>
      <c r="AQ86" s="75">
        <v>0</v>
      </c>
      <c r="AR86" s="75">
        <v>824400</v>
      </c>
      <c r="AS86" s="75">
        <v>693200</v>
      </c>
      <c r="AT86" s="75">
        <v>561700</v>
      </c>
      <c r="AU86" s="75">
        <v>583100</v>
      </c>
      <c r="AV86" s="75">
        <v>425600</v>
      </c>
      <c r="AW86" s="75">
        <v>439600</v>
      </c>
      <c r="AX86" s="75">
        <v>0</v>
      </c>
      <c r="AY86" s="75">
        <v>268100</v>
      </c>
      <c r="AZ86" s="75">
        <v>0</v>
      </c>
      <c r="BA86" s="75">
        <v>0</v>
      </c>
      <c r="BB86" s="75">
        <v>0</v>
      </c>
      <c r="BC86" s="75">
        <v>0</v>
      </c>
      <c r="BD86" s="75">
        <v>634800</v>
      </c>
      <c r="BE86" s="75">
        <v>0</v>
      </c>
      <c r="BF86" s="75">
        <v>360500</v>
      </c>
      <c r="BG86" s="75">
        <v>0</v>
      </c>
      <c r="BH86" s="75">
        <v>0</v>
      </c>
      <c r="BI86" s="75">
        <v>0</v>
      </c>
      <c r="BJ86" s="75">
        <v>0</v>
      </c>
      <c r="BK86" s="75">
        <v>0</v>
      </c>
      <c r="BL86" s="75">
        <v>79700</v>
      </c>
      <c r="BM86" s="75">
        <v>0</v>
      </c>
      <c r="BN86" s="75">
        <v>0</v>
      </c>
      <c r="BO86" s="75">
        <v>0</v>
      </c>
      <c r="BP86" s="75">
        <v>0</v>
      </c>
      <c r="BQ86" s="75">
        <v>0</v>
      </c>
      <c r="BR86" s="75">
        <v>0</v>
      </c>
      <c r="BS86" s="75">
        <v>0</v>
      </c>
      <c r="BT86" s="75">
        <v>0</v>
      </c>
      <c r="BU86" s="75">
        <v>0</v>
      </c>
      <c r="BV86" s="75">
        <v>578200</v>
      </c>
      <c r="BW86" s="75">
        <v>212400</v>
      </c>
      <c r="BX86" s="75">
        <v>0</v>
      </c>
      <c r="BY86" s="76"/>
    </row>
    <row r="87" spans="1:77">
      <c r="A87" s="85" t="s">
        <v>291</v>
      </c>
      <c r="B87" s="86" t="s">
        <v>370</v>
      </c>
      <c r="C87" s="85" t="s">
        <v>371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4480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4640</v>
      </c>
      <c r="AY87" s="75">
        <v>0</v>
      </c>
      <c r="AZ87" s="75">
        <v>0</v>
      </c>
      <c r="BA87" s="75">
        <v>13520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5">
        <v>0</v>
      </c>
      <c r="BH87" s="75">
        <v>0</v>
      </c>
      <c r="BI87" s="75">
        <v>0</v>
      </c>
      <c r="BJ87" s="75">
        <v>0</v>
      </c>
      <c r="BK87" s="75">
        <v>0</v>
      </c>
      <c r="BL87" s="75">
        <v>0</v>
      </c>
      <c r="BM87" s="75">
        <v>0</v>
      </c>
      <c r="BN87" s="75">
        <v>0</v>
      </c>
      <c r="BO87" s="75">
        <v>0</v>
      </c>
      <c r="BP87" s="75">
        <v>0</v>
      </c>
      <c r="BQ87" s="75">
        <v>0</v>
      </c>
      <c r="BR87" s="75">
        <v>0</v>
      </c>
      <c r="BS87" s="75">
        <v>0</v>
      </c>
      <c r="BT87" s="75">
        <v>0</v>
      </c>
      <c r="BU87" s="75">
        <v>0</v>
      </c>
      <c r="BV87" s="75">
        <v>0</v>
      </c>
      <c r="BW87" s="75">
        <v>0</v>
      </c>
      <c r="BX87" s="75">
        <v>0</v>
      </c>
      <c r="BY87" s="76"/>
    </row>
    <row r="88" spans="1:77">
      <c r="A88" s="73" t="s">
        <v>291</v>
      </c>
      <c r="B88" s="74" t="s">
        <v>372</v>
      </c>
      <c r="C88" s="73" t="s">
        <v>373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6080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10720</v>
      </c>
      <c r="R88" s="75">
        <v>0</v>
      </c>
      <c r="S88" s="75">
        <v>0</v>
      </c>
      <c r="T88" s="75">
        <v>0</v>
      </c>
      <c r="U88" s="75">
        <v>0</v>
      </c>
      <c r="V88" s="75">
        <v>27882.5</v>
      </c>
      <c r="W88" s="75">
        <v>14000</v>
      </c>
      <c r="X88" s="75">
        <v>0</v>
      </c>
      <c r="Y88" s="75">
        <v>10000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1680</v>
      </c>
      <c r="AN88" s="75">
        <v>0</v>
      </c>
      <c r="AO88" s="75">
        <v>0</v>
      </c>
      <c r="AP88" s="75">
        <v>0</v>
      </c>
      <c r="AQ88" s="75">
        <v>7920</v>
      </c>
      <c r="AR88" s="75">
        <v>4960</v>
      </c>
      <c r="AS88" s="75">
        <v>0</v>
      </c>
      <c r="AT88" s="75">
        <v>0</v>
      </c>
      <c r="AU88" s="75">
        <v>0</v>
      </c>
      <c r="AV88" s="75">
        <v>24000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75">
        <v>0</v>
      </c>
      <c r="BH88" s="75">
        <v>0</v>
      </c>
      <c r="BI88" s="75">
        <v>0</v>
      </c>
      <c r="BJ88" s="75">
        <v>0</v>
      </c>
      <c r="BK88" s="75">
        <v>11000</v>
      </c>
      <c r="BL88" s="75">
        <v>0</v>
      </c>
      <c r="BM88" s="75">
        <v>13200</v>
      </c>
      <c r="BN88" s="75">
        <v>0</v>
      </c>
      <c r="BO88" s="75">
        <v>0</v>
      </c>
      <c r="BP88" s="75">
        <v>21500</v>
      </c>
      <c r="BQ88" s="75">
        <v>0</v>
      </c>
      <c r="BR88" s="75">
        <v>0</v>
      </c>
      <c r="BS88" s="75">
        <v>0</v>
      </c>
      <c r="BT88" s="75">
        <v>0</v>
      </c>
      <c r="BU88" s="75">
        <v>0</v>
      </c>
      <c r="BV88" s="75">
        <v>0</v>
      </c>
      <c r="BW88" s="75">
        <v>0</v>
      </c>
      <c r="BX88" s="75">
        <v>0</v>
      </c>
      <c r="BY88" s="76">
        <v>17509668.450000003</v>
      </c>
    </row>
    <row r="89" spans="1:77">
      <c r="A89" s="73" t="s">
        <v>291</v>
      </c>
      <c r="B89" s="74" t="s">
        <v>374</v>
      </c>
      <c r="C89" s="73" t="s">
        <v>375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v>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0</v>
      </c>
      <c r="AQ89" s="87">
        <v>0</v>
      </c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>
        <v>0</v>
      </c>
      <c r="AY89" s="87">
        <v>0</v>
      </c>
      <c r="AZ89" s="87">
        <v>0</v>
      </c>
      <c r="BA89" s="87">
        <v>0</v>
      </c>
      <c r="BB89" s="87">
        <v>0</v>
      </c>
      <c r="BC89" s="87">
        <v>0</v>
      </c>
      <c r="BD89" s="87">
        <v>0</v>
      </c>
      <c r="BE89" s="87">
        <v>0</v>
      </c>
      <c r="BF89" s="87">
        <v>0</v>
      </c>
      <c r="BG89" s="87">
        <v>0</v>
      </c>
      <c r="BH89" s="87">
        <v>0</v>
      </c>
      <c r="BI89" s="87">
        <v>0</v>
      </c>
      <c r="BJ89" s="87">
        <v>0</v>
      </c>
      <c r="BK89" s="87">
        <v>0</v>
      </c>
      <c r="BL89" s="87">
        <v>0</v>
      </c>
      <c r="BM89" s="87">
        <v>0</v>
      </c>
      <c r="BN89" s="87">
        <v>0</v>
      </c>
      <c r="BO89" s="87">
        <v>0</v>
      </c>
      <c r="BP89" s="87">
        <v>0</v>
      </c>
      <c r="BQ89" s="87">
        <v>0</v>
      </c>
      <c r="BR89" s="87">
        <v>0</v>
      </c>
      <c r="BS89" s="87">
        <v>0</v>
      </c>
      <c r="BT89" s="87">
        <v>0</v>
      </c>
      <c r="BU89" s="87">
        <v>0</v>
      </c>
      <c r="BV89" s="87">
        <v>0</v>
      </c>
      <c r="BW89" s="87">
        <v>0</v>
      </c>
      <c r="BX89" s="87">
        <v>0</v>
      </c>
      <c r="BY89" s="76">
        <v>197891638.76999998</v>
      </c>
    </row>
    <row r="90" spans="1:77">
      <c r="A90" s="73" t="s">
        <v>291</v>
      </c>
      <c r="B90" s="74" t="s">
        <v>376</v>
      </c>
      <c r="C90" s="73" t="s">
        <v>377</v>
      </c>
      <c r="D90" s="75">
        <v>71470897.090000004</v>
      </c>
      <c r="E90" s="75">
        <v>25395038.510000002</v>
      </c>
      <c r="F90" s="75">
        <v>33011422</v>
      </c>
      <c r="G90" s="75">
        <v>6475611.9400000004</v>
      </c>
      <c r="H90" s="75">
        <v>12129363.93</v>
      </c>
      <c r="I90" s="75">
        <v>5645509.25</v>
      </c>
      <c r="J90" s="75">
        <v>104120639</v>
      </c>
      <c r="K90" s="75">
        <v>21073453</v>
      </c>
      <c r="L90" s="75">
        <v>5222088.1399999997</v>
      </c>
      <c r="M90" s="75">
        <v>59360793.850000001</v>
      </c>
      <c r="N90" s="75">
        <v>4013963.6</v>
      </c>
      <c r="O90" s="75">
        <v>11157609.550000001</v>
      </c>
      <c r="P90" s="75">
        <v>22591141</v>
      </c>
      <c r="Q90" s="75">
        <v>21192865.039999999</v>
      </c>
      <c r="R90" s="75">
        <v>4057922</v>
      </c>
      <c r="S90" s="75">
        <v>6837990.2300000004</v>
      </c>
      <c r="T90" s="75">
        <v>7276732.8200000003</v>
      </c>
      <c r="U90" s="75">
        <v>5126961.5</v>
      </c>
      <c r="V90" s="75">
        <v>70844609.049999997</v>
      </c>
      <c r="W90" s="75">
        <v>16399905</v>
      </c>
      <c r="X90" s="75">
        <v>4866420.5</v>
      </c>
      <c r="Y90" s="75">
        <v>22724178.399999999</v>
      </c>
      <c r="Z90" s="75">
        <v>5409599.25</v>
      </c>
      <c r="AA90" s="75">
        <v>4545672.5</v>
      </c>
      <c r="AB90" s="75">
        <v>10462708.5</v>
      </c>
      <c r="AC90" s="75">
        <v>3827093.75</v>
      </c>
      <c r="AD90" s="75">
        <v>2976030.5</v>
      </c>
      <c r="AE90" s="75">
        <v>70735285</v>
      </c>
      <c r="AF90" s="75">
        <v>5567271.6799999997</v>
      </c>
      <c r="AG90" s="75">
        <v>2678249.75</v>
      </c>
      <c r="AH90" s="75">
        <v>3048519.1</v>
      </c>
      <c r="AI90" s="75">
        <v>2536359.25</v>
      </c>
      <c r="AJ90" s="75">
        <v>5587694.5</v>
      </c>
      <c r="AK90" s="75">
        <v>3749238</v>
      </c>
      <c r="AL90" s="75">
        <v>3793430.5</v>
      </c>
      <c r="AM90" s="75">
        <v>8715213.75</v>
      </c>
      <c r="AN90" s="75">
        <v>5262864</v>
      </c>
      <c r="AO90" s="75">
        <v>4958417.2</v>
      </c>
      <c r="AP90" s="75">
        <v>3451590</v>
      </c>
      <c r="AQ90" s="75">
        <v>22784172</v>
      </c>
      <c r="AR90" s="75">
        <v>1202624</v>
      </c>
      <c r="AS90" s="75">
        <v>3434335</v>
      </c>
      <c r="AT90" s="75">
        <v>3953167</v>
      </c>
      <c r="AU90" s="75">
        <v>2766457</v>
      </c>
      <c r="AV90" s="75">
        <v>1440593.5</v>
      </c>
      <c r="AW90" s="75">
        <v>3286341</v>
      </c>
      <c r="AX90" s="75">
        <v>77211458.25</v>
      </c>
      <c r="AY90" s="75">
        <v>677004</v>
      </c>
      <c r="AZ90" s="75">
        <v>7474561.75</v>
      </c>
      <c r="BA90" s="75">
        <v>11212786</v>
      </c>
      <c r="BB90" s="75">
        <v>0</v>
      </c>
      <c r="BC90" s="75">
        <v>3263824</v>
      </c>
      <c r="BD90" s="75">
        <v>16583876</v>
      </c>
      <c r="BE90" s="75">
        <v>11587924</v>
      </c>
      <c r="BF90" s="75">
        <v>4925646</v>
      </c>
      <c r="BG90" s="75">
        <v>3454623</v>
      </c>
      <c r="BH90" s="75">
        <v>1929202</v>
      </c>
      <c r="BI90" s="75">
        <v>43013919.549999997</v>
      </c>
      <c r="BJ90" s="75">
        <v>6269030.25</v>
      </c>
      <c r="BK90" s="75">
        <v>5315971.13</v>
      </c>
      <c r="BL90" s="75">
        <v>2727248.75</v>
      </c>
      <c r="BM90" s="75">
        <v>3062058.75</v>
      </c>
      <c r="BN90" s="75">
        <v>6347957.25</v>
      </c>
      <c r="BO90" s="75">
        <v>3470136.25</v>
      </c>
      <c r="BP90" s="75">
        <v>51211335.5</v>
      </c>
      <c r="BQ90" s="75">
        <v>3581906</v>
      </c>
      <c r="BR90" s="75">
        <v>3788840</v>
      </c>
      <c r="BS90" s="75">
        <v>7512830</v>
      </c>
      <c r="BT90" s="75">
        <v>5196324.5</v>
      </c>
      <c r="BU90" s="75">
        <v>18150497.5</v>
      </c>
      <c r="BV90" s="75">
        <v>4996000</v>
      </c>
      <c r="BW90" s="75">
        <v>3259700</v>
      </c>
      <c r="BX90" s="75">
        <v>3016511</v>
      </c>
      <c r="BY90" s="76">
        <v>14986212.75</v>
      </c>
    </row>
    <row r="91" spans="1:77">
      <c r="A91" s="73" t="s">
        <v>291</v>
      </c>
      <c r="B91" s="74" t="s">
        <v>378</v>
      </c>
      <c r="C91" s="73" t="s">
        <v>379</v>
      </c>
      <c r="D91" s="75">
        <v>7413866.4400000004</v>
      </c>
      <c r="E91" s="75">
        <v>1880152.29</v>
      </c>
      <c r="F91" s="75">
        <v>2348528</v>
      </c>
      <c r="G91" s="75">
        <v>0</v>
      </c>
      <c r="H91" s="75">
        <v>72515.72</v>
      </c>
      <c r="I91" s="75">
        <v>0</v>
      </c>
      <c r="J91" s="75">
        <v>29984503</v>
      </c>
      <c r="K91" s="75">
        <v>0</v>
      </c>
      <c r="L91" s="75">
        <v>426238.75</v>
      </c>
      <c r="M91" s="75">
        <v>0</v>
      </c>
      <c r="N91" s="75">
        <v>401556.59</v>
      </c>
      <c r="O91" s="75">
        <v>3482431.19</v>
      </c>
      <c r="P91" s="75">
        <v>3133141.5</v>
      </c>
      <c r="Q91" s="75">
        <v>0</v>
      </c>
      <c r="R91" s="75">
        <v>57030</v>
      </c>
      <c r="S91" s="75">
        <v>0</v>
      </c>
      <c r="T91" s="75">
        <v>29500</v>
      </c>
      <c r="U91" s="75">
        <v>1474259</v>
      </c>
      <c r="V91" s="75">
        <v>8502096.9900000002</v>
      </c>
      <c r="W91" s="75">
        <v>650500</v>
      </c>
      <c r="X91" s="75">
        <v>0</v>
      </c>
      <c r="Y91" s="75">
        <v>3525072.6</v>
      </c>
      <c r="Z91" s="75">
        <v>56320</v>
      </c>
      <c r="AA91" s="75">
        <v>0</v>
      </c>
      <c r="AB91" s="75">
        <v>1889787</v>
      </c>
      <c r="AC91" s="75">
        <v>98192.5</v>
      </c>
      <c r="AD91" s="75">
        <v>305400</v>
      </c>
      <c r="AE91" s="75">
        <v>5989153</v>
      </c>
      <c r="AF91" s="75">
        <v>499140.14</v>
      </c>
      <c r="AG91" s="75">
        <v>0</v>
      </c>
      <c r="AH91" s="75">
        <v>173419.5</v>
      </c>
      <c r="AI91" s="75">
        <v>0</v>
      </c>
      <c r="AJ91" s="75">
        <v>1732990</v>
      </c>
      <c r="AK91" s="75">
        <v>945401.25</v>
      </c>
      <c r="AL91" s="75">
        <v>58536</v>
      </c>
      <c r="AM91" s="75">
        <v>2112340.75</v>
      </c>
      <c r="AN91" s="75">
        <v>348767</v>
      </c>
      <c r="AO91" s="75">
        <v>183981</v>
      </c>
      <c r="AP91" s="75">
        <v>94358</v>
      </c>
      <c r="AQ91" s="75">
        <v>3634850</v>
      </c>
      <c r="AR91" s="75">
        <v>1595858.75</v>
      </c>
      <c r="AS91" s="75">
        <v>131945</v>
      </c>
      <c r="AT91" s="75">
        <v>137124</v>
      </c>
      <c r="AU91" s="75">
        <v>149548</v>
      </c>
      <c r="AV91" s="75">
        <v>687605.5</v>
      </c>
      <c r="AW91" s="75">
        <v>80356</v>
      </c>
      <c r="AX91" s="75">
        <v>0</v>
      </c>
      <c r="AY91" s="75">
        <v>55170</v>
      </c>
      <c r="AZ91" s="75">
        <v>0</v>
      </c>
      <c r="BA91" s="75">
        <v>0</v>
      </c>
      <c r="BB91" s="75">
        <v>0</v>
      </c>
      <c r="BC91" s="75">
        <v>0</v>
      </c>
      <c r="BD91" s="75">
        <v>526822</v>
      </c>
      <c r="BE91" s="75">
        <v>0</v>
      </c>
      <c r="BF91" s="75">
        <v>1004703</v>
      </c>
      <c r="BG91" s="75">
        <v>4620</v>
      </c>
      <c r="BH91" s="75">
        <v>4450</v>
      </c>
      <c r="BI91" s="75">
        <v>8138983.9500000002</v>
      </c>
      <c r="BJ91" s="75">
        <v>0</v>
      </c>
      <c r="BK91" s="75">
        <v>0</v>
      </c>
      <c r="BL91" s="75">
        <v>137960</v>
      </c>
      <c r="BM91" s="75">
        <v>354913.5</v>
      </c>
      <c r="BN91" s="75">
        <v>1044890</v>
      </c>
      <c r="BO91" s="75">
        <v>97428</v>
      </c>
      <c r="BP91" s="75">
        <v>5572352</v>
      </c>
      <c r="BQ91" s="75">
        <v>446820</v>
      </c>
      <c r="BR91" s="75">
        <v>901724</v>
      </c>
      <c r="BS91" s="75">
        <v>1941050</v>
      </c>
      <c r="BT91" s="75">
        <v>419235.5</v>
      </c>
      <c r="BU91" s="75">
        <v>0</v>
      </c>
      <c r="BV91" s="75">
        <v>981070</v>
      </c>
      <c r="BW91" s="75">
        <v>1182800</v>
      </c>
      <c r="BX91" s="75">
        <v>20560</v>
      </c>
      <c r="BY91" s="76">
        <v>14025699.23</v>
      </c>
    </row>
    <row r="92" spans="1:77">
      <c r="A92" s="73" t="s">
        <v>291</v>
      </c>
      <c r="B92" s="74" t="s">
        <v>380</v>
      </c>
      <c r="C92" s="73" t="s">
        <v>381</v>
      </c>
      <c r="D92" s="75">
        <v>0</v>
      </c>
      <c r="E92" s="75">
        <v>0</v>
      </c>
      <c r="F92" s="75">
        <v>333115</v>
      </c>
      <c r="G92" s="75">
        <v>0</v>
      </c>
      <c r="H92" s="75">
        <v>0</v>
      </c>
      <c r="I92" s="75">
        <v>0</v>
      </c>
      <c r="J92" s="75">
        <v>9741564</v>
      </c>
      <c r="K92" s="75">
        <v>0</v>
      </c>
      <c r="L92" s="75">
        <v>0</v>
      </c>
      <c r="M92" s="75">
        <v>0</v>
      </c>
      <c r="N92" s="75">
        <v>70200</v>
      </c>
      <c r="O92" s="75">
        <v>0</v>
      </c>
      <c r="P92" s="75">
        <v>981355</v>
      </c>
      <c r="Q92" s="75">
        <v>3267257.5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137030</v>
      </c>
      <c r="X92" s="75">
        <v>16562.5</v>
      </c>
      <c r="Y92" s="75">
        <v>0</v>
      </c>
      <c r="Z92" s="75">
        <v>42560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159923</v>
      </c>
      <c r="AL92" s="75">
        <v>0</v>
      </c>
      <c r="AM92" s="75">
        <v>29560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368585</v>
      </c>
      <c r="AY92" s="75">
        <v>0</v>
      </c>
      <c r="AZ92" s="75">
        <v>4500</v>
      </c>
      <c r="BA92" s="75">
        <v>0</v>
      </c>
      <c r="BB92" s="75">
        <v>0</v>
      </c>
      <c r="BC92" s="75">
        <v>0</v>
      </c>
      <c r="BD92" s="75">
        <v>389830</v>
      </c>
      <c r="BE92" s="75">
        <v>0</v>
      </c>
      <c r="BF92" s="75">
        <v>628987</v>
      </c>
      <c r="BG92" s="75">
        <v>0</v>
      </c>
      <c r="BH92" s="75">
        <v>0</v>
      </c>
      <c r="BI92" s="75">
        <v>1322150</v>
      </c>
      <c r="BJ92" s="75">
        <v>0</v>
      </c>
      <c r="BK92" s="75">
        <v>0</v>
      </c>
      <c r="BL92" s="75">
        <v>0</v>
      </c>
      <c r="BM92" s="75">
        <v>0</v>
      </c>
      <c r="BN92" s="75">
        <v>0</v>
      </c>
      <c r="BO92" s="75">
        <v>0</v>
      </c>
      <c r="BP92" s="75">
        <v>2147765.75</v>
      </c>
      <c r="BQ92" s="75">
        <v>0</v>
      </c>
      <c r="BR92" s="75">
        <v>0</v>
      </c>
      <c r="BS92" s="75">
        <v>0</v>
      </c>
      <c r="BT92" s="75">
        <v>0</v>
      </c>
      <c r="BU92" s="75">
        <v>0</v>
      </c>
      <c r="BV92" s="75">
        <v>0</v>
      </c>
      <c r="BW92" s="75">
        <v>0</v>
      </c>
      <c r="BX92" s="75">
        <v>0</v>
      </c>
      <c r="BY92" s="76">
        <v>238430</v>
      </c>
    </row>
    <row r="93" spans="1:77">
      <c r="A93" s="73" t="s">
        <v>291</v>
      </c>
      <c r="B93" s="74" t="s">
        <v>382</v>
      </c>
      <c r="C93" s="73" t="s">
        <v>383</v>
      </c>
      <c r="D93" s="75">
        <v>0</v>
      </c>
      <c r="E93" s="75">
        <v>0</v>
      </c>
      <c r="F93" s="75">
        <v>0</v>
      </c>
      <c r="G93" s="75">
        <v>664800</v>
      </c>
      <c r="H93" s="75">
        <v>2700</v>
      </c>
      <c r="I93" s="75">
        <v>7500</v>
      </c>
      <c r="J93" s="75">
        <v>1165425</v>
      </c>
      <c r="K93" s="75">
        <v>48300</v>
      </c>
      <c r="L93" s="75">
        <v>5250</v>
      </c>
      <c r="M93" s="75">
        <v>255450</v>
      </c>
      <c r="N93" s="75">
        <v>0</v>
      </c>
      <c r="O93" s="75">
        <v>19500</v>
      </c>
      <c r="P93" s="75">
        <v>0</v>
      </c>
      <c r="Q93" s="75">
        <v>43000</v>
      </c>
      <c r="R93" s="75">
        <v>4800</v>
      </c>
      <c r="S93" s="75">
        <v>0</v>
      </c>
      <c r="T93" s="75">
        <v>32250</v>
      </c>
      <c r="U93" s="75">
        <v>0</v>
      </c>
      <c r="V93" s="75">
        <v>344000</v>
      </c>
      <c r="W93" s="75">
        <v>8100</v>
      </c>
      <c r="X93" s="75">
        <v>0</v>
      </c>
      <c r="Y93" s="75">
        <v>21000</v>
      </c>
      <c r="Z93" s="75">
        <v>5400</v>
      </c>
      <c r="AA93" s="75">
        <v>0</v>
      </c>
      <c r="AB93" s="75">
        <v>0</v>
      </c>
      <c r="AC93" s="75">
        <v>0</v>
      </c>
      <c r="AD93" s="75">
        <v>0</v>
      </c>
      <c r="AE93" s="75">
        <v>303125</v>
      </c>
      <c r="AF93" s="75">
        <v>9560</v>
      </c>
      <c r="AG93" s="75">
        <v>3000</v>
      </c>
      <c r="AH93" s="75">
        <v>7650</v>
      </c>
      <c r="AI93" s="75">
        <v>0</v>
      </c>
      <c r="AJ93" s="75">
        <v>0</v>
      </c>
      <c r="AK93" s="75">
        <v>3000</v>
      </c>
      <c r="AL93" s="75">
        <v>9900</v>
      </c>
      <c r="AM93" s="75">
        <v>28950</v>
      </c>
      <c r="AN93" s="75">
        <v>16800</v>
      </c>
      <c r="AO93" s="75">
        <v>20250</v>
      </c>
      <c r="AP93" s="75">
        <v>0</v>
      </c>
      <c r="AQ93" s="75">
        <v>20800</v>
      </c>
      <c r="AR93" s="75">
        <v>0</v>
      </c>
      <c r="AS93" s="75">
        <v>0</v>
      </c>
      <c r="AT93" s="75">
        <v>3450</v>
      </c>
      <c r="AU93" s="75">
        <v>4650</v>
      </c>
      <c r="AV93" s="75">
        <v>0</v>
      </c>
      <c r="AW93" s="75">
        <v>0</v>
      </c>
      <c r="AX93" s="75">
        <v>582900</v>
      </c>
      <c r="AY93" s="75">
        <v>0</v>
      </c>
      <c r="AZ93" s="75">
        <v>7200</v>
      </c>
      <c r="BA93" s="75">
        <v>0</v>
      </c>
      <c r="BB93" s="75">
        <v>0</v>
      </c>
      <c r="BC93" s="75">
        <v>0</v>
      </c>
      <c r="BD93" s="75">
        <v>37800</v>
      </c>
      <c r="BE93" s="75">
        <v>8700</v>
      </c>
      <c r="BF93" s="75">
        <v>0</v>
      </c>
      <c r="BG93" s="75">
        <v>3600</v>
      </c>
      <c r="BH93" s="75">
        <v>0</v>
      </c>
      <c r="BI93" s="75">
        <v>521900</v>
      </c>
      <c r="BJ93" s="75">
        <v>147000</v>
      </c>
      <c r="BK93" s="75">
        <v>46200</v>
      </c>
      <c r="BL93" s="75">
        <v>0</v>
      </c>
      <c r="BM93" s="75">
        <v>25800</v>
      </c>
      <c r="BN93" s="75">
        <v>34000</v>
      </c>
      <c r="BO93" s="75">
        <v>24600</v>
      </c>
      <c r="BP93" s="75">
        <v>83100</v>
      </c>
      <c r="BQ93" s="75">
        <v>5250</v>
      </c>
      <c r="BR93" s="75">
        <v>9000</v>
      </c>
      <c r="BS93" s="75">
        <v>0</v>
      </c>
      <c r="BT93" s="75">
        <v>27000</v>
      </c>
      <c r="BU93" s="75">
        <v>19000</v>
      </c>
      <c r="BV93" s="75">
        <v>4200</v>
      </c>
      <c r="BW93" s="75">
        <v>31600</v>
      </c>
      <c r="BX93" s="75">
        <v>6900</v>
      </c>
      <c r="BY93" s="76">
        <v>171437666</v>
      </c>
    </row>
    <row r="94" spans="1:77">
      <c r="A94" s="73" t="s">
        <v>291</v>
      </c>
      <c r="B94" s="74" t="s">
        <v>384</v>
      </c>
      <c r="C94" s="73" t="s">
        <v>385</v>
      </c>
      <c r="D94" s="75">
        <v>0</v>
      </c>
      <c r="E94" s="75">
        <v>614670</v>
      </c>
      <c r="F94" s="75">
        <v>0</v>
      </c>
      <c r="G94" s="75">
        <v>0</v>
      </c>
      <c r="H94" s="75">
        <v>0</v>
      </c>
      <c r="I94" s="75">
        <v>0</v>
      </c>
      <c r="J94" s="75">
        <v>1020000</v>
      </c>
      <c r="K94" s="75">
        <v>0</v>
      </c>
      <c r="L94" s="75">
        <v>0</v>
      </c>
      <c r="M94" s="75">
        <v>120000</v>
      </c>
      <c r="N94" s="75">
        <v>0</v>
      </c>
      <c r="O94" s="75">
        <v>0</v>
      </c>
      <c r="P94" s="75">
        <v>80000</v>
      </c>
      <c r="Q94" s="75">
        <v>40000</v>
      </c>
      <c r="R94" s="75">
        <v>0</v>
      </c>
      <c r="S94" s="75">
        <v>0</v>
      </c>
      <c r="T94" s="75">
        <v>0</v>
      </c>
      <c r="U94" s="75">
        <v>63120</v>
      </c>
      <c r="V94" s="75">
        <v>285000</v>
      </c>
      <c r="W94" s="75">
        <v>0</v>
      </c>
      <c r="X94" s="75">
        <v>0</v>
      </c>
      <c r="Y94" s="75">
        <v>40000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165000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160000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160000</v>
      </c>
      <c r="AY94" s="75">
        <v>0</v>
      </c>
      <c r="AZ94" s="75">
        <v>0</v>
      </c>
      <c r="BA94" s="75">
        <v>10000</v>
      </c>
      <c r="BB94" s="75">
        <v>0</v>
      </c>
      <c r="BC94" s="75">
        <v>0</v>
      </c>
      <c r="BD94" s="75">
        <v>0</v>
      </c>
      <c r="BE94" s="75">
        <v>40000</v>
      </c>
      <c r="BF94" s="75">
        <v>0</v>
      </c>
      <c r="BG94" s="75">
        <v>0</v>
      </c>
      <c r="BH94" s="75">
        <v>53440</v>
      </c>
      <c r="BI94" s="75">
        <v>32000</v>
      </c>
      <c r="BJ94" s="75">
        <v>0</v>
      </c>
      <c r="BK94" s="75">
        <v>0</v>
      </c>
      <c r="BL94" s="75">
        <v>0</v>
      </c>
      <c r="BM94" s="75">
        <v>0</v>
      </c>
      <c r="BN94" s="75">
        <v>0</v>
      </c>
      <c r="BO94" s="75">
        <v>15000</v>
      </c>
      <c r="BP94" s="75">
        <v>860000</v>
      </c>
      <c r="BQ94" s="75">
        <v>0</v>
      </c>
      <c r="BR94" s="75">
        <v>0</v>
      </c>
      <c r="BS94" s="75">
        <v>0</v>
      </c>
      <c r="BT94" s="75">
        <v>40000</v>
      </c>
      <c r="BU94" s="75">
        <v>0</v>
      </c>
      <c r="BV94" s="75">
        <v>0</v>
      </c>
      <c r="BW94" s="75">
        <v>0</v>
      </c>
      <c r="BX94" s="75">
        <v>0</v>
      </c>
      <c r="BY94" s="76">
        <v>6702290</v>
      </c>
    </row>
    <row r="95" spans="1:77">
      <c r="A95" s="73" t="s">
        <v>291</v>
      </c>
      <c r="B95" s="74" t="s">
        <v>386</v>
      </c>
      <c r="C95" s="73" t="s">
        <v>387</v>
      </c>
      <c r="D95" s="75">
        <v>3890000</v>
      </c>
      <c r="E95" s="75">
        <v>540000</v>
      </c>
      <c r="F95" s="75">
        <v>770000</v>
      </c>
      <c r="G95" s="75">
        <v>510000</v>
      </c>
      <c r="H95" s="75">
        <v>480000</v>
      </c>
      <c r="I95" s="75">
        <v>240000</v>
      </c>
      <c r="J95" s="75">
        <v>8060000</v>
      </c>
      <c r="K95" s="75">
        <v>730000</v>
      </c>
      <c r="L95" s="75">
        <v>240000</v>
      </c>
      <c r="M95" s="75">
        <v>2750000</v>
      </c>
      <c r="N95" s="75">
        <v>240000</v>
      </c>
      <c r="O95" s="75">
        <v>520000</v>
      </c>
      <c r="P95" s="75">
        <v>990000</v>
      </c>
      <c r="Q95" s="75">
        <v>1170000</v>
      </c>
      <c r="R95" s="75">
        <v>70000</v>
      </c>
      <c r="S95" s="75">
        <v>220000</v>
      </c>
      <c r="T95" s="75">
        <v>400000</v>
      </c>
      <c r="U95" s="75">
        <v>320000</v>
      </c>
      <c r="V95" s="75">
        <v>3420000</v>
      </c>
      <c r="W95" s="75">
        <v>448000</v>
      </c>
      <c r="X95" s="75">
        <v>320000</v>
      </c>
      <c r="Y95" s="75">
        <v>1170000</v>
      </c>
      <c r="Z95" s="75">
        <v>250000</v>
      </c>
      <c r="AA95" s="75">
        <v>230000</v>
      </c>
      <c r="AB95" s="75">
        <v>290000</v>
      </c>
      <c r="AC95" s="75">
        <v>330000</v>
      </c>
      <c r="AD95" s="75">
        <v>50000</v>
      </c>
      <c r="AE95" s="75">
        <v>5850000</v>
      </c>
      <c r="AF95" s="75">
        <v>265000</v>
      </c>
      <c r="AG95" s="75">
        <v>260000</v>
      </c>
      <c r="AH95" s="75">
        <v>330000</v>
      </c>
      <c r="AI95" s="75">
        <v>240000</v>
      </c>
      <c r="AJ95" s="75">
        <v>180000</v>
      </c>
      <c r="AK95" s="75">
        <v>190000</v>
      </c>
      <c r="AL95" s="75">
        <v>240000</v>
      </c>
      <c r="AM95" s="75">
        <v>160000</v>
      </c>
      <c r="AN95" s="75">
        <v>400000</v>
      </c>
      <c r="AO95" s="75">
        <v>450000</v>
      </c>
      <c r="AP95" s="75">
        <v>240000</v>
      </c>
      <c r="AQ95" s="75">
        <v>1430000</v>
      </c>
      <c r="AR95" s="75">
        <v>300000</v>
      </c>
      <c r="AS95" s="75">
        <v>230000</v>
      </c>
      <c r="AT95" s="75">
        <v>380000</v>
      </c>
      <c r="AU95" s="75">
        <v>220000</v>
      </c>
      <c r="AV95" s="75">
        <v>160000</v>
      </c>
      <c r="AW95" s="75">
        <v>80000</v>
      </c>
      <c r="AX95" s="75">
        <v>4890000</v>
      </c>
      <c r="AY95" s="75">
        <v>480000</v>
      </c>
      <c r="AZ95" s="75">
        <v>580000</v>
      </c>
      <c r="BA95" s="75">
        <v>650000</v>
      </c>
      <c r="BB95" s="75">
        <v>0</v>
      </c>
      <c r="BC95" s="75">
        <v>1386483</v>
      </c>
      <c r="BD95" s="75">
        <v>560000</v>
      </c>
      <c r="BE95" s="75">
        <v>700000</v>
      </c>
      <c r="BF95" s="75">
        <v>240000</v>
      </c>
      <c r="BG95" s="75">
        <v>160000</v>
      </c>
      <c r="BH95" s="75">
        <v>240000</v>
      </c>
      <c r="BI95" s="75">
        <v>4771870.7199999997</v>
      </c>
      <c r="BJ95" s="75">
        <v>1330000</v>
      </c>
      <c r="BK95" s="75">
        <v>795000</v>
      </c>
      <c r="BL95" s="75">
        <v>210000</v>
      </c>
      <c r="BM95" s="75">
        <v>190000</v>
      </c>
      <c r="BN95" s="75">
        <v>720000</v>
      </c>
      <c r="BO95" s="75">
        <v>170000</v>
      </c>
      <c r="BP95" s="75">
        <v>2430000</v>
      </c>
      <c r="BQ95" s="75">
        <v>290000</v>
      </c>
      <c r="BR95" s="75">
        <v>320000</v>
      </c>
      <c r="BS95" s="75">
        <v>560000</v>
      </c>
      <c r="BT95" s="75">
        <v>620000</v>
      </c>
      <c r="BU95" s="75">
        <v>1610000</v>
      </c>
      <c r="BV95" s="75">
        <v>380000</v>
      </c>
      <c r="BW95" s="75">
        <v>240000</v>
      </c>
      <c r="BX95" s="75">
        <v>240000</v>
      </c>
      <c r="BY95" s="76">
        <v>16980</v>
      </c>
    </row>
    <row r="96" spans="1:77">
      <c r="A96" s="73" t="s">
        <v>291</v>
      </c>
      <c r="B96" s="74" t="s">
        <v>388</v>
      </c>
      <c r="C96" s="73" t="s">
        <v>389</v>
      </c>
      <c r="D96" s="75">
        <v>510000</v>
      </c>
      <c r="E96" s="75">
        <v>0</v>
      </c>
      <c r="F96" s="75">
        <v>180000</v>
      </c>
      <c r="G96" s="75">
        <v>80000</v>
      </c>
      <c r="H96" s="75">
        <v>140000</v>
      </c>
      <c r="I96" s="75">
        <v>80000</v>
      </c>
      <c r="J96" s="75">
        <v>160000</v>
      </c>
      <c r="K96" s="75">
        <v>90000</v>
      </c>
      <c r="L96" s="75">
        <v>30000</v>
      </c>
      <c r="M96" s="75">
        <v>0</v>
      </c>
      <c r="N96" s="75">
        <v>0</v>
      </c>
      <c r="O96" s="75">
        <v>80000</v>
      </c>
      <c r="P96" s="75">
        <v>150000</v>
      </c>
      <c r="Q96" s="75">
        <v>270000</v>
      </c>
      <c r="R96" s="75">
        <v>0</v>
      </c>
      <c r="S96" s="75">
        <v>160000</v>
      </c>
      <c r="T96" s="75">
        <v>40000</v>
      </c>
      <c r="U96" s="75">
        <v>0</v>
      </c>
      <c r="V96" s="75">
        <v>80000</v>
      </c>
      <c r="W96" s="75">
        <v>0</v>
      </c>
      <c r="X96" s="75">
        <v>80000</v>
      </c>
      <c r="Y96" s="75">
        <v>65000</v>
      </c>
      <c r="Z96" s="75">
        <v>130000</v>
      </c>
      <c r="AA96" s="75">
        <v>80000</v>
      </c>
      <c r="AB96" s="75">
        <v>80000</v>
      </c>
      <c r="AC96" s="75">
        <v>70000</v>
      </c>
      <c r="AD96" s="75">
        <v>0</v>
      </c>
      <c r="AE96" s="75">
        <v>550000</v>
      </c>
      <c r="AF96" s="75">
        <v>0</v>
      </c>
      <c r="AG96" s="75">
        <v>120000</v>
      </c>
      <c r="AH96" s="75">
        <v>0</v>
      </c>
      <c r="AI96" s="75">
        <v>60000</v>
      </c>
      <c r="AJ96" s="75">
        <v>180000</v>
      </c>
      <c r="AK96" s="75">
        <v>90000</v>
      </c>
      <c r="AL96" s="75">
        <v>160000</v>
      </c>
      <c r="AM96" s="75">
        <v>90000</v>
      </c>
      <c r="AN96" s="75">
        <v>160000</v>
      </c>
      <c r="AO96" s="75">
        <v>180000</v>
      </c>
      <c r="AP96" s="75">
        <v>120000</v>
      </c>
      <c r="AQ96" s="75">
        <v>240000</v>
      </c>
      <c r="AR96" s="75">
        <v>240000</v>
      </c>
      <c r="AS96" s="75">
        <v>0</v>
      </c>
      <c r="AT96" s="75">
        <v>80000</v>
      </c>
      <c r="AU96" s="75">
        <v>20000</v>
      </c>
      <c r="AV96" s="75">
        <v>80000</v>
      </c>
      <c r="AW96" s="75">
        <v>80000</v>
      </c>
      <c r="AX96" s="75">
        <v>90000</v>
      </c>
      <c r="AY96" s="75">
        <v>140000</v>
      </c>
      <c r="AZ96" s="75">
        <v>0</v>
      </c>
      <c r="BA96" s="75">
        <v>90000</v>
      </c>
      <c r="BB96" s="75">
        <v>0</v>
      </c>
      <c r="BC96" s="75">
        <v>0</v>
      </c>
      <c r="BD96" s="75">
        <v>210000</v>
      </c>
      <c r="BE96" s="75">
        <v>60000</v>
      </c>
      <c r="BF96" s="75">
        <v>200000</v>
      </c>
      <c r="BG96" s="75">
        <v>0</v>
      </c>
      <c r="BH96" s="75">
        <v>0</v>
      </c>
      <c r="BI96" s="75">
        <v>450000</v>
      </c>
      <c r="BJ96" s="75">
        <v>50000</v>
      </c>
      <c r="BK96" s="75">
        <v>0</v>
      </c>
      <c r="BL96" s="75">
        <v>210000</v>
      </c>
      <c r="BM96" s="75">
        <v>140000</v>
      </c>
      <c r="BN96" s="75">
        <v>10000</v>
      </c>
      <c r="BO96" s="75">
        <v>0</v>
      </c>
      <c r="BP96" s="75">
        <v>260000</v>
      </c>
      <c r="BQ96" s="75">
        <v>150000</v>
      </c>
      <c r="BR96" s="75">
        <v>250000</v>
      </c>
      <c r="BS96" s="75">
        <v>100000</v>
      </c>
      <c r="BT96" s="75">
        <v>170000</v>
      </c>
      <c r="BU96" s="75">
        <v>260000</v>
      </c>
      <c r="BV96" s="75">
        <v>140000</v>
      </c>
      <c r="BW96" s="75">
        <v>150000</v>
      </c>
      <c r="BX96" s="75">
        <v>140000</v>
      </c>
      <c r="BY96" s="76">
        <v>43850</v>
      </c>
    </row>
    <row r="97" spans="1:77">
      <c r="A97" s="73" t="s">
        <v>291</v>
      </c>
      <c r="B97" s="74" t="s">
        <v>390</v>
      </c>
      <c r="C97" s="73" t="s">
        <v>391</v>
      </c>
      <c r="D97" s="75">
        <v>1290000</v>
      </c>
      <c r="E97" s="75">
        <v>240000</v>
      </c>
      <c r="F97" s="75">
        <v>415000</v>
      </c>
      <c r="G97" s="75">
        <v>320000</v>
      </c>
      <c r="H97" s="75">
        <v>205000</v>
      </c>
      <c r="I97" s="75">
        <v>80000</v>
      </c>
      <c r="J97" s="75">
        <v>1650000</v>
      </c>
      <c r="K97" s="75">
        <v>70000</v>
      </c>
      <c r="L97" s="75">
        <v>0</v>
      </c>
      <c r="M97" s="75">
        <v>70000</v>
      </c>
      <c r="N97" s="75">
        <v>115000</v>
      </c>
      <c r="O97" s="75">
        <v>120000</v>
      </c>
      <c r="P97" s="75">
        <v>225000</v>
      </c>
      <c r="Q97" s="75">
        <v>210000</v>
      </c>
      <c r="R97" s="75">
        <v>80000</v>
      </c>
      <c r="S97" s="75">
        <v>120000</v>
      </c>
      <c r="T97" s="75">
        <v>80000</v>
      </c>
      <c r="U97" s="75">
        <v>40000</v>
      </c>
      <c r="V97" s="75">
        <v>1155000</v>
      </c>
      <c r="W97" s="75">
        <v>142000</v>
      </c>
      <c r="X97" s="75">
        <v>200000</v>
      </c>
      <c r="Y97" s="75">
        <v>430000</v>
      </c>
      <c r="Z97" s="75">
        <v>80000</v>
      </c>
      <c r="AA97" s="75">
        <v>160000</v>
      </c>
      <c r="AB97" s="75">
        <v>0</v>
      </c>
      <c r="AC97" s="75">
        <v>60000</v>
      </c>
      <c r="AD97" s="75">
        <v>65000</v>
      </c>
      <c r="AE97" s="75">
        <v>1075000</v>
      </c>
      <c r="AF97" s="75">
        <v>440000</v>
      </c>
      <c r="AG97" s="75">
        <v>135000</v>
      </c>
      <c r="AH97" s="75">
        <v>160000</v>
      </c>
      <c r="AI97" s="75">
        <v>160000</v>
      </c>
      <c r="AJ97" s="75">
        <v>205000</v>
      </c>
      <c r="AK97" s="75">
        <v>30000</v>
      </c>
      <c r="AL97" s="75">
        <v>165000</v>
      </c>
      <c r="AM97" s="75">
        <v>280000</v>
      </c>
      <c r="AN97" s="75">
        <v>160000</v>
      </c>
      <c r="AO97" s="75">
        <v>210000</v>
      </c>
      <c r="AP97" s="75">
        <v>100000</v>
      </c>
      <c r="AQ97" s="75">
        <v>305000</v>
      </c>
      <c r="AR97" s="75">
        <v>155000</v>
      </c>
      <c r="AS97" s="75">
        <v>120000</v>
      </c>
      <c r="AT97" s="75">
        <v>80000</v>
      </c>
      <c r="AU97" s="75">
        <v>160000</v>
      </c>
      <c r="AV97" s="75">
        <v>80000</v>
      </c>
      <c r="AW97" s="75">
        <v>105000</v>
      </c>
      <c r="AX97" s="75">
        <v>640000</v>
      </c>
      <c r="AY97" s="75">
        <v>130000</v>
      </c>
      <c r="AZ97" s="75">
        <v>0</v>
      </c>
      <c r="BA97" s="75">
        <v>275000</v>
      </c>
      <c r="BB97" s="75">
        <v>0</v>
      </c>
      <c r="BC97" s="75">
        <v>0</v>
      </c>
      <c r="BD97" s="75">
        <v>240000</v>
      </c>
      <c r="BE97" s="75">
        <v>310000</v>
      </c>
      <c r="BF97" s="75">
        <v>200000</v>
      </c>
      <c r="BG97" s="75">
        <v>120000</v>
      </c>
      <c r="BH97" s="75">
        <v>40000</v>
      </c>
      <c r="BI97" s="75">
        <v>835000</v>
      </c>
      <c r="BJ97" s="75">
        <v>220000</v>
      </c>
      <c r="BK97" s="75">
        <v>0</v>
      </c>
      <c r="BL97" s="75">
        <v>35000</v>
      </c>
      <c r="BM97" s="75">
        <v>0</v>
      </c>
      <c r="BN97" s="75">
        <v>30000</v>
      </c>
      <c r="BO97" s="75">
        <v>70000</v>
      </c>
      <c r="BP97" s="75">
        <v>665000</v>
      </c>
      <c r="BQ97" s="75">
        <v>120000</v>
      </c>
      <c r="BR97" s="75">
        <v>160000</v>
      </c>
      <c r="BS97" s="75">
        <v>160000</v>
      </c>
      <c r="BT97" s="75">
        <v>160000</v>
      </c>
      <c r="BU97" s="75">
        <v>370000</v>
      </c>
      <c r="BV97" s="75">
        <v>75000</v>
      </c>
      <c r="BW97" s="75">
        <v>40000</v>
      </c>
      <c r="BX97" s="75">
        <v>40000</v>
      </c>
      <c r="BY97" s="76"/>
    </row>
    <row r="98" spans="1:77">
      <c r="A98" s="73" t="s">
        <v>291</v>
      </c>
      <c r="B98" s="74" t="s">
        <v>392</v>
      </c>
      <c r="C98" s="73" t="s">
        <v>393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35480</v>
      </c>
      <c r="O98" s="75">
        <v>0</v>
      </c>
      <c r="P98" s="75">
        <v>79347</v>
      </c>
      <c r="Q98" s="75">
        <v>199811</v>
      </c>
      <c r="R98" s="75">
        <v>0</v>
      </c>
      <c r="S98" s="75">
        <v>0</v>
      </c>
      <c r="T98" s="75">
        <v>59839.519999999997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15696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176152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161662</v>
      </c>
      <c r="BA98" s="75">
        <v>0</v>
      </c>
      <c r="BB98" s="75">
        <v>0</v>
      </c>
      <c r="BC98" s="75">
        <v>0</v>
      </c>
      <c r="BD98" s="75">
        <v>0</v>
      </c>
      <c r="BE98" s="75">
        <v>651432</v>
      </c>
      <c r="BF98" s="75">
        <v>178752</v>
      </c>
      <c r="BG98" s="75">
        <v>0</v>
      </c>
      <c r="BH98" s="75">
        <v>0</v>
      </c>
      <c r="BI98" s="75">
        <v>0</v>
      </c>
      <c r="BJ98" s="75">
        <v>0</v>
      </c>
      <c r="BK98" s="75">
        <v>0</v>
      </c>
      <c r="BL98" s="75">
        <v>0</v>
      </c>
      <c r="BM98" s="75">
        <v>0</v>
      </c>
      <c r="BN98" s="75">
        <v>0</v>
      </c>
      <c r="BO98" s="75">
        <v>0</v>
      </c>
      <c r="BP98" s="75">
        <v>0</v>
      </c>
      <c r="BQ98" s="75">
        <v>0</v>
      </c>
      <c r="BR98" s="75">
        <v>0</v>
      </c>
      <c r="BS98" s="75">
        <v>0</v>
      </c>
      <c r="BT98" s="75">
        <v>129680</v>
      </c>
      <c r="BU98" s="75">
        <v>0</v>
      </c>
      <c r="BV98" s="75">
        <v>0</v>
      </c>
      <c r="BW98" s="75">
        <v>22500</v>
      </c>
      <c r="BX98" s="75">
        <v>0</v>
      </c>
      <c r="BY98" s="76">
        <v>16470336.949999999</v>
      </c>
    </row>
    <row r="99" spans="1:77">
      <c r="A99" s="73" t="s">
        <v>291</v>
      </c>
      <c r="B99" s="74" t="s">
        <v>394</v>
      </c>
      <c r="C99" s="73" t="s">
        <v>395</v>
      </c>
      <c r="D99" s="75">
        <v>1604400</v>
      </c>
      <c r="E99" s="75">
        <v>470062.5</v>
      </c>
      <c r="F99" s="75">
        <v>3079070</v>
      </c>
      <c r="G99" s="75">
        <v>510750</v>
      </c>
      <c r="H99" s="75">
        <v>227750</v>
      </c>
      <c r="I99" s="75">
        <v>253525</v>
      </c>
      <c r="J99" s="75">
        <v>1358562.5</v>
      </c>
      <c r="K99" s="75">
        <v>171423</v>
      </c>
      <c r="L99" s="75">
        <v>212125</v>
      </c>
      <c r="M99" s="75">
        <v>165062.5</v>
      </c>
      <c r="N99" s="75">
        <v>101340</v>
      </c>
      <c r="O99" s="75">
        <v>23937.5</v>
      </c>
      <c r="P99" s="75">
        <v>12150</v>
      </c>
      <c r="Q99" s="75">
        <v>216960</v>
      </c>
      <c r="R99" s="75">
        <v>45973</v>
      </c>
      <c r="S99" s="75">
        <v>214250</v>
      </c>
      <c r="T99" s="75">
        <v>40375</v>
      </c>
      <c r="U99" s="75">
        <v>21937.5</v>
      </c>
      <c r="V99" s="75">
        <v>91000</v>
      </c>
      <c r="W99" s="75">
        <v>97700</v>
      </c>
      <c r="X99" s="75">
        <v>485282.5</v>
      </c>
      <c r="Y99" s="75">
        <v>21000</v>
      </c>
      <c r="Z99" s="75">
        <v>333725</v>
      </c>
      <c r="AA99" s="75">
        <v>611000</v>
      </c>
      <c r="AB99" s="75">
        <v>2400</v>
      </c>
      <c r="AC99" s="75">
        <v>221900</v>
      </c>
      <c r="AD99" s="75">
        <v>1234200</v>
      </c>
      <c r="AE99" s="75">
        <v>2831725</v>
      </c>
      <c r="AF99" s="75">
        <v>5000</v>
      </c>
      <c r="AG99" s="75">
        <v>393440</v>
      </c>
      <c r="AH99" s="75">
        <v>1900</v>
      </c>
      <c r="AI99" s="75">
        <v>101140</v>
      </c>
      <c r="AJ99" s="75">
        <v>538855.78</v>
      </c>
      <c r="AK99" s="75">
        <v>220650</v>
      </c>
      <c r="AL99" s="75">
        <v>520825</v>
      </c>
      <c r="AM99" s="75">
        <v>294240</v>
      </c>
      <c r="AN99" s="75">
        <v>283550</v>
      </c>
      <c r="AO99" s="75">
        <v>15500</v>
      </c>
      <c r="AP99" s="75">
        <v>428378</v>
      </c>
      <c r="AQ99" s="75">
        <v>480812.5</v>
      </c>
      <c r="AR99" s="75">
        <v>0</v>
      </c>
      <c r="AS99" s="75">
        <v>31995</v>
      </c>
      <c r="AT99" s="75">
        <v>214500</v>
      </c>
      <c r="AU99" s="75">
        <v>52000</v>
      </c>
      <c r="AV99" s="75">
        <v>0</v>
      </c>
      <c r="AW99" s="75">
        <v>157187.5</v>
      </c>
      <c r="AX99" s="75">
        <v>58187</v>
      </c>
      <c r="AY99" s="75">
        <v>466000</v>
      </c>
      <c r="AZ99" s="75">
        <v>0</v>
      </c>
      <c r="BA99" s="75">
        <v>325000</v>
      </c>
      <c r="BB99" s="75">
        <v>269560</v>
      </c>
      <c r="BC99" s="75">
        <v>4778807</v>
      </c>
      <c r="BD99" s="75">
        <v>612000</v>
      </c>
      <c r="BE99" s="75">
        <v>0</v>
      </c>
      <c r="BF99" s="75">
        <v>463165</v>
      </c>
      <c r="BG99" s="75">
        <v>151000</v>
      </c>
      <c r="BH99" s="75">
        <v>133000</v>
      </c>
      <c r="BI99" s="75">
        <v>344625</v>
      </c>
      <c r="BJ99" s="75">
        <v>606360</v>
      </c>
      <c r="BK99" s="75">
        <v>24000</v>
      </c>
      <c r="BL99" s="75">
        <v>1200</v>
      </c>
      <c r="BM99" s="75">
        <v>4687.5</v>
      </c>
      <c r="BN99" s="75">
        <v>714162.5</v>
      </c>
      <c r="BO99" s="75">
        <v>0</v>
      </c>
      <c r="BP99" s="75">
        <v>0</v>
      </c>
      <c r="BQ99" s="75">
        <v>0</v>
      </c>
      <c r="BR99" s="75">
        <v>250</v>
      </c>
      <c r="BS99" s="75">
        <v>87500</v>
      </c>
      <c r="BT99" s="75">
        <v>1573950</v>
      </c>
      <c r="BU99" s="75">
        <v>1299750</v>
      </c>
      <c r="BV99" s="75">
        <v>24500</v>
      </c>
      <c r="BW99" s="75">
        <v>28750</v>
      </c>
      <c r="BX99" s="75">
        <v>161050</v>
      </c>
      <c r="BY99" s="76">
        <v>13179946.550000001</v>
      </c>
    </row>
    <row r="100" spans="1:77">
      <c r="A100" s="73" t="s">
        <v>291</v>
      </c>
      <c r="B100" s="74" t="s">
        <v>396</v>
      </c>
      <c r="C100" s="73" t="s">
        <v>397</v>
      </c>
      <c r="D100" s="75">
        <v>0</v>
      </c>
      <c r="E100" s="75">
        <v>0</v>
      </c>
      <c r="F100" s="75">
        <v>0</v>
      </c>
      <c r="G100" s="75">
        <v>0</v>
      </c>
      <c r="H100" s="75">
        <v>37575</v>
      </c>
      <c r="I100" s="75">
        <v>0</v>
      </c>
      <c r="J100" s="75">
        <v>0</v>
      </c>
      <c r="K100" s="75">
        <v>55200</v>
      </c>
      <c r="L100" s="75">
        <v>0</v>
      </c>
      <c r="M100" s="75">
        <v>200550</v>
      </c>
      <c r="N100" s="75">
        <v>0</v>
      </c>
      <c r="O100" s="75">
        <v>0</v>
      </c>
      <c r="P100" s="75">
        <v>0</v>
      </c>
      <c r="Q100" s="75">
        <v>226100</v>
      </c>
      <c r="R100" s="75">
        <v>3150</v>
      </c>
      <c r="S100" s="75">
        <v>37350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10200</v>
      </c>
      <c r="AC100" s="75">
        <v>0</v>
      </c>
      <c r="AD100" s="75">
        <v>5500</v>
      </c>
      <c r="AE100" s="75">
        <v>222090</v>
      </c>
      <c r="AF100" s="75">
        <v>0</v>
      </c>
      <c r="AG100" s="75">
        <v>12750</v>
      </c>
      <c r="AH100" s="75">
        <v>9150</v>
      </c>
      <c r="AI100" s="75">
        <v>10950</v>
      </c>
      <c r="AJ100" s="75">
        <v>12750</v>
      </c>
      <c r="AK100" s="75">
        <v>0</v>
      </c>
      <c r="AL100" s="75">
        <v>0</v>
      </c>
      <c r="AM100" s="75">
        <v>22050</v>
      </c>
      <c r="AN100" s="75">
        <v>2700</v>
      </c>
      <c r="AO100" s="75">
        <v>0</v>
      </c>
      <c r="AP100" s="75">
        <v>0</v>
      </c>
      <c r="AQ100" s="75">
        <v>0</v>
      </c>
      <c r="AR100" s="75">
        <v>0</v>
      </c>
      <c r="AS100" s="75">
        <v>7500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5700</v>
      </c>
      <c r="BA100" s="75">
        <v>0</v>
      </c>
      <c r="BB100" s="75">
        <v>0</v>
      </c>
      <c r="BC100" s="75">
        <v>0</v>
      </c>
      <c r="BD100" s="75">
        <v>1950</v>
      </c>
      <c r="BE100" s="75">
        <v>0</v>
      </c>
      <c r="BF100" s="75">
        <v>0</v>
      </c>
      <c r="BG100" s="75">
        <v>0</v>
      </c>
      <c r="BH100" s="75">
        <v>0</v>
      </c>
      <c r="BI100" s="75">
        <v>304600</v>
      </c>
      <c r="BJ100" s="75">
        <v>256200</v>
      </c>
      <c r="BK100" s="75">
        <v>0</v>
      </c>
      <c r="BL100" s="75">
        <v>0</v>
      </c>
      <c r="BM100" s="75">
        <v>0</v>
      </c>
      <c r="BN100" s="75">
        <v>59450</v>
      </c>
      <c r="BO100" s="75">
        <v>0</v>
      </c>
      <c r="BP100" s="75">
        <v>123455</v>
      </c>
      <c r="BQ100" s="75">
        <v>1500</v>
      </c>
      <c r="BR100" s="75">
        <v>6750</v>
      </c>
      <c r="BS100" s="75">
        <v>0</v>
      </c>
      <c r="BT100" s="75">
        <v>9000</v>
      </c>
      <c r="BU100" s="75">
        <v>32150</v>
      </c>
      <c r="BV100" s="75">
        <v>10200</v>
      </c>
      <c r="BW100" s="75">
        <v>0</v>
      </c>
      <c r="BX100" s="75">
        <v>5250</v>
      </c>
      <c r="BY100" s="76">
        <v>420929.93</v>
      </c>
    </row>
    <row r="101" spans="1:77">
      <c r="A101" s="73" t="s">
        <v>291</v>
      </c>
      <c r="B101" s="74" t="s">
        <v>398</v>
      </c>
      <c r="C101" s="73" t="s">
        <v>399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132540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30270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33540</v>
      </c>
      <c r="AA101" s="75">
        <v>0</v>
      </c>
      <c r="AB101" s="75">
        <v>0</v>
      </c>
      <c r="AC101" s="75">
        <v>0</v>
      </c>
      <c r="AD101" s="75">
        <v>0</v>
      </c>
      <c r="AE101" s="75">
        <v>216390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22770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5">
        <v>0</v>
      </c>
      <c r="BH101" s="75">
        <v>0</v>
      </c>
      <c r="BI101" s="75">
        <v>0</v>
      </c>
      <c r="BJ101" s="75">
        <v>0</v>
      </c>
      <c r="BK101" s="75">
        <v>0</v>
      </c>
      <c r="BL101" s="75">
        <v>0</v>
      </c>
      <c r="BM101" s="75">
        <v>34770</v>
      </c>
      <c r="BN101" s="75">
        <v>0</v>
      </c>
      <c r="BO101" s="75">
        <v>0</v>
      </c>
      <c r="BP101" s="75">
        <v>33930</v>
      </c>
      <c r="BQ101" s="75">
        <v>0</v>
      </c>
      <c r="BR101" s="75">
        <v>0</v>
      </c>
      <c r="BS101" s="75">
        <v>0</v>
      </c>
      <c r="BT101" s="75">
        <v>0</v>
      </c>
      <c r="BU101" s="75">
        <v>32670</v>
      </c>
      <c r="BV101" s="75">
        <v>0</v>
      </c>
      <c r="BW101" s="75">
        <v>0</v>
      </c>
      <c r="BX101" s="75">
        <v>0</v>
      </c>
      <c r="BY101" s="76">
        <v>189790</v>
      </c>
    </row>
    <row r="102" spans="1:77">
      <c r="A102" s="73" t="s">
        <v>291</v>
      </c>
      <c r="B102" s="74" t="s">
        <v>400</v>
      </c>
      <c r="C102" s="73" t="s">
        <v>401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v>0</v>
      </c>
      <c r="AE102" s="87">
        <v>0</v>
      </c>
      <c r="AF102" s="87"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0</v>
      </c>
      <c r="AS102" s="87">
        <v>0</v>
      </c>
      <c r="AT102" s="87">
        <v>0</v>
      </c>
      <c r="AU102" s="87">
        <v>0</v>
      </c>
      <c r="AV102" s="87">
        <v>0</v>
      </c>
      <c r="AW102" s="87">
        <v>0</v>
      </c>
      <c r="AX102" s="87">
        <v>0</v>
      </c>
      <c r="AY102" s="87">
        <v>0</v>
      </c>
      <c r="AZ102" s="87">
        <v>0</v>
      </c>
      <c r="BA102" s="87">
        <v>0</v>
      </c>
      <c r="BB102" s="87">
        <v>0</v>
      </c>
      <c r="BC102" s="87">
        <v>0</v>
      </c>
      <c r="BD102" s="87">
        <v>0</v>
      </c>
      <c r="BE102" s="87">
        <v>0</v>
      </c>
      <c r="BF102" s="87">
        <v>0</v>
      </c>
      <c r="BG102" s="87">
        <v>0</v>
      </c>
      <c r="BH102" s="87">
        <v>0</v>
      </c>
      <c r="BI102" s="87">
        <v>0</v>
      </c>
      <c r="BJ102" s="87">
        <v>0</v>
      </c>
      <c r="BK102" s="87">
        <v>0</v>
      </c>
      <c r="BL102" s="87">
        <v>0</v>
      </c>
      <c r="BM102" s="87">
        <v>0</v>
      </c>
      <c r="BN102" s="87">
        <v>0</v>
      </c>
      <c r="BO102" s="87">
        <v>0</v>
      </c>
      <c r="BP102" s="87">
        <v>0</v>
      </c>
      <c r="BQ102" s="87">
        <v>0</v>
      </c>
      <c r="BR102" s="87">
        <v>0</v>
      </c>
      <c r="BS102" s="87">
        <v>0</v>
      </c>
      <c r="BT102" s="87">
        <v>0</v>
      </c>
      <c r="BU102" s="87">
        <v>0</v>
      </c>
      <c r="BV102" s="87">
        <v>0</v>
      </c>
      <c r="BW102" s="87">
        <v>0</v>
      </c>
      <c r="BX102" s="87">
        <v>0</v>
      </c>
      <c r="BY102" s="76">
        <v>57667.53</v>
      </c>
    </row>
    <row r="103" spans="1:77">
      <c r="A103" s="73" t="s">
        <v>291</v>
      </c>
      <c r="B103" s="74" t="s">
        <v>402</v>
      </c>
      <c r="C103" s="73" t="s">
        <v>403</v>
      </c>
      <c r="D103" s="75">
        <v>3320514.5600000001</v>
      </c>
      <c r="E103" s="75">
        <v>879344</v>
      </c>
      <c r="F103" s="75">
        <v>1109342.3500000001</v>
      </c>
      <c r="G103" s="75">
        <v>625342.18999999994</v>
      </c>
      <c r="H103" s="75">
        <v>404343.93</v>
      </c>
      <c r="I103" s="75">
        <v>169719.47</v>
      </c>
      <c r="J103" s="75">
        <v>5522064.4100000001</v>
      </c>
      <c r="K103" s="75">
        <v>0</v>
      </c>
      <c r="L103" s="75">
        <v>281624.05</v>
      </c>
      <c r="M103" s="75">
        <v>1705115.42</v>
      </c>
      <c r="N103" s="75">
        <v>198713.44</v>
      </c>
      <c r="O103" s="75">
        <v>839917.95</v>
      </c>
      <c r="P103" s="75">
        <v>2800287.84</v>
      </c>
      <c r="Q103" s="75">
        <v>1137944.4099999999</v>
      </c>
      <c r="R103" s="75">
        <v>146308.54999999999</v>
      </c>
      <c r="S103" s="75">
        <v>0</v>
      </c>
      <c r="T103" s="75">
        <v>495886.15</v>
      </c>
      <c r="U103" s="75">
        <v>167336</v>
      </c>
      <c r="V103" s="75">
        <v>4231674.2</v>
      </c>
      <c r="W103" s="75">
        <v>1297018.76</v>
      </c>
      <c r="X103" s="75">
        <v>581493.1</v>
      </c>
      <c r="Y103" s="75">
        <v>961434.62</v>
      </c>
      <c r="Z103" s="75">
        <v>364694.2</v>
      </c>
      <c r="AA103" s="75">
        <v>579363.19999999995</v>
      </c>
      <c r="AB103" s="75">
        <v>305362.93</v>
      </c>
      <c r="AC103" s="75">
        <v>233584.1</v>
      </c>
      <c r="AD103" s="75">
        <v>153787.07999999999</v>
      </c>
      <c r="AE103" s="75">
        <v>5031316.25</v>
      </c>
      <c r="AF103" s="75">
        <v>354064</v>
      </c>
      <c r="AG103" s="75">
        <v>229764.52</v>
      </c>
      <c r="AH103" s="75">
        <v>247897</v>
      </c>
      <c r="AI103" s="75">
        <v>254950.13</v>
      </c>
      <c r="AJ103" s="75">
        <v>243134.3</v>
      </c>
      <c r="AK103" s="75">
        <v>268708.98</v>
      </c>
      <c r="AL103" s="75">
        <v>248168.42</v>
      </c>
      <c r="AM103" s="75">
        <v>369163.66</v>
      </c>
      <c r="AN103" s="75">
        <v>226675.8</v>
      </c>
      <c r="AO103" s="75">
        <v>295914.90999999997</v>
      </c>
      <c r="AP103" s="75">
        <v>179572.93</v>
      </c>
      <c r="AQ103" s="75">
        <v>1265989.04</v>
      </c>
      <c r="AR103" s="75">
        <v>2802</v>
      </c>
      <c r="AS103" s="75">
        <v>219736.2</v>
      </c>
      <c r="AT103" s="75">
        <v>208614.2</v>
      </c>
      <c r="AU103" s="75">
        <v>185670.8</v>
      </c>
      <c r="AV103" s="75">
        <v>65778.2</v>
      </c>
      <c r="AW103" s="75">
        <v>165182.79999999999</v>
      </c>
      <c r="AX103" s="75">
        <v>3466304.51</v>
      </c>
      <c r="AY103" s="75">
        <v>287401.8</v>
      </c>
      <c r="AZ103" s="75">
        <v>226757.1</v>
      </c>
      <c r="BA103" s="75">
        <v>572050.56999999995</v>
      </c>
      <c r="BB103" s="75">
        <v>0</v>
      </c>
      <c r="BC103" s="75">
        <v>0</v>
      </c>
      <c r="BD103" s="75">
        <v>0</v>
      </c>
      <c r="BE103" s="75">
        <v>631918.52</v>
      </c>
      <c r="BF103" s="75">
        <v>338372.82</v>
      </c>
      <c r="BG103" s="75">
        <v>228843.2</v>
      </c>
      <c r="BH103" s="75">
        <v>103795.15</v>
      </c>
      <c r="BI103" s="75">
        <v>3257746.32</v>
      </c>
      <c r="BJ103" s="75">
        <v>1082756.47</v>
      </c>
      <c r="BK103" s="75">
        <v>399209.04</v>
      </c>
      <c r="BL103" s="75">
        <v>168504.8</v>
      </c>
      <c r="BM103" s="75">
        <v>402820.8</v>
      </c>
      <c r="BN103" s="75">
        <v>514570.6</v>
      </c>
      <c r="BO103" s="75">
        <v>265565.90000000002</v>
      </c>
      <c r="BP103" s="75">
        <v>1950204.8</v>
      </c>
      <c r="BQ103" s="75">
        <v>218410.7</v>
      </c>
      <c r="BR103" s="75">
        <v>238783.96</v>
      </c>
      <c r="BS103" s="75">
        <v>407185.39</v>
      </c>
      <c r="BT103" s="75">
        <v>397154.58</v>
      </c>
      <c r="BU103" s="75">
        <v>752775.02</v>
      </c>
      <c r="BV103" s="75">
        <v>306420.40000000002</v>
      </c>
      <c r="BW103" s="75">
        <v>118927.34</v>
      </c>
      <c r="BX103" s="75">
        <v>136411.54999999999</v>
      </c>
      <c r="BY103" s="76">
        <v>3000</v>
      </c>
    </row>
    <row r="104" spans="1:77">
      <c r="A104" s="73" t="s">
        <v>291</v>
      </c>
      <c r="B104" s="74" t="s">
        <v>404</v>
      </c>
      <c r="C104" s="73" t="s">
        <v>405</v>
      </c>
      <c r="D104" s="75">
        <v>4980771.84</v>
      </c>
      <c r="E104" s="75">
        <v>1319016</v>
      </c>
      <c r="F104" s="75">
        <v>1664013.51</v>
      </c>
      <c r="G104" s="75">
        <v>937693.2</v>
      </c>
      <c r="H104" s="75">
        <v>610169.89</v>
      </c>
      <c r="I104" s="75">
        <v>254579.21</v>
      </c>
      <c r="J104" s="75">
        <v>8291890.21</v>
      </c>
      <c r="K104" s="75">
        <v>1606293</v>
      </c>
      <c r="L104" s="75">
        <v>462268.87</v>
      </c>
      <c r="M104" s="75">
        <v>2557673.13</v>
      </c>
      <c r="N104" s="75">
        <v>316094.36</v>
      </c>
      <c r="O104" s="75">
        <v>1259876.9099999999</v>
      </c>
      <c r="P104" s="75">
        <v>1015119.4</v>
      </c>
      <c r="Q104" s="75">
        <v>1542933.13</v>
      </c>
      <c r="R104" s="75">
        <v>213870.37</v>
      </c>
      <c r="S104" s="75">
        <v>902396.21</v>
      </c>
      <c r="T104" s="75">
        <v>743829.25</v>
      </c>
      <c r="U104" s="75">
        <v>275200.7</v>
      </c>
      <c r="V104" s="75">
        <v>6347511.3200000003</v>
      </c>
      <c r="W104" s="75">
        <v>1945528.14</v>
      </c>
      <c r="X104" s="75">
        <v>872239.64</v>
      </c>
      <c r="Y104" s="75">
        <v>1442151.93</v>
      </c>
      <c r="Z104" s="75">
        <v>545570.62</v>
      </c>
      <c r="AA104" s="75">
        <v>869044.8</v>
      </c>
      <c r="AB104" s="75">
        <v>455924.53</v>
      </c>
      <c r="AC104" s="75">
        <v>350376.14</v>
      </c>
      <c r="AD104" s="75">
        <v>230680.63</v>
      </c>
      <c r="AE104" s="75">
        <v>7768238.1799999997</v>
      </c>
      <c r="AF104" s="75">
        <v>477780</v>
      </c>
      <c r="AG104" s="75">
        <v>344646.78</v>
      </c>
      <c r="AH104" s="75">
        <v>371845.5</v>
      </c>
      <c r="AI104" s="75">
        <v>382425.18</v>
      </c>
      <c r="AJ104" s="75">
        <v>364701.45</v>
      </c>
      <c r="AK104" s="75">
        <v>390693.87</v>
      </c>
      <c r="AL104" s="75">
        <v>372252.63</v>
      </c>
      <c r="AM104" s="75">
        <v>686825.99</v>
      </c>
      <c r="AN104" s="75">
        <v>337881.9</v>
      </c>
      <c r="AO104" s="75">
        <v>443872.37</v>
      </c>
      <c r="AP104" s="75">
        <v>269359.38</v>
      </c>
      <c r="AQ104" s="75">
        <v>1898983.6</v>
      </c>
      <c r="AR104" s="75">
        <v>327852.59999999998</v>
      </c>
      <c r="AS104" s="75">
        <v>329604.3</v>
      </c>
      <c r="AT104" s="75">
        <v>312921.5</v>
      </c>
      <c r="AU104" s="75">
        <v>278506.2</v>
      </c>
      <c r="AV104" s="75">
        <v>98665.8</v>
      </c>
      <c r="AW104" s="75">
        <v>247774.2</v>
      </c>
      <c r="AX104" s="75">
        <v>5199456.8</v>
      </c>
      <c r="AY104" s="75">
        <v>492770.28</v>
      </c>
      <c r="AZ104" s="75">
        <v>408198.3</v>
      </c>
      <c r="BA104" s="75">
        <v>858075.25</v>
      </c>
      <c r="BB104" s="75">
        <v>882400.98</v>
      </c>
      <c r="BC104" s="75">
        <v>0</v>
      </c>
      <c r="BD104" s="75">
        <v>0</v>
      </c>
      <c r="BE104" s="75">
        <v>947877.77</v>
      </c>
      <c r="BF104" s="75">
        <v>507529.23</v>
      </c>
      <c r="BG104" s="75">
        <v>340666.8</v>
      </c>
      <c r="BH104" s="75">
        <v>155692.72</v>
      </c>
      <c r="BI104" s="75">
        <v>4886619.43</v>
      </c>
      <c r="BJ104" s="75">
        <v>1624134.69</v>
      </c>
      <c r="BK104" s="75">
        <v>598813.56999999995</v>
      </c>
      <c r="BL104" s="75">
        <v>252757.14</v>
      </c>
      <c r="BM104" s="75">
        <v>604231.19999999995</v>
      </c>
      <c r="BN104" s="75">
        <v>771855.9</v>
      </c>
      <c r="BO104" s="75">
        <v>398348.85</v>
      </c>
      <c r="BP104" s="75">
        <v>2925307.21</v>
      </c>
      <c r="BQ104" s="75">
        <v>327616.05</v>
      </c>
      <c r="BR104" s="75">
        <v>358175.93</v>
      </c>
      <c r="BS104" s="75">
        <v>610778.07999999996</v>
      </c>
      <c r="BT104" s="75">
        <v>595732.47</v>
      </c>
      <c r="BU104" s="75">
        <v>1129162.54</v>
      </c>
      <c r="BV104" s="75">
        <v>459630.6</v>
      </c>
      <c r="BW104" s="75">
        <v>178391.01</v>
      </c>
      <c r="BX104" s="75">
        <v>204617.32</v>
      </c>
      <c r="BY104" s="76">
        <v>6832500</v>
      </c>
    </row>
    <row r="105" spans="1:77">
      <c r="A105" s="73" t="s">
        <v>291</v>
      </c>
      <c r="B105" s="74" t="s">
        <v>406</v>
      </c>
      <c r="C105" s="73" t="s">
        <v>407</v>
      </c>
      <c r="D105" s="75">
        <v>317762.40000000002</v>
      </c>
      <c r="E105" s="75">
        <v>93907.199999999997</v>
      </c>
      <c r="F105" s="75">
        <v>59813.4</v>
      </c>
      <c r="G105" s="75">
        <v>38666.400000000001</v>
      </c>
      <c r="H105" s="75">
        <v>39660.6</v>
      </c>
      <c r="I105" s="75">
        <v>0</v>
      </c>
      <c r="J105" s="75">
        <v>624405.6</v>
      </c>
      <c r="K105" s="75">
        <v>111847.2</v>
      </c>
      <c r="L105" s="75">
        <v>127393.2</v>
      </c>
      <c r="M105" s="75">
        <v>84697.61</v>
      </c>
      <c r="N105" s="75">
        <v>53663.7</v>
      </c>
      <c r="O105" s="75">
        <v>66583.47</v>
      </c>
      <c r="P105" s="75">
        <v>193900.3</v>
      </c>
      <c r="Q105" s="75">
        <v>36666.660000000003</v>
      </c>
      <c r="R105" s="75">
        <v>14889.6</v>
      </c>
      <c r="S105" s="75">
        <v>91300.800000000003</v>
      </c>
      <c r="T105" s="75">
        <v>51263.5</v>
      </c>
      <c r="U105" s="75">
        <v>0</v>
      </c>
      <c r="V105" s="75">
        <v>330600</v>
      </c>
      <c r="W105" s="75">
        <v>10334.4</v>
      </c>
      <c r="X105" s="75">
        <v>87670.8</v>
      </c>
      <c r="Y105" s="75">
        <v>89964</v>
      </c>
      <c r="Z105" s="75">
        <v>26533.96</v>
      </c>
      <c r="AA105" s="75">
        <v>45468</v>
      </c>
      <c r="AB105" s="75">
        <v>23553.599999999999</v>
      </c>
      <c r="AC105" s="75">
        <v>0</v>
      </c>
      <c r="AD105" s="75">
        <v>0</v>
      </c>
      <c r="AE105" s="75">
        <v>367799.4</v>
      </c>
      <c r="AF105" s="75">
        <v>28181.4</v>
      </c>
      <c r="AG105" s="75">
        <v>44640.2</v>
      </c>
      <c r="AH105" s="75">
        <v>40599.300000000003</v>
      </c>
      <c r="AI105" s="75">
        <v>10714.8</v>
      </c>
      <c r="AJ105" s="75">
        <v>61500.19</v>
      </c>
      <c r="AK105" s="75">
        <v>6660</v>
      </c>
      <c r="AL105" s="75">
        <v>30313.200000000001</v>
      </c>
      <c r="AM105" s="75">
        <v>43734.6</v>
      </c>
      <c r="AN105" s="75">
        <v>34175.4</v>
      </c>
      <c r="AO105" s="75">
        <v>27934.2</v>
      </c>
      <c r="AP105" s="75">
        <v>21943.8</v>
      </c>
      <c r="AQ105" s="75">
        <v>344992.55</v>
      </c>
      <c r="AR105" s="75">
        <v>18193.8</v>
      </c>
      <c r="AS105" s="75">
        <v>15975.6</v>
      </c>
      <c r="AT105" s="75">
        <v>45982.8</v>
      </c>
      <c r="AU105" s="75">
        <v>10896</v>
      </c>
      <c r="AV105" s="75">
        <v>573</v>
      </c>
      <c r="AW105" s="75">
        <v>9977.4</v>
      </c>
      <c r="AX105" s="75">
        <v>336953.4</v>
      </c>
      <c r="AY105" s="75">
        <v>22051.8</v>
      </c>
      <c r="AZ105" s="75">
        <v>34653</v>
      </c>
      <c r="BA105" s="75">
        <v>44992.800000000003</v>
      </c>
      <c r="BB105" s="75">
        <v>33720</v>
      </c>
      <c r="BC105" s="75">
        <v>27336</v>
      </c>
      <c r="BD105" s="75">
        <v>0</v>
      </c>
      <c r="BE105" s="75">
        <v>70310.399999999994</v>
      </c>
      <c r="BF105" s="75">
        <v>36422.6</v>
      </c>
      <c r="BG105" s="75">
        <v>33285.599999999999</v>
      </c>
      <c r="BH105" s="75">
        <v>0</v>
      </c>
      <c r="BI105" s="75">
        <v>374024.4</v>
      </c>
      <c r="BJ105" s="75">
        <v>22744.799999999999</v>
      </c>
      <c r="BK105" s="75">
        <v>46480.800000000003</v>
      </c>
      <c r="BL105" s="75">
        <v>22514.22</v>
      </c>
      <c r="BM105" s="75">
        <v>0</v>
      </c>
      <c r="BN105" s="75">
        <v>23532</v>
      </c>
      <c r="BO105" s="75">
        <v>28226.400000000001</v>
      </c>
      <c r="BP105" s="75">
        <v>101256.3</v>
      </c>
      <c r="BQ105" s="75">
        <v>50969.4</v>
      </c>
      <c r="BR105" s="75">
        <v>37428.6</v>
      </c>
      <c r="BS105" s="75">
        <v>31269.66</v>
      </c>
      <c r="BT105" s="75">
        <v>35373.599999999999</v>
      </c>
      <c r="BU105" s="75">
        <v>38529.599999999999</v>
      </c>
      <c r="BV105" s="75">
        <v>29925.599999999999</v>
      </c>
      <c r="BW105" s="75">
        <v>0</v>
      </c>
      <c r="BX105" s="75">
        <v>0</v>
      </c>
      <c r="BY105" s="76">
        <v>26475164.129999995</v>
      </c>
    </row>
    <row r="106" spans="1:77">
      <c r="A106" s="73" t="s">
        <v>291</v>
      </c>
      <c r="B106" s="74" t="s">
        <v>408</v>
      </c>
      <c r="C106" s="73" t="s">
        <v>409</v>
      </c>
      <c r="D106" s="75">
        <v>726016</v>
      </c>
      <c r="E106" s="75">
        <v>0</v>
      </c>
      <c r="F106" s="75">
        <v>80197</v>
      </c>
      <c r="G106" s="75">
        <v>0</v>
      </c>
      <c r="H106" s="75">
        <v>0</v>
      </c>
      <c r="I106" s="75">
        <v>236085</v>
      </c>
      <c r="J106" s="75">
        <v>457266</v>
      </c>
      <c r="K106" s="75">
        <v>0</v>
      </c>
      <c r="L106" s="75">
        <v>23529</v>
      </c>
      <c r="M106" s="75">
        <v>73152.58</v>
      </c>
      <c r="N106" s="75">
        <v>7800</v>
      </c>
      <c r="O106" s="75">
        <v>0</v>
      </c>
      <c r="P106" s="75">
        <v>22200</v>
      </c>
      <c r="Q106" s="75">
        <v>22200</v>
      </c>
      <c r="R106" s="75">
        <v>0</v>
      </c>
      <c r="S106" s="75">
        <v>1500</v>
      </c>
      <c r="T106" s="75">
        <v>0</v>
      </c>
      <c r="U106" s="75">
        <v>5700</v>
      </c>
      <c r="V106" s="75">
        <v>285854</v>
      </c>
      <c r="W106" s="75">
        <v>20469.73</v>
      </c>
      <c r="X106" s="75">
        <v>0</v>
      </c>
      <c r="Y106" s="75">
        <v>0</v>
      </c>
      <c r="Z106" s="75">
        <v>9000</v>
      </c>
      <c r="AA106" s="75">
        <v>0</v>
      </c>
      <c r="AB106" s="75">
        <v>0</v>
      </c>
      <c r="AC106" s="75">
        <v>0</v>
      </c>
      <c r="AD106" s="75">
        <v>0</v>
      </c>
      <c r="AE106" s="75">
        <v>490962</v>
      </c>
      <c r="AF106" s="75">
        <v>13950</v>
      </c>
      <c r="AG106" s="75">
        <v>4650</v>
      </c>
      <c r="AH106" s="75">
        <v>5100</v>
      </c>
      <c r="AI106" s="75">
        <v>5550</v>
      </c>
      <c r="AJ106" s="75">
        <v>10500</v>
      </c>
      <c r="AK106" s="75">
        <v>5250</v>
      </c>
      <c r="AL106" s="75">
        <v>16650</v>
      </c>
      <c r="AM106" s="75">
        <v>15887</v>
      </c>
      <c r="AN106" s="75">
        <v>14837</v>
      </c>
      <c r="AO106" s="75">
        <v>9600</v>
      </c>
      <c r="AP106" s="75">
        <v>10074.34</v>
      </c>
      <c r="AQ106" s="75">
        <v>287836</v>
      </c>
      <c r="AR106" s="75">
        <v>18750</v>
      </c>
      <c r="AS106" s="75">
        <v>16392</v>
      </c>
      <c r="AT106" s="75">
        <v>23370</v>
      </c>
      <c r="AU106" s="75">
        <v>16200</v>
      </c>
      <c r="AV106" s="75">
        <v>17207</v>
      </c>
      <c r="AW106" s="75">
        <v>15634</v>
      </c>
      <c r="AX106" s="75">
        <v>347505</v>
      </c>
      <c r="AY106" s="75">
        <v>22800</v>
      </c>
      <c r="AZ106" s="75">
        <v>21900</v>
      </c>
      <c r="BA106" s="75">
        <v>12900</v>
      </c>
      <c r="BB106" s="75">
        <v>17100</v>
      </c>
      <c r="BC106" s="75">
        <v>12000</v>
      </c>
      <c r="BD106" s="75">
        <v>27750</v>
      </c>
      <c r="BE106" s="75">
        <v>1800</v>
      </c>
      <c r="BF106" s="75">
        <v>7500</v>
      </c>
      <c r="BG106" s="75">
        <v>4950</v>
      </c>
      <c r="BH106" s="75">
        <v>5700</v>
      </c>
      <c r="BI106" s="75">
        <v>298909</v>
      </c>
      <c r="BJ106" s="75">
        <v>85498.5</v>
      </c>
      <c r="BK106" s="75">
        <v>37617</v>
      </c>
      <c r="BL106" s="75">
        <v>13153</v>
      </c>
      <c r="BM106" s="75">
        <v>11400</v>
      </c>
      <c r="BN106" s="75">
        <v>24750</v>
      </c>
      <c r="BO106" s="75">
        <v>16740</v>
      </c>
      <c r="BP106" s="75">
        <v>151985</v>
      </c>
      <c r="BQ106" s="75">
        <v>0</v>
      </c>
      <c r="BR106" s="75">
        <v>0</v>
      </c>
      <c r="BS106" s="75">
        <v>0</v>
      </c>
      <c r="BT106" s="75">
        <v>0</v>
      </c>
      <c r="BU106" s="75">
        <v>0</v>
      </c>
      <c r="BV106" s="75">
        <v>0</v>
      </c>
      <c r="BW106" s="75">
        <v>22465</v>
      </c>
      <c r="BX106" s="75">
        <v>0</v>
      </c>
      <c r="BY106" s="76">
        <v>6881874</v>
      </c>
    </row>
    <row r="107" spans="1:77">
      <c r="A107" s="73" t="s">
        <v>291</v>
      </c>
      <c r="B107" s="74" t="s">
        <v>410</v>
      </c>
      <c r="C107" s="73" t="s">
        <v>411</v>
      </c>
      <c r="D107" s="75">
        <v>3148417.5</v>
      </c>
      <c r="E107" s="75">
        <v>804038</v>
      </c>
      <c r="F107" s="75">
        <v>1410634</v>
      </c>
      <c r="G107" s="75">
        <v>566064</v>
      </c>
      <c r="H107" s="75">
        <v>370170</v>
      </c>
      <c r="I107" s="75">
        <v>0</v>
      </c>
      <c r="J107" s="75">
        <v>5064650</v>
      </c>
      <c r="K107" s="75">
        <v>835085</v>
      </c>
      <c r="L107" s="75">
        <v>175473</v>
      </c>
      <c r="M107" s="75">
        <v>2340616</v>
      </c>
      <c r="N107" s="75">
        <v>168472</v>
      </c>
      <c r="O107" s="75">
        <v>685517</v>
      </c>
      <c r="P107" s="75">
        <v>1435734</v>
      </c>
      <c r="Q107" s="75">
        <v>992063</v>
      </c>
      <c r="R107" s="75">
        <v>84901</v>
      </c>
      <c r="S107" s="75">
        <v>243146</v>
      </c>
      <c r="T107" s="75">
        <v>285700</v>
      </c>
      <c r="U107" s="75">
        <v>254998.5</v>
      </c>
      <c r="V107" s="75">
        <v>2831635.4</v>
      </c>
      <c r="W107" s="75">
        <v>988313.88</v>
      </c>
      <c r="X107" s="75">
        <v>390739.4</v>
      </c>
      <c r="Y107" s="75">
        <v>1025313</v>
      </c>
      <c r="Z107" s="75">
        <v>330086</v>
      </c>
      <c r="AA107" s="75">
        <v>363924</v>
      </c>
      <c r="AB107" s="75">
        <v>503863</v>
      </c>
      <c r="AC107" s="75">
        <v>185031.4</v>
      </c>
      <c r="AD107" s="75">
        <v>230396.2</v>
      </c>
      <c r="AE107" s="75">
        <v>5136107</v>
      </c>
      <c r="AF107" s="75">
        <v>350067</v>
      </c>
      <c r="AG107" s="75">
        <v>170917</v>
      </c>
      <c r="AH107" s="75">
        <v>228114</v>
      </c>
      <c r="AI107" s="75">
        <v>190249</v>
      </c>
      <c r="AJ107" s="75">
        <v>348312</v>
      </c>
      <c r="AK107" s="75">
        <v>347772</v>
      </c>
      <c r="AL107" s="75">
        <v>286275</v>
      </c>
      <c r="AM107" s="75">
        <v>418346</v>
      </c>
      <c r="AN107" s="75">
        <v>165061</v>
      </c>
      <c r="AO107" s="75">
        <v>246833</v>
      </c>
      <c r="AP107" s="75">
        <v>158361</v>
      </c>
      <c r="AQ107" s="75">
        <v>1615620</v>
      </c>
      <c r="AR107" s="75">
        <v>234901</v>
      </c>
      <c r="AS107" s="75">
        <v>311660</v>
      </c>
      <c r="AT107" s="75">
        <v>251115</v>
      </c>
      <c r="AU107" s="75">
        <v>228464</v>
      </c>
      <c r="AV107" s="75">
        <v>129499</v>
      </c>
      <c r="AW107" s="75">
        <v>209739</v>
      </c>
      <c r="AX107" s="75">
        <v>4439602</v>
      </c>
      <c r="AY107" s="75">
        <v>398001</v>
      </c>
      <c r="AZ107" s="75">
        <v>272779</v>
      </c>
      <c r="BA107" s="75">
        <v>531897.31000000006</v>
      </c>
      <c r="BB107" s="75">
        <v>479173</v>
      </c>
      <c r="BC107" s="75">
        <v>305355.40000000002</v>
      </c>
      <c r="BD107" s="75">
        <v>799126</v>
      </c>
      <c r="BE107" s="75">
        <v>618085</v>
      </c>
      <c r="BF107" s="75">
        <v>347749</v>
      </c>
      <c r="BG107" s="75">
        <v>109194</v>
      </c>
      <c r="BH107" s="75">
        <v>114739</v>
      </c>
      <c r="BI107" s="75">
        <v>2492930</v>
      </c>
      <c r="BJ107" s="75">
        <v>1464145</v>
      </c>
      <c r="BK107" s="75">
        <v>245966</v>
      </c>
      <c r="BL107" s="75">
        <v>170133</v>
      </c>
      <c r="BM107" s="75">
        <v>203070</v>
      </c>
      <c r="BN107" s="75">
        <v>371060</v>
      </c>
      <c r="BO107" s="75">
        <v>138590</v>
      </c>
      <c r="BP107" s="75">
        <v>2370575</v>
      </c>
      <c r="BQ107" s="75">
        <v>237176</v>
      </c>
      <c r="BR107" s="75">
        <v>305295</v>
      </c>
      <c r="BS107" s="75">
        <v>482198</v>
      </c>
      <c r="BT107" s="75">
        <v>431288</v>
      </c>
      <c r="BU107" s="75">
        <v>890362</v>
      </c>
      <c r="BV107" s="75">
        <v>309870</v>
      </c>
      <c r="BW107" s="75">
        <v>189064</v>
      </c>
      <c r="BX107" s="75">
        <v>200383</v>
      </c>
      <c r="BY107" s="76">
        <v>2091554.95</v>
      </c>
    </row>
    <row r="108" spans="1:77">
      <c r="A108" s="73" t="s">
        <v>291</v>
      </c>
      <c r="B108" s="74" t="s">
        <v>412</v>
      </c>
      <c r="C108" s="73" t="s">
        <v>413</v>
      </c>
      <c r="D108" s="75">
        <v>107700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112000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28000</v>
      </c>
      <c r="R108" s="75">
        <v>0</v>
      </c>
      <c r="S108" s="75">
        <v>0</v>
      </c>
      <c r="T108" s="75">
        <v>0</v>
      </c>
      <c r="U108" s="75">
        <v>0</v>
      </c>
      <c r="V108" s="75">
        <v>42000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82869</v>
      </c>
      <c r="AF108" s="75">
        <v>0</v>
      </c>
      <c r="AG108" s="75">
        <v>24000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21000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5">
        <v>0</v>
      </c>
      <c r="BH108" s="75">
        <v>0</v>
      </c>
      <c r="BI108" s="75">
        <v>48000</v>
      </c>
      <c r="BJ108" s="75">
        <v>0</v>
      </c>
      <c r="BK108" s="75">
        <v>0</v>
      </c>
      <c r="BL108" s="75">
        <v>0</v>
      </c>
      <c r="BM108" s="75">
        <v>0</v>
      </c>
      <c r="BN108" s="75">
        <v>0</v>
      </c>
      <c r="BO108" s="75">
        <v>0</v>
      </c>
      <c r="BP108" s="75">
        <v>252000</v>
      </c>
      <c r="BQ108" s="75">
        <v>0</v>
      </c>
      <c r="BR108" s="75">
        <v>0</v>
      </c>
      <c r="BS108" s="75">
        <v>0</v>
      </c>
      <c r="BT108" s="75">
        <v>0</v>
      </c>
      <c r="BU108" s="75">
        <v>0</v>
      </c>
      <c r="BV108" s="75">
        <v>0</v>
      </c>
      <c r="BW108" s="75">
        <v>0</v>
      </c>
      <c r="BX108" s="75">
        <v>0</v>
      </c>
      <c r="BY108" s="76">
        <v>3386225.1799999997</v>
      </c>
    </row>
    <row r="109" spans="1:77">
      <c r="A109" s="73" t="s">
        <v>291</v>
      </c>
      <c r="B109" s="74" t="s">
        <v>414</v>
      </c>
      <c r="C109" s="73" t="s">
        <v>415</v>
      </c>
      <c r="D109" s="75">
        <v>485255.46</v>
      </c>
      <c r="E109" s="75">
        <v>83983.29</v>
      </c>
      <c r="F109" s="75">
        <v>138269.6</v>
      </c>
      <c r="G109" s="75">
        <v>73163.399999999994</v>
      </c>
      <c r="H109" s="75">
        <v>68521</v>
      </c>
      <c r="I109" s="75">
        <v>37378.54</v>
      </c>
      <c r="J109" s="75">
        <v>863736.07</v>
      </c>
      <c r="K109" s="75">
        <v>66167.600000000006</v>
      </c>
      <c r="L109" s="75">
        <v>0</v>
      </c>
      <c r="M109" s="75">
        <v>308658.02</v>
      </c>
      <c r="N109" s="75">
        <v>0</v>
      </c>
      <c r="O109" s="75">
        <v>160899.25</v>
      </c>
      <c r="P109" s="75">
        <v>154859.6</v>
      </c>
      <c r="Q109" s="75">
        <v>61070.400000000001</v>
      </c>
      <c r="R109" s="75">
        <v>26523</v>
      </c>
      <c r="S109" s="75">
        <v>7228.6</v>
      </c>
      <c r="T109" s="75">
        <v>0</v>
      </c>
      <c r="U109" s="75">
        <v>0</v>
      </c>
      <c r="V109" s="75">
        <v>294478.32</v>
      </c>
      <c r="W109" s="75">
        <v>13329.4</v>
      </c>
      <c r="X109" s="75">
        <v>0</v>
      </c>
      <c r="Y109" s="75">
        <v>0</v>
      </c>
      <c r="Z109" s="75">
        <v>19822</v>
      </c>
      <c r="AA109" s="75">
        <v>0</v>
      </c>
      <c r="AB109" s="75">
        <v>0</v>
      </c>
      <c r="AC109" s="75">
        <v>0</v>
      </c>
      <c r="AD109" s="75">
        <v>0</v>
      </c>
      <c r="AE109" s="75">
        <v>344615.7</v>
      </c>
      <c r="AF109" s="75">
        <v>3203.2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51536</v>
      </c>
      <c r="AN109" s="75">
        <v>0</v>
      </c>
      <c r="AO109" s="75">
        <v>17675.689999999999</v>
      </c>
      <c r="AP109" s="75">
        <v>0</v>
      </c>
      <c r="AQ109" s="75">
        <v>176709.82</v>
      </c>
      <c r="AR109" s="75">
        <v>0</v>
      </c>
      <c r="AS109" s="75">
        <v>0</v>
      </c>
      <c r="AT109" s="75">
        <v>7230.4</v>
      </c>
      <c r="AU109" s="75">
        <v>0</v>
      </c>
      <c r="AV109" s="75">
        <v>0</v>
      </c>
      <c r="AW109" s="75">
        <v>0</v>
      </c>
      <c r="AX109" s="75">
        <v>626141.88</v>
      </c>
      <c r="AY109" s="75">
        <v>0</v>
      </c>
      <c r="AZ109" s="75">
        <v>0</v>
      </c>
      <c r="BA109" s="75">
        <v>101897.9</v>
      </c>
      <c r="BB109" s="75">
        <v>107878.2</v>
      </c>
      <c r="BC109" s="75">
        <v>0</v>
      </c>
      <c r="BD109" s="75">
        <v>95063.5</v>
      </c>
      <c r="BE109" s="75">
        <v>0</v>
      </c>
      <c r="BF109" s="75">
        <v>0</v>
      </c>
      <c r="BG109" s="75">
        <v>26093</v>
      </c>
      <c r="BH109" s="75">
        <v>0</v>
      </c>
      <c r="BI109" s="75">
        <v>333909.58</v>
      </c>
      <c r="BJ109" s="75">
        <v>387201.59</v>
      </c>
      <c r="BK109" s="75">
        <v>0</v>
      </c>
      <c r="BL109" s="75">
        <v>34297.67</v>
      </c>
      <c r="BM109" s="75">
        <v>0</v>
      </c>
      <c r="BN109" s="75">
        <v>65809.97</v>
      </c>
      <c r="BO109" s="75">
        <v>0</v>
      </c>
      <c r="BP109" s="75">
        <v>281992.71999999997</v>
      </c>
      <c r="BQ109" s="75">
        <v>3281.2</v>
      </c>
      <c r="BR109" s="75">
        <v>9916.7999999999993</v>
      </c>
      <c r="BS109" s="75">
        <v>25200</v>
      </c>
      <c r="BT109" s="75">
        <v>59944</v>
      </c>
      <c r="BU109" s="75">
        <v>117312.8</v>
      </c>
      <c r="BV109" s="75">
        <v>24333.599999999999</v>
      </c>
      <c r="BW109" s="75">
        <v>1494.4</v>
      </c>
      <c r="BX109" s="75">
        <v>0</v>
      </c>
      <c r="BY109" s="76">
        <v>3733606.9899999998</v>
      </c>
    </row>
    <row r="110" spans="1:77">
      <c r="A110" s="73" t="s">
        <v>291</v>
      </c>
      <c r="B110" s="74" t="s">
        <v>416</v>
      </c>
      <c r="C110" s="73" t="s">
        <v>417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20844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36033</v>
      </c>
      <c r="AF110" s="75">
        <v>0</v>
      </c>
      <c r="AG110" s="75">
        <v>0</v>
      </c>
      <c r="AH110" s="75">
        <v>387.17</v>
      </c>
      <c r="AI110" s="75">
        <v>387.17</v>
      </c>
      <c r="AJ110" s="75">
        <v>0</v>
      </c>
      <c r="AK110" s="75">
        <v>387.17</v>
      </c>
      <c r="AL110" s="75">
        <v>1113.51</v>
      </c>
      <c r="AM110" s="75">
        <v>0</v>
      </c>
      <c r="AN110" s="75">
        <v>774.34</v>
      </c>
      <c r="AO110" s="75">
        <v>0</v>
      </c>
      <c r="AP110" s="75">
        <v>0</v>
      </c>
      <c r="AQ110" s="75">
        <v>22729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28644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5">
        <v>0</v>
      </c>
      <c r="BH110" s="75">
        <v>0</v>
      </c>
      <c r="BI110" s="75">
        <v>0</v>
      </c>
      <c r="BJ110" s="75">
        <v>6260</v>
      </c>
      <c r="BK110" s="75">
        <v>0</v>
      </c>
      <c r="BL110" s="75">
        <v>0</v>
      </c>
      <c r="BM110" s="75">
        <v>0</v>
      </c>
      <c r="BN110" s="75">
        <v>2303</v>
      </c>
      <c r="BO110" s="75">
        <v>0</v>
      </c>
      <c r="BP110" s="75">
        <v>0</v>
      </c>
      <c r="BQ110" s="75">
        <v>0</v>
      </c>
      <c r="BR110" s="75">
        <v>0</v>
      </c>
      <c r="BS110" s="75">
        <v>0</v>
      </c>
      <c r="BT110" s="75">
        <v>0</v>
      </c>
      <c r="BU110" s="75">
        <v>0</v>
      </c>
      <c r="BV110" s="75">
        <v>0</v>
      </c>
      <c r="BW110" s="75">
        <v>0</v>
      </c>
      <c r="BX110" s="75">
        <v>0</v>
      </c>
      <c r="BY110" s="76">
        <v>751601115.55000007</v>
      </c>
    </row>
    <row r="111" spans="1:77">
      <c r="A111" s="73" t="s">
        <v>291</v>
      </c>
      <c r="B111" s="74" t="s">
        <v>418</v>
      </c>
      <c r="C111" s="73" t="s">
        <v>419</v>
      </c>
      <c r="D111" s="75">
        <v>0</v>
      </c>
      <c r="E111" s="75">
        <v>68296</v>
      </c>
      <c r="F111" s="75">
        <v>34557</v>
      </c>
      <c r="G111" s="75">
        <v>39500</v>
      </c>
      <c r="H111" s="75">
        <v>23542</v>
      </c>
      <c r="I111" s="75">
        <v>19286</v>
      </c>
      <c r="J111" s="75">
        <v>406716</v>
      </c>
      <c r="K111" s="75">
        <v>3286</v>
      </c>
      <c r="L111" s="75">
        <v>12400</v>
      </c>
      <c r="M111" s="75">
        <v>170572</v>
      </c>
      <c r="N111" s="75">
        <v>13800</v>
      </c>
      <c r="O111" s="75">
        <v>38297</v>
      </c>
      <c r="P111" s="75">
        <v>66000</v>
      </c>
      <c r="Q111" s="75">
        <v>70994</v>
      </c>
      <c r="R111" s="75">
        <v>0</v>
      </c>
      <c r="S111" s="75">
        <v>16526</v>
      </c>
      <c r="T111" s="75">
        <v>3319</v>
      </c>
      <c r="U111" s="75">
        <v>5907</v>
      </c>
      <c r="V111" s="75">
        <v>221827.5</v>
      </c>
      <c r="W111" s="75">
        <v>59074</v>
      </c>
      <c r="X111" s="75">
        <v>23494</v>
      </c>
      <c r="Y111" s="75">
        <v>63611</v>
      </c>
      <c r="Z111" s="75">
        <v>24161</v>
      </c>
      <c r="AA111" s="75">
        <v>208</v>
      </c>
      <c r="AB111" s="75">
        <v>31200</v>
      </c>
      <c r="AC111" s="75">
        <v>0</v>
      </c>
      <c r="AD111" s="75">
        <v>15600</v>
      </c>
      <c r="AE111" s="75">
        <v>332489</v>
      </c>
      <c r="AF111" s="75">
        <v>19400</v>
      </c>
      <c r="AG111" s="75">
        <v>11318</v>
      </c>
      <c r="AH111" s="75">
        <v>13868</v>
      </c>
      <c r="AI111" s="75">
        <v>12151</v>
      </c>
      <c r="AJ111" s="75">
        <v>21060</v>
      </c>
      <c r="AK111" s="75">
        <v>21600</v>
      </c>
      <c r="AL111" s="75">
        <v>4300</v>
      </c>
      <c r="AM111" s="75">
        <v>25227</v>
      </c>
      <c r="AN111" s="75">
        <v>16166</v>
      </c>
      <c r="AO111" s="75">
        <v>13798</v>
      </c>
      <c r="AP111" s="75">
        <v>13000</v>
      </c>
      <c r="AQ111" s="75">
        <v>96784</v>
      </c>
      <c r="AR111" s="75">
        <v>18606</v>
      </c>
      <c r="AS111" s="75">
        <v>18848</v>
      </c>
      <c r="AT111" s="75">
        <v>17362</v>
      </c>
      <c r="AU111" s="75">
        <v>15404</v>
      </c>
      <c r="AV111" s="75">
        <v>7400</v>
      </c>
      <c r="AW111" s="75">
        <v>13860</v>
      </c>
      <c r="AX111" s="75">
        <v>185356</v>
      </c>
      <c r="AY111" s="75">
        <v>27436</v>
      </c>
      <c r="AZ111" s="75">
        <v>19999</v>
      </c>
      <c r="BA111" s="75">
        <v>0</v>
      </c>
      <c r="BB111" s="75">
        <v>0</v>
      </c>
      <c r="BC111" s="75">
        <v>0</v>
      </c>
      <c r="BD111" s="75">
        <v>56451</v>
      </c>
      <c r="BE111" s="75">
        <v>41491</v>
      </c>
      <c r="BF111" s="75">
        <v>0</v>
      </c>
      <c r="BG111" s="75">
        <v>7472</v>
      </c>
      <c r="BH111" s="75">
        <v>6538</v>
      </c>
      <c r="BI111" s="75">
        <v>0</v>
      </c>
      <c r="BJ111" s="75">
        <v>0</v>
      </c>
      <c r="BK111" s="75">
        <v>0</v>
      </c>
      <c r="BL111" s="75">
        <v>9688</v>
      </c>
      <c r="BM111" s="75">
        <v>29620</v>
      </c>
      <c r="BN111" s="75">
        <v>24283</v>
      </c>
      <c r="BO111" s="75">
        <v>0</v>
      </c>
      <c r="BP111" s="75">
        <v>171846</v>
      </c>
      <c r="BQ111" s="75">
        <v>13742</v>
      </c>
      <c r="BR111" s="75">
        <v>17600</v>
      </c>
      <c r="BS111" s="75">
        <v>30000</v>
      </c>
      <c r="BT111" s="75">
        <v>33935</v>
      </c>
      <c r="BU111" s="75">
        <v>51888</v>
      </c>
      <c r="BV111" s="75">
        <v>20025</v>
      </c>
      <c r="BW111" s="75">
        <v>12400</v>
      </c>
      <c r="BX111" s="75">
        <v>13751</v>
      </c>
      <c r="BY111" s="76">
        <v>71345524.960000008</v>
      </c>
    </row>
    <row r="112" spans="1:77">
      <c r="A112" s="73" t="s">
        <v>291</v>
      </c>
      <c r="B112" s="74" t="s">
        <v>420</v>
      </c>
      <c r="C112" s="73" t="s">
        <v>421</v>
      </c>
      <c r="D112" s="75">
        <v>1020292.5</v>
      </c>
      <c r="E112" s="75">
        <v>499811.5</v>
      </c>
      <c r="F112" s="75">
        <v>118870</v>
      </c>
      <c r="G112" s="75">
        <v>127050</v>
      </c>
      <c r="H112" s="75">
        <v>122650</v>
      </c>
      <c r="I112" s="75">
        <v>2400</v>
      </c>
      <c r="J112" s="75">
        <v>1551162</v>
      </c>
      <c r="K112" s="75">
        <v>287030</v>
      </c>
      <c r="L112" s="75">
        <v>78771</v>
      </c>
      <c r="M112" s="75">
        <v>402760</v>
      </c>
      <c r="N112" s="75">
        <v>95250</v>
      </c>
      <c r="O112" s="75">
        <v>269995</v>
      </c>
      <c r="P112" s="75">
        <v>439020</v>
      </c>
      <c r="Q112" s="75">
        <v>443370</v>
      </c>
      <c r="R112" s="75">
        <v>48420</v>
      </c>
      <c r="S112" s="75">
        <v>193250</v>
      </c>
      <c r="T112" s="75">
        <v>127687.5</v>
      </c>
      <c r="U112" s="75">
        <v>14604</v>
      </c>
      <c r="V112" s="75">
        <v>1549525</v>
      </c>
      <c r="W112" s="75">
        <v>487034</v>
      </c>
      <c r="X112" s="75">
        <v>368450</v>
      </c>
      <c r="Y112" s="75">
        <v>371595</v>
      </c>
      <c r="Z112" s="75">
        <v>76050</v>
      </c>
      <c r="AA112" s="75">
        <v>0</v>
      </c>
      <c r="AB112" s="75">
        <v>52850</v>
      </c>
      <c r="AC112" s="75">
        <v>40600</v>
      </c>
      <c r="AD112" s="75">
        <v>49150</v>
      </c>
      <c r="AE112" s="75">
        <v>1424544</v>
      </c>
      <c r="AF112" s="75">
        <v>0</v>
      </c>
      <c r="AG112" s="75">
        <v>72027</v>
      </c>
      <c r="AH112" s="75">
        <v>48156</v>
      </c>
      <c r="AI112" s="75">
        <v>123500</v>
      </c>
      <c r="AJ112" s="75">
        <v>120977</v>
      </c>
      <c r="AK112" s="75">
        <v>0</v>
      </c>
      <c r="AL112" s="75">
        <v>30654</v>
      </c>
      <c r="AM112" s="75">
        <v>127608.5</v>
      </c>
      <c r="AN112" s="75">
        <v>17511.5</v>
      </c>
      <c r="AO112" s="75">
        <v>116823</v>
      </c>
      <c r="AP112" s="75">
        <v>142130</v>
      </c>
      <c r="AQ112" s="75">
        <v>836065</v>
      </c>
      <c r="AR112" s="75">
        <v>76870</v>
      </c>
      <c r="AS112" s="75">
        <v>172779.75</v>
      </c>
      <c r="AT112" s="75">
        <v>96308.5</v>
      </c>
      <c r="AU112" s="75">
        <v>132853.5</v>
      </c>
      <c r="AV112" s="75">
        <v>5350</v>
      </c>
      <c r="AW112" s="75">
        <v>67585</v>
      </c>
      <c r="AX112" s="75">
        <v>1095513</v>
      </c>
      <c r="AY112" s="75">
        <v>22000</v>
      </c>
      <c r="AZ112" s="75">
        <v>223160</v>
      </c>
      <c r="BA112" s="75">
        <v>200959</v>
      </c>
      <c r="BB112" s="75">
        <v>375635</v>
      </c>
      <c r="BC112" s="75">
        <v>0</v>
      </c>
      <c r="BD112" s="75">
        <v>263550</v>
      </c>
      <c r="BE112" s="75">
        <v>28850</v>
      </c>
      <c r="BF112" s="75">
        <v>58600</v>
      </c>
      <c r="BG112" s="75">
        <v>59709</v>
      </c>
      <c r="BH112" s="75">
        <v>9750</v>
      </c>
      <c r="BI112" s="75">
        <v>650670.5</v>
      </c>
      <c r="BJ112" s="75">
        <v>246610</v>
      </c>
      <c r="BK112" s="75">
        <v>107694.75</v>
      </c>
      <c r="BL112" s="75">
        <v>65052</v>
      </c>
      <c r="BM112" s="75">
        <v>0</v>
      </c>
      <c r="BN112" s="75">
        <v>244500</v>
      </c>
      <c r="BO112" s="75">
        <v>95132.75</v>
      </c>
      <c r="BP112" s="75">
        <v>609136.5</v>
      </c>
      <c r="BQ112" s="75">
        <v>28710</v>
      </c>
      <c r="BR112" s="75">
        <v>110491</v>
      </c>
      <c r="BS112" s="75">
        <v>231790</v>
      </c>
      <c r="BT112" s="75">
        <v>198168</v>
      </c>
      <c r="BU112" s="75">
        <v>154072</v>
      </c>
      <c r="BV112" s="75">
        <v>113470</v>
      </c>
      <c r="BW112" s="75">
        <v>41500</v>
      </c>
      <c r="BX112" s="75">
        <v>42080</v>
      </c>
      <c r="BY112" s="76">
        <v>13293470.92</v>
      </c>
    </row>
    <row r="113" spans="1:77">
      <c r="A113" s="73" t="s">
        <v>291</v>
      </c>
      <c r="B113" s="74" t="s">
        <v>422</v>
      </c>
      <c r="C113" s="73" t="s">
        <v>423</v>
      </c>
      <c r="D113" s="75">
        <v>610798</v>
      </c>
      <c r="E113" s="75">
        <v>476677.5</v>
      </c>
      <c r="F113" s="75">
        <v>259094</v>
      </c>
      <c r="G113" s="75">
        <v>148185</v>
      </c>
      <c r="H113" s="75">
        <v>107605</v>
      </c>
      <c r="I113" s="75">
        <v>360</v>
      </c>
      <c r="J113" s="75">
        <v>2647744.25</v>
      </c>
      <c r="K113" s="75">
        <v>310335.5</v>
      </c>
      <c r="L113" s="75">
        <v>112808</v>
      </c>
      <c r="M113" s="75">
        <v>392675</v>
      </c>
      <c r="N113" s="75">
        <v>58665</v>
      </c>
      <c r="O113" s="75">
        <v>260847</v>
      </c>
      <c r="P113" s="75">
        <v>319121</v>
      </c>
      <c r="Q113" s="75">
        <v>339467</v>
      </c>
      <c r="R113" s="75">
        <v>0</v>
      </c>
      <c r="S113" s="75">
        <v>57652</v>
      </c>
      <c r="T113" s="75">
        <v>46335</v>
      </c>
      <c r="U113" s="75">
        <v>0</v>
      </c>
      <c r="V113" s="75">
        <v>458890</v>
      </c>
      <c r="W113" s="75">
        <v>293941</v>
      </c>
      <c r="X113" s="75">
        <v>139206</v>
      </c>
      <c r="Y113" s="75">
        <v>284508</v>
      </c>
      <c r="Z113" s="75">
        <v>48500</v>
      </c>
      <c r="AA113" s="75">
        <v>0</v>
      </c>
      <c r="AB113" s="75">
        <v>32140</v>
      </c>
      <c r="AC113" s="75">
        <v>1680</v>
      </c>
      <c r="AD113" s="75">
        <v>1700</v>
      </c>
      <c r="AE113" s="75">
        <v>715823</v>
      </c>
      <c r="AF113" s="75">
        <v>166112.14000000001</v>
      </c>
      <c r="AG113" s="75">
        <v>68995</v>
      </c>
      <c r="AH113" s="75">
        <v>44410</v>
      </c>
      <c r="AI113" s="75">
        <v>66988</v>
      </c>
      <c r="AJ113" s="75">
        <v>33888</v>
      </c>
      <c r="AK113" s="75">
        <v>21750</v>
      </c>
      <c r="AL113" s="75">
        <v>21734.25</v>
      </c>
      <c r="AM113" s="75">
        <v>29126.5</v>
      </c>
      <c r="AN113" s="75">
        <v>8220</v>
      </c>
      <c r="AO113" s="75">
        <v>16107</v>
      </c>
      <c r="AP113" s="75">
        <v>4380</v>
      </c>
      <c r="AQ113" s="75">
        <v>562814</v>
      </c>
      <c r="AR113" s="75">
        <v>40021</v>
      </c>
      <c r="AS113" s="75">
        <v>3596</v>
      </c>
      <c r="AT113" s="75">
        <v>2845</v>
      </c>
      <c r="AU113" s="75">
        <v>10311</v>
      </c>
      <c r="AV113" s="75">
        <v>3095</v>
      </c>
      <c r="AW113" s="75">
        <v>928</v>
      </c>
      <c r="AX113" s="75">
        <v>597114.4</v>
      </c>
      <c r="AY113" s="75">
        <v>20952</v>
      </c>
      <c r="AZ113" s="75">
        <v>53250</v>
      </c>
      <c r="BA113" s="75">
        <v>49638</v>
      </c>
      <c r="BB113" s="75">
        <v>160409</v>
      </c>
      <c r="BC113" s="75">
        <v>182902</v>
      </c>
      <c r="BD113" s="75">
        <v>119844</v>
      </c>
      <c r="BE113" s="75">
        <v>335212.5</v>
      </c>
      <c r="BF113" s="75">
        <v>134231</v>
      </c>
      <c r="BG113" s="75">
        <v>17760</v>
      </c>
      <c r="BH113" s="75">
        <v>12303</v>
      </c>
      <c r="BI113" s="75">
        <v>316581</v>
      </c>
      <c r="BJ113" s="75">
        <v>180166</v>
      </c>
      <c r="BK113" s="75">
        <v>0</v>
      </c>
      <c r="BL113" s="75">
        <v>21352</v>
      </c>
      <c r="BM113" s="75">
        <v>35955</v>
      </c>
      <c r="BN113" s="75">
        <v>102675</v>
      </c>
      <c r="BO113" s="75">
        <v>54540</v>
      </c>
      <c r="BP113" s="75">
        <v>179824.32</v>
      </c>
      <c r="BQ113" s="75">
        <v>50961</v>
      </c>
      <c r="BR113" s="75">
        <v>49900</v>
      </c>
      <c r="BS113" s="75">
        <v>8570</v>
      </c>
      <c r="BT113" s="75">
        <v>18436</v>
      </c>
      <c r="BU113" s="75">
        <v>151403.49</v>
      </c>
      <c r="BV113" s="75">
        <v>3854</v>
      </c>
      <c r="BW113" s="75">
        <v>5647</v>
      </c>
      <c r="BX113" s="75">
        <v>36630</v>
      </c>
      <c r="BY113" s="76">
        <v>3070957.81</v>
      </c>
    </row>
    <row r="114" spans="1:77">
      <c r="A114" s="73" t="s">
        <v>291</v>
      </c>
      <c r="B114" s="74" t="s">
        <v>424</v>
      </c>
      <c r="C114" s="73" t="s">
        <v>425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v>7560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0</v>
      </c>
      <c r="V114" s="75">
        <v>164500.42000000001</v>
      </c>
      <c r="W114" s="75">
        <v>27914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32109.200000000001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5">
        <v>0</v>
      </c>
      <c r="BH114" s="75">
        <v>0</v>
      </c>
      <c r="BI114" s="75">
        <v>0</v>
      </c>
      <c r="BJ114" s="75">
        <v>0</v>
      </c>
      <c r="BK114" s="75">
        <v>0</v>
      </c>
      <c r="BL114" s="75">
        <v>0</v>
      </c>
      <c r="BM114" s="75">
        <v>0</v>
      </c>
      <c r="BN114" s="75">
        <v>0</v>
      </c>
      <c r="BO114" s="75">
        <v>0</v>
      </c>
      <c r="BP114" s="75">
        <v>0</v>
      </c>
      <c r="BQ114" s="75">
        <v>0</v>
      </c>
      <c r="BR114" s="75">
        <v>0</v>
      </c>
      <c r="BS114" s="75">
        <v>0</v>
      </c>
      <c r="BT114" s="75">
        <v>0</v>
      </c>
      <c r="BU114" s="75">
        <v>0</v>
      </c>
      <c r="BV114" s="75">
        <v>0</v>
      </c>
      <c r="BW114" s="75">
        <v>0</v>
      </c>
      <c r="BX114" s="75">
        <v>0</v>
      </c>
      <c r="BY114" s="76">
        <v>2793250</v>
      </c>
    </row>
    <row r="115" spans="1:77">
      <c r="A115" s="73" t="s">
        <v>291</v>
      </c>
      <c r="B115" s="74" t="s">
        <v>426</v>
      </c>
      <c r="C115" s="73" t="s">
        <v>427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6650</v>
      </c>
      <c r="T115" s="75">
        <v>0</v>
      </c>
      <c r="U115" s="75">
        <v>0</v>
      </c>
      <c r="V115" s="75">
        <v>114326.78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9908.5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75">
        <v>0</v>
      </c>
      <c r="BH115" s="75">
        <v>0</v>
      </c>
      <c r="BI115" s="75">
        <v>0</v>
      </c>
      <c r="BJ115" s="75">
        <v>0</v>
      </c>
      <c r="BK115" s="75">
        <v>0</v>
      </c>
      <c r="BL115" s="75">
        <v>0</v>
      </c>
      <c r="BM115" s="75">
        <v>0</v>
      </c>
      <c r="BN115" s="75">
        <v>0</v>
      </c>
      <c r="BO115" s="75">
        <v>0</v>
      </c>
      <c r="BP115" s="75">
        <v>0</v>
      </c>
      <c r="BQ115" s="75">
        <v>0</v>
      </c>
      <c r="BR115" s="75">
        <v>0</v>
      </c>
      <c r="BS115" s="75">
        <v>0</v>
      </c>
      <c r="BT115" s="75">
        <v>0</v>
      </c>
      <c r="BU115" s="75">
        <v>0</v>
      </c>
      <c r="BV115" s="75">
        <v>0</v>
      </c>
      <c r="BW115" s="75">
        <v>0</v>
      </c>
      <c r="BX115" s="75">
        <v>0</v>
      </c>
      <c r="BY115" s="76">
        <v>41256500</v>
      </c>
    </row>
    <row r="116" spans="1:77">
      <c r="A116" s="73" t="s">
        <v>291</v>
      </c>
      <c r="B116" s="74" t="s">
        <v>428</v>
      </c>
      <c r="C116" s="73" t="s">
        <v>429</v>
      </c>
      <c r="D116" s="75">
        <v>189900.1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25851.3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30485.5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17753.05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75">
        <v>0</v>
      </c>
      <c r="BH116" s="75">
        <v>0</v>
      </c>
      <c r="BI116" s="75">
        <v>0</v>
      </c>
      <c r="BJ116" s="75">
        <v>0</v>
      </c>
      <c r="BK116" s="75">
        <v>0</v>
      </c>
      <c r="BL116" s="75">
        <v>0</v>
      </c>
      <c r="BM116" s="75">
        <v>0</v>
      </c>
      <c r="BN116" s="75">
        <v>0</v>
      </c>
      <c r="BO116" s="75">
        <v>0</v>
      </c>
      <c r="BP116" s="75">
        <v>0</v>
      </c>
      <c r="BQ116" s="75">
        <v>0</v>
      </c>
      <c r="BR116" s="75">
        <v>0</v>
      </c>
      <c r="BS116" s="75">
        <v>0</v>
      </c>
      <c r="BT116" s="75">
        <v>0</v>
      </c>
      <c r="BU116" s="75">
        <v>0</v>
      </c>
      <c r="BV116" s="75">
        <v>0</v>
      </c>
      <c r="BW116" s="75">
        <v>0</v>
      </c>
      <c r="BX116" s="75">
        <v>0</v>
      </c>
      <c r="BY116" s="76">
        <v>5099333.33</v>
      </c>
    </row>
    <row r="117" spans="1:77">
      <c r="A117" s="73" t="s">
        <v>291</v>
      </c>
      <c r="B117" s="74" t="s">
        <v>430</v>
      </c>
      <c r="C117" s="73" t="s">
        <v>431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>
        <v>0</v>
      </c>
      <c r="AN117" s="87">
        <v>0</v>
      </c>
      <c r="AO117" s="87">
        <v>0</v>
      </c>
      <c r="AP117" s="87">
        <v>0</v>
      </c>
      <c r="AQ117" s="87">
        <v>0</v>
      </c>
      <c r="AR117" s="87">
        <v>0</v>
      </c>
      <c r="AS117" s="87">
        <v>0</v>
      </c>
      <c r="AT117" s="87">
        <v>0</v>
      </c>
      <c r="AU117" s="87">
        <v>0</v>
      </c>
      <c r="AV117" s="87">
        <v>0</v>
      </c>
      <c r="AW117" s="87">
        <v>0</v>
      </c>
      <c r="AX117" s="87">
        <v>0</v>
      </c>
      <c r="AY117" s="87">
        <v>0</v>
      </c>
      <c r="AZ117" s="87">
        <v>0</v>
      </c>
      <c r="BA117" s="87">
        <v>0</v>
      </c>
      <c r="BB117" s="87">
        <v>0</v>
      </c>
      <c r="BC117" s="87">
        <v>0</v>
      </c>
      <c r="BD117" s="87">
        <v>0</v>
      </c>
      <c r="BE117" s="87">
        <v>0</v>
      </c>
      <c r="BF117" s="87">
        <v>0</v>
      </c>
      <c r="BG117" s="87">
        <v>0</v>
      </c>
      <c r="BH117" s="87">
        <v>0</v>
      </c>
      <c r="BI117" s="87">
        <v>0</v>
      </c>
      <c r="BJ117" s="87">
        <v>0</v>
      </c>
      <c r="BK117" s="87">
        <v>0</v>
      </c>
      <c r="BL117" s="87">
        <v>0</v>
      </c>
      <c r="BM117" s="87">
        <v>0</v>
      </c>
      <c r="BN117" s="87">
        <v>0</v>
      </c>
      <c r="BO117" s="87">
        <v>0</v>
      </c>
      <c r="BP117" s="87">
        <v>0</v>
      </c>
      <c r="BQ117" s="87">
        <v>0</v>
      </c>
      <c r="BR117" s="87">
        <v>0</v>
      </c>
      <c r="BS117" s="87">
        <v>0</v>
      </c>
      <c r="BT117" s="87">
        <v>0</v>
      </c>
      <c r="BU117" s="87">
        <v>0</v>
      </c>
      <c r="BV117" s="87">
        <v>0</v>
      </c>
      <c r="BW117" s="87">
        <v>0</v>
      </c>
      <c r="BX117" s="87">
        <v>0</v>
      </c>
      <c r="BY117" s="76">
        <v>10786370</v>
      </c>
    </row>
    <row r="118" spans="1:77">
      <c r="A118" s="73" t="s">
        <v>291</v>
      </c>
      <c r="B118" s="74" t="s">
        <v>432</v>
      </c>
      <c r="C118" s="73" t="s">
        <v>433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120000</v>
      </c>
      <c r="M118" s="75">
        <v>0</v>
      </c>
      <c r="N118" s="75">
        <v>210000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160000</v>
      </c>
      <c r="U118" s="75">
        <v>0</v>
      </c>
      <c r="V118" s="75">
        <v>0</v>
      </c>
      <c r="W118" s="75">
        <v>0</v>
      </c>
      <c r="X118" s="75">
        <v>160000</v>
      </c>
      <c r="Y118" s="75">
        <v>480000</v>
      </c>
      <c r="Z118" s="75">
        <v>160000</v>
      </c>
      <c r="AA118" s="75">
        <v>0</v>
      </c>
      <c r="AB118" s="75">
        <v>560000</v>
      </c>
      <c r="AC118" s="75">
        <v>0</v>
      </c>
      <c r="AD118" s="75">
        <v>640000</v>
      </c>
      <c r="AE118" s="75">
        <v>1240000</v>
      </c>
      <c r="AF118" s="75">
        <v>80000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750000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5">
        <v>0</v>
      </c>
      <c r="BH118" s="75">
        <v>0</v>
      </c>
      <c r="BI118" s="75">
        <v>0</v>
      </c>
      <c r="BJ118" s="75">
        <v>0</v>
      </c>
      <c r="BK118" s="75">
        <v>280000</v>
      </c>
      <c r="BL118" s="75">
        <v>0</v>
      </c>
      <c r="BM118" s="75">
        <v>0</v>
      </c>
      <c r="BN118" s="75">
        <v>0</v>
      </c>
      <c r="BO118" s="75">
        <v>0</v>
      </c>
      <c r="BP118" s="75">
        <v>0</v>
      </c>
      <c r="BQ118" s="75">
        <v>0</v>
      </c>
      <c r="BR118" s="75">
        <v>0</v>
      </c>
      <c r="BS118" s="75">
        <v>290000</v>
      </c>
      <c r="BT118" s="75">
        <v>0</v>
      </c>
      <c r="BU118" s="75">
        <v>0</v>
      </c>
      <c r="BV118" s="75">
        <v>0</v>
      </c>
      <c r="BW118" s="75">
        <v>0</v>
      </c>
      <c r="BX118" s="75">
        <v>0</v>
      </c>
      <c r="BY118" s="76">
        <v>1726568.52</v>
      </c>
    </row>
    <row r="119" spans="1:77">
      <c r="A119" s="73" t="s">
        <v>291</v>
      </c>
      <c r="B119" s="74" t="s">
        <v>434</v>
      </c>
      <c r="C119" s="73" t="s">
        <v>435</v>
      </c>
      <c r="D119" s="75">
        <v>0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47440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  <c r="AD119" s="75">
        <v>0</v>
      </c>
      <c r="AE119" s="75">
        <v>2430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75">
        <v>0</v>
      </c>
      <c r="BH119" s="75">
        <v>0</v>
      </c>
      <c r="BI119" s="75">
        <v>3140</v>
      </c>
      <c r="BJ119" s="75">
        <v>0</v>
      </c>
      <c r="BK119" s="75">
        <v>58606</v>
      </c>
      <c r="BL119" s="75">
        <v>0</v>
      </c>
      <c r="BM119" s="75">
        <v>0</v>
      </c>
      <c r="BN119" s="75">
        <v>0</v>
      </c>
      <c r="BO119" s="75">
        <v>0</v>
      </c>
      <c r="BP119" s="75">
        <v>0</v>
      </c>
      <c r="BQ119" s="75">
        <v>0</v>
      </c>
      <c r="BR119" s="75">
        <v>0</v>
      </c>
      <c r="BS119" s="75">
        <v>0</v>
      </c>
      <c r="BT119" s="75">
        <v>0</v>
      </c>
      <c r="BU119" s="75">
        <v>0</v>
      </c>
      <c r="BV119" s="75">
        <v>0</v>
      </c>
      <c r="BW119" s="75">
        <v>0</v>
      </c>
      <c r="BX119" s="75">
        <v>0</v>
      </c>
      <c r="BY119" s="76">
        <v>9825147.5299999993</v>
      </c>
    </row>
    <row r="120" spans="1:77">
      <c r="A120" s="73" t="s">
        <v>291</v>
      </c>
      <c r="B120" s="74" t="s">
        <v>436</v>
      </c>
      <c r="C120" s="73" t="s">
        <v>437</v>
      </c>
      <c r="D120" s="75">
        <v>1594227.26</v>
      </c>
      <c r="E120" s="75">
        <v>384507.6</v>
      </c>
      <c r="F120" s="75">
        <v>948269</v>
      </c>
      <c r="G120" s="75">
        <v>294828.5</v>
      </c>
      <c r="H120" s="75">
        <v>170863.8</v>
      </c>
      <c r="I120" s="75">
        <v>246289.2</v>
      </c>
      <c r="J120" s="75">
        <v>2570502</v>
      </c>
      <c r="K120" s="75">
        <v>1136337.75</v>
      </c>
      <c r="L120" s="75">
        <v>106511.99</v>
      </c>
      <c r="M120" s="75">
        <v>2955216.38</v>
      </c>
      <c r="N120" s="75">
        <v>191620</v>
      </c>
      <c r="O120" s="75">
        <v>212433.7</v>
      </c>
      <c r="P120" s="75">
        <v>469590</v>
      </c>
      <c r="Q120" s="75">
        <v>406656</v>
      </c>
      <c r="R120" s="75">
        <v>0</v>
      </c>
      <c r="S120" s="75">
        <v>141971.72</v>
      </c>
      <c r="T120" s="75">
        <v>0</v>
      </c>
      <c r="U120" s="75">
        <v>131137</v>
      </c>
      <c r="V120" s="75">
        <v>1270734</v>
      </c>
      <c r="W120" s="75">
        <v>186500</v>
      </c>
      <c r="X120" s="75">
        <v>84400</v>
      </c>
      <c r="Y120" s="75">
        <v>71400</v>
      </c>
      <c r="Z120" s="75">
        <v>200503.08</v>
      </c>
      <c r="AA120" s="75">
        <v>100701</v>
      </c>
      <c r="AB120" s="75">
        <v>0</v>
      </c>
      <c r="AC120" s="75">
        <v>0</v>
      </c>
      <c r="AD120" s="75">
        <v>45080</v>
      </c>
      <c r="AE120" s="75">
        <v>5735849.6600000001</v>
      </c>
      <c r="AF120" s="75">
        <v>655400</v>
      </c>
      <c r="AG120" s="75">
        <v>81150</v>
      </c>
      <c r="AH120" s="75">
        <v>79658</v>
      </c>
      <c r="AI120" s="75">
        <v>85794</v>
      </c>
      <c r="AJ120" s="75">
        <v>329231.90000000002</v>
      </c>
      <c r="AK120" s="75">
        <v>247924</v>
      </c>
      <c r="AL120" s="75">
        <v>97353</v>
      </c>
      <c r="AM120" s="75">
        <v>333964.5</v>
      </c>
      <c r="AN120" s="75">
        <v>111589.79</v>
      </c>
      <c r="AO120" s="75">
        <v>145685.22</v>
      </c>
      <c r="AP120" s="75">
        <v>66390</v>
      </c>
      <c r="AQ120" s="75">
        <v>849170.07</v>
      </c>
      <c r="AR120" s="75">
        <v>355095</v>
      </c>
      <c r="AS120" s="75">
        <v>126881.57</v>
      </c>
      <c r="AT120" s="75">
        <v>209761</v>
      </c>
      <c r="AU120" s="75">
        <v>139222</v>
      </c>
      <c r="AV120" s="75">
        <v>197236.45</v>
      </c>
      <c r="AW120" s="75">
        <v>89773.35</v>
      </c>
      <c r="AX120" s="75">
        <v>3416200.38</v>
      </c>
      <c r="AY120" s="75">
        <v>112763.01</v>
      </c>
      <c r="AZ120" s="75">
        <v>56750</v>
      </c>
      <c r="BA120" s="75">
        <v>218562</v>
      </c>
      <c r="BB120" s="75">
        <v>175481</v>
      </c>
      <c r="BC120" s="75">
        <v>122795</v>
      </c>
      <c r="BD120" s="75">
        <v>75900</v>
      </c>
      <c r="BE120" s="75">
        <v>244100</v>
      </c>
      <c r="BF120" s="75">
        <v>231974</v>
      </c>
      <c r="BG120" s="75">
        <v>0</v>
      </c>
      <c r="BH120" s="75">
        <v>0</v>
      </c>
      <c r="BI120" s="75">
        <v>1358754</v>
      </c>
      <c r="BJ120" s="75">
        <v>438350</v>
      </c>
      <c r="BK120" s="75">
        <v>105607</v>
      </c>
      <c r="BL120" s="75">
        <v>60029</v>
      </c>
      <c r="BM120" s="75">
        <v>31784</v>
      </c>
      <c r="BN120" s="75">
        <v>226998</v>
      </c>
      <c r="BO120" s="75">
        <v>30563</v>
      </c>
      <c r="BP120" s="75">
        <v>2394161.0699999998</v>
      </c>
      <c r="BQ120" s="75">
        <v>110028.96</v>
      </c>
      <c r="BR120" s="75">
        <v>70024</v>
      </c>
      <c r="BS120" s="75">
        <v>0</v>
      </c>
      <c r="BT120" s="75">
        <v>6900</v>
      </c>
      <c r="BU120" s="75">
        <v>864572.84</v>
      </c>
      <c r="BV120" s="75">
        <v>100668.04</v>
      </c>
      <c r="BW120" s="75">
        <v>151880.56</v>
      </c>
      <c r="BX120" s="75">
        <v>203064</v>
      </c>
      <c r="BY120" s="76">
        <v>26475164.129999995</v>
      </c>
    </row>
    <row r="121" spans="1:77">
      <c r="A121" s="73" t="s">
        <v>291</v>
      </c>
      <c r="B121" s="74" t="s">
        <v>438</v>
      </c>
      <c r="C121" s="73" t="s">
        <v>439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87">
        <v>0</v>
      </c>
      <c r="O121" s="87">
        <v>0</v>
      </c>
      <c r="P121" s="87">
        <v>0</v>
      </c>
      <c r="Q121" s="87">
        <v>0</v>
      </c>
      <c r="R121" s="87">
        <v>0</v>
      </c>
      <c r="S121" s="87">
        <v>0</v>
      </c>
      <c r="T121" s="87">
        <v>0</v>
      </c>
      <c r="U121" s="87">
        <v>0</v>
      </c>
      <c r="V121" s="87">
        <v>0</v>
      </c>
      <c r="W121" s="87">
        <v>0</v>
      </c>
      <c r="X121" s="87">
        <v>0</v>
      </c>
      <c r="Y121" s="87">
        <v>0</v>
      </c>
      <c r="Z121" s="87">
        <v>0</v>
      </c>
      <c r="AA121" s="87">
        <v>0</v>
      </c>
      <c r="AB121" s="87">
        <v>0</v>
      </c>
      <c r="AC121" s="87">
        <v>0</v>
      </c>
      <c r="AD121" s="87">
        <v>0</v>
      </c>
      <c r="AE121" s="87">
        <v>0</v>
      </c>
      <c r="AF121" s="87">
        <v>0</v>
      </c>
      <c r="AG121" s="87">
        <v>0</v>
      </c>
      <c r="AH121" s="87">
        <v>0</v>
      </c>
      <c r="AI121" s="87">
        <v>0</v>
      </c>
      <c r="AJ121" s="87">
        <v>0</v>
      </c>
      <c r="AK121" s="87">
        <v>0</v>
      </c>
      <c r="AL121" s="87">
        <v>0</v>
      </c>
      <c r="AM121" s="87">
        <v>0</v>
      </c>
      <c r="AN121" s="87">
        <v>0</v>
      </c>
      <c r="AO121" s="87">
        <v>0</v>
      </c>
      <c r="AP121" s="87">
        <v>0</v>
      </c>
      <c r="AQ121" s="87">
        <v>0</v>
      </c>
      <c r="AR121" s="87">
        <v>0</v>
      </c>
      <c r="AS121" s="87">
        <v>0</v>
      </c>
      <c r="AT121" s="87">
        <v>0</v>
      </c>
      <c r="AU121" s="87">
        <v>0</v>
      </c>
      <c r="AV121" s="87">
        <v>0</v>
      </c>
      <c r="AW121" s="87">
        <v>0</v>
      </c>
      <c r="AX121" s="87">
        <v>0</v>
      </c>
      <c r="AY121" s="87">
        <v>0</v>
      </c>
      <c r="AZ121" s="87">
        <v>0</v>
      </c>
      <c r="BA121" s="87">
        <v>0</v>
      </c>
      <c r="BB121" s="87">
        <v>0</v>
      </c>
      <c r="BC121" s="87">
        <v>0</v>
      </c>
      <c r="BD121" s="87">
        <v>0</v>
      </c>
      <c r="BE121" s="87">
        <v>0</v>
      </c>
      <c r="BF121" s="87">
        <v>0</v>
      </c>
      <c r="BG121" s="87">
        <v>0</v>
      </c>
      <c r="BH121" s="87">
        <v>0</v>
      </c>
      <c r="BI121" s="87">
        <v>0</v>
      </c>
      <c r="BJ121" s="87">
        <v>0</v>
      </c>
      <c r="BK121" s="87">
        <v>0</v>
      </c>
      <c r="BL121" s="87">
        <v>0</v>
      </c>
      <c r="BM121" s="87">
        <v>0</v>
      </c>
      <c r="BN121" s="87">
        <v>0</v>
      </c>
      <c r="BO121" s="87">
        <v>0</v>
      </c>
      <c r="BP121" s="87">
        <v>0</v>
      </c>
      <c r="BQ121" s="87">
        <v>0</v>
      </c>
      <c r="BR121" s="87">
        <v>0</v>
      </c>
      <c r="BS121" s="87">
        <v>0</v>
      </c>
      <c r="BT121" s="87">
        <v>0</v>
      </c>
      <c r="BU121" s="87">
        <v>0</v>
      </c>
      <c r="BV121" s="87">
        <v>0</v>
      </c>
      <c r="BW121" s="87">
        <v>0</v>
      </c>
      <c r="BX121" s="87">
        <v>0</v>
      </c>
      <c r="BY121" s="76">
        <v>6881874</v>
      </c>
    </row>
    <row r="122" spans="1:77">
      <c r="A122" s="73" t="s">
        <v>291</v>
      </c>
      <c r="B122" s="74" t="s">
        <v>440</v>
      </c>
      <c r="C122" s="73" t="s">
        <v>441</v>
      </c>
      <c r="D122" s="75">
        <v>0</v>
      </c>
      <c r="E122" s="75">
        <v>40000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15000</v>
      </c>
      <c r="T122" s="75">
        <v>0</v>
      </c>
      <c r="U122" s="75">
        <v>0</v>
      </c>
      <c r="V122" s="75">
        <v>0</v>
      </c>
      <c r="W122" s="75">
        <v>63500</v>
      </c>
      <c r="X122" s="75">
        <v>0</v>
      </c>
      <c r="Y122" s="75">
        <v>3000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5580</v>
      </c>
      <c r="AP122" s="75">
        <v>3000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75">
        <v>0</v>
      </c>
      <c r="AW122" s="75">
        <v>0</v>
      </c>
      <c r="AX122" s="75">
        <v>0</v>
      </c>
      <c r="AY122" s="75">
        <v>17210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3000</v>
      </c>
      <c r="BF122" s="75">
        <v>0</v>
      </c>
      <c r="BG122" s="75">
        <v>0</v>
      </c>
      <c r="BH122" s="75">
        <v>0</v>
      </c>
      <c r="BI122" s="75">
        <v>159960</v>
      </c>
      <c r="BJ122" s="75">
        <v>0</v>
      </c>
      <c r="BK122" s="75">
        <v>0</v>
      </c>
      <c r="BL122" s="75">
        <v>0</v>
      </c>
      <c r="BM122" s="75">
        <v>0</v>
      </c>
      <c r="BN122" s="75">
        <v>0</v>
      </c>
      <c r="BO122" s="75">
        <v>17320</v>
      </c>
      <c r="BP122" s="75">
        <v>0</v>
      </c>
      <c r="BQ122" s="75">
        <v>0</v>
      </c>
      <c r="BR122" s="75">
        <v>0</v>
      </c>
      <c r="BS122" s="75">
        <v>0</v>
      </c>
      <c r="BT122" s="75">
        <v>0</v>
      </c>
      <c r="BU122" s="75">
        <v>0</v>
      </c>
      <c r="BV122" s="75">
        <v>0</v>
      </c>
      <c r="BW122" s="75">
        <v>0</v>
      </c>
      <c r="BX122" s="75">
        <v>0</v>
      </c>
      <c r="BY122" s="76">
        <v>2091554.95</v>
      </c>
    </row>
    <row r="123" spans="1:77">
      <c r="A123" s="73" t="s">
        <v>291</v>
      </c>
      <c r="B123" s="74" t="s">
        <v>442</v>
      </c>
      <c r="C123" s="73" t="s">
        <v>443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664389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22320</v>
      </c>
      <c r="AR123" s="75">
        <v>0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0</v>
      </c>
      <c r="BF123" s="75">
        <v>0</v>
      </c>
      <c r="BG123" s="75">
        <v>0</v>
      </c>
      <c r="BH123" s="75">
        <v>0</v>
      </c>
      <c r="BI123" s="75">
        <v>0</v>
      </c>
      <c r="BJ123" s="75">
        <v>0</v>
      </c>
      <c r="BK123" s="75">
        <v>0</v>
      </c>
      <c r="BL123" s="75">
        <v>0</v>
      </c>
      <c r="BM123" s="75">
        <v>0</v>
      </c>
      <c r="BN123" s="75">
        <v>0</v>
      </c>
      <c r="BO123" s="75">
        <v>0</v>
      </c>
      <c r="BP123" s="75">
        <v>0</v>
      </c>
      <c r="BQ123" s="75">
        <v>0</v>
      </c>
      <c r="BR123" s="75">
        <v>0</v>
      </c>
      <c r="BS123" s="75">
        <v>0</v>
      </c>
      <c r="BT123" s="75">
        <v>0</v>
      </c>
      <c r="BU123" s="75">
        <v>0</v>
      </c>
      <c r="BV123" s="75">
        <v>0</v>
      </c>
      <c r="BW123" s="75">
        <v>0</v>
      </c>
      <c r="BX123" s="75">
        <v>0</v>
      </c>
      <c r="BY123" s="76">
        <v>3386225.1799999997</v>
      </c>
    </row>
    <row r="124" spans="1:77">
      <c r="A124" s="73" t="s">
        <v>291</v>
      </c>
      <c r="B124" s="74" t="s">
        <v>444</v>
      </c>
      <c r="C124" s="73" t="s">
        <v>445</v>
      </c>
      <c r="D124" s="75">
        <v>93060</v>
      </c>
      <c r="E124" s="75">
        <v>67880</v>
      </c>
      <c r="F124" s="75">
        <v>0</v>
      </c>
      <c r="G124" s="75">
        <v>0</v>
      </c>
      <c r="H124" s="75">
        <v>17730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1200</v>
      </c>
      <c r="O124" s="75">
        <v>0</v>
      </c>
      <c r="P124" s="75">
        <v>39340</v>
      </c>
      <c r="Q124" s="75">
        <v>8640</v>
      </c>
      <c r="R124" s="75">
        <v>0</v>
      </c>
      <c r="S124" s="75">
        <v>0</v>
      </c>
      <c r="T124" s="75">
        <v>69726.399999999994</v>
      </c>
      <c r="U124" s="75">
        <v>20720</v>
      </c>
      <c r="V124" s="75">
        <v>450127.5</v>
      </c>
      <c r="W124" s="75">
        <v>8240</v>
      </c>
      <c r="X124" s="75">
        <v>38565</v>
      </c>
      <c r="Y124" s="75">
        <v>16680</v>
      </c>
      <c r="Z124" s="75">
        <v>960</v>
      </c>
      <c r="AA124" s="75">
        <v>0</v>
      </c>
      <c r="AB124" s="75">
        <v>69200</v>
      </c>
      <c r="AC124" s="75">
        <v>0</v>
      </c>
      <c r="AD124" s="75">
        <v>3680</v>
      </c>
      <c r="AE124" s="75">
        <v>213940</v>
      </c>
      <c r="AF124" s="75">
        <v>0</v>
      </c>
      <c r="AG124" s="75">
        <v>1440</v>
      </c>
      <c r="AH124" s="75">
        <v>2400</v>
      </c>
      <c r="AI124" s="75">
        <v>1200</v>
      </c>
      <c r="AJ124" s="75">
        <v>480</v>
      </c>
      <c r="AK124" s="75">
        <v>1440</v>
      </c>
      <c r="AL124" s="75">
        <v>1920</v>
      </c>
      <c r="AM124" s="75">
        <v>0</v>
      </c>
      <c r="AN124" s="75">
        <v>1920</v>
      </c>
      <c r="AO124" s="75">
        <v>4640</v>
      </c>
      <c r="AP124" s="75">
        <v>5200</v>
      </c>
      <c r="AQ124" s="75">
        <v>42480</v>
      </c>
      <c r="AR124" s="75">
        <v>30780</v>
      </c>
      <c r="AS124" s="75">
        <v>0</v>
      </c>
      <c r="AT124" s="75">
        <v>0</v>
      </c>
      <c r="AU124" s="75">
        <v>1720</v>
      </c>
      <c r="AV124" s="75">
        <v>2720</v>
      </c>
      <c r="AW124" s="75">
        <v>5440</v>
      </c>
      <c r="AX124" s="75">
        <v>53280</v>
      </c>
      <c r="AY124" s="75">
        <v>8320</v>
      </c>
      <c r="AZ124" s="75">
        <v>9060</v>
      </c>
      <c r="BA124" s="75">
        <v>0</v>
      </c>
      <c r="BB124" s="75">
        <v>0</v>
      </c>
      <c r="BC124" s="75">
        <v>7000</v>
      </c>
      <c r="BD124" s="75">
        <v>14000</v>
      </c>
      <c r="BE124" s="75">
        <v>92410</v>
      </c>
      <c r="BF124" s="75">
        <v>4920</v>
      </c>
      <c r="BG124" s="75">
        <v>22768</v>
      </c>
      <c r="BH124" s="75">
        <v>5921</v>
      </c>
      <c r="BI124" s="75">
        <v>40764</v>
      </c>
      <c r="BJ124" s="75">
        <v>111820</v>
      </c>
      <c r="BK124" s="75">
        <v>0</v>
      </c>
      <c r="BL124" s="75">
        <v>5520</v>
      </c>
      <c r="BM124" s="75">
        <v>17630</v>
      </c>
      <c r="BN124" s="75">
        <v>0</v>
      </c>
      <c r="BO124" s="75">
        <v>10960</v>
      </c>
      <c r="BP124" s="75">
        <v>56780</v>
      </c>
      <c r="BQ124" s="75">
        <v>2880</v>
      </c>
      <c r="BR124" s="75">
        <v>0</v>
      </c>
      <c r="BS124" s="75">
        <v>50240</v>
      </c>
      <c r="BT124" s="75">
        <v>92480</v>
      </c>
      <c r="BU124" s="75">
        <v>51260</v>
      </c>
      <c r="BV124" s="75">
        <v>1120</v>
      </c>
      <c r="BW124" s="75">
        <v>7040</v>
      </c>
      <c r="BX124" s="75">
        <v>2100</v>
      </c>
      <c r="BY124" s="76">
        <v>3733606.9899999998</v>
      </c>
    </row>
    <row r="125" spans="1:77">
      <c r="A125" s="73" t="s">
        <v>291</v>
      </c>
      <c r="B125" s="74" t="s">
        <v>446</v>
      </c>
      <c r="C125" s="73" t="s">
        <v>447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39814</v>
      </c>
      <c r="AR125" s="75">
        <v>0</v>
      </c>
      <c r="AS125" s="75">
        <v>0</v>
      </c>
      <c r="AT125" s="75">
        <v>0</v>
      </c>
      <c r="AU125" s="75">
        <v>0</v>
      </c>
      <c r="AV125" s="75">
        <v>0</v>
      </c>
      <c r="AW125" s="75">
        <v>0</v>
      </c>
      <c r="AX125" s="75">
        <v>0</v>
      </c>
      <c r="AY125" s="75">
        <v>0</v>
      </c>
      <c r="AZ125" s="75">
        <v>0</v>
      </c>
      <c r="BA125" s="75">
        <v>0</v>
      </c>
      <c r="BB125" s="75">
        <v>0</v>
      </c>
      <c r="BC125" s="75">
        <v>0</v>
      </c>
      <c r="BD125" s="75">
        <v>0</v>
      </c>
      <c r="BE125" s="75">
        <v>0</v>
      </c>
      <c r="BF125" s="75">
        <v>0</v>
      </c>
      <c r="BG125" s="75">
        <v>0</v>
      </c>
      <c r="BH125" s="75">
        <v>0</v>
      </c>
      <c r="BI125" s="75">
        <v>0</v>
      </c>
      <c r="BJ125" s="75">
        <v>0</v>
      </c>
      <c r="BK125" s="75">
        <v>0</v>
      </c>
      <c r="BL125" s="75">
        <v>0</v>
      </c>
      <c r="BM125" s="75">
        <v>0</v>
      </c>
      <c r="BN125" s="75">
        <v>0</v>
      </c>
      <c r="BO125" s="75">
        <v>0</v>
      </c>
      <c r="BP125" s="75">
        <v>0</v>
      </c>
      <c r="BQ125" s="75">
        <v>0</v>
      </c>
      <c r="BR125" s="75">
        <v>0</v>
      </c>
      <c r="BS125" s="75">
        <v>0</v>
      </c>
      <c r="BT125" s="75">
        <v>0</v>
      </c>
      <c r="BU125" s="75">
        <v>0</v>
      </c>
      <c r="BV125" s="75">
        <v>0</v>
      </c>
      <c r="BW125" s="75">
        <v>0</v>
      </c>
      <c r="BX125" s="75">
        <v>0</v>
      </c>
      <c r="BY125" s="76">
        <v>751601115.55000007</v>
      </c>
    </row>
    <row r="126" spans="1:77">
      <c r="A126" s="73" t="s">
        <v>291</v>
      </c>
      <c r="B126" s="74" t="s">
        <v>448</v>
      </c>
      <c r="C126" s="73" t="s">
        <v>449</v>
      </c>
      <c r="D126" s="75">
        <v>193240</v>
      </c>
      <c r="E126" s="75">
        <v>60630</v>
      </c>
      <c r="F126" s="75">
        <v>0</v>
      </c>
      <c r="G126" s="75">
        <v>0</v>
      </c>
      <c r="H126" s="75">
        <v>0</v>
      </c>
      <c r="I126" s="75">
        <v>16300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50313</v>
      </c>
      <c r="Q126" s="75">
        <v>7200</v>
      </c>
      <c r="R126" s="75">
        <v>0</v>
      </c>
      <c r="S126" s="75">
        <v>0</v>
      </c>
      <c r="T126" s="75">
        <v>46470.43</v>
      </c>
      <c r="U126" s="75">
        <v>58600</v>
      </c>
      <c r="V126" s="75">
        <v>664701.81000000006</v>
      </c>
      <c r="W126" s="75">
        <v>97330</v>
      </c>
      <c r="X126" s="75">
        <v>90122</v>
      </c>
      <c r="Y126" s="75">
        <v>44165.36</v>
      </c>
      <c r="Z126" s="75">
        <v>0</v>
      </c>
      <c r="AA126" s="75">
        <v>3000</v>
      </c>
      <c r="AB126" s="75">
        <v>107789.12</v>
      </c>
      <c r="AC126" s="75">
        <v>0</v>
      </c>
      <c r="AD126" s="75">
        <v>4933</v>
      </c>
      <c r="AE126" s="75">
        <v>33880</v>
      </c>
      <c r="AF126" s="75">
        <v>0</v>
      </c>
      <c r="AG126" s="75">
        <v>2400</v>
      </c>
      <c r="AH126" s="75">
        <v>1250</v>
      </c>
      <c r="AI126" s="75">
        <v>1000</v>
      </c>
      <c r="AJ126" s="75">
        <v>0</v>
      </c>
      <c r="AK126" s="75">
        <v>3600</v>
      </c>
      <c r="AL126" s="75">
        <v>0</v>
      </c>
      <c r="AM126" s="75">
        <v>0</v>
      </c>
      <c r="AN126" s="75">
        <v>1500</v>
      </c>
      <c r="AO126" s="75">
        <v>2779.89</v>
      </c>
      <c r="AP126" s="75">
        <v>17874.41</v>
      </c>
      <c r="AQ126" s="75">
        <v>49036.5</v>
      </c>
      <c r="AR126" s="75">
        <v>0</v>
      </c>
      <c r="AS126" s="75">
        <v>0</v>
      </c>
      <c r="AT126" s="75">
        <v>0</v>
      </c>
      <c r="AU126" s="75">
        <v>0</v>
      </c>
      <c r="AV126" s="75">
        <v>24500</v>
      </c>
      <c r="AW126" s="75">
        <v>2998</v>
      </c>
      <c r="AX126" s="75">
        <v>0</v>
      </c>
      <c r="AY126" s="75">
        <v>80124</v>
      </c>
      <c r="AZ126" s="75">
        <v>30589</v>
      </c>
      <c r="BA126" s="75">
        <v>0</v>
      </c>
      <c r="BB126" s="75">
        <v>0</v>
      </c>
      <c r="BC126" s="75">
        <v>0</v>
      </c>
      <c r="BD126" s="75">
        <v>27243.3</v>
      </c>
      <c r="BE126" s="75">
        <v>216535.59</v>
      </c>
      <c r="BF126" s="75">
        <v>8000</v>
      </c>
      <c r="BG126" s="75">
        <v>23196</v>
      </c>
      <c r="BH126" s="75">
        <v>12000</v>
      </c>
      <c r="BI126" s="75">
        <v>26799</v>
      </c>
      <c r="BJ126" s="75">
        <v>265710</v>
      </c>
      <c r="BK126" s="75">
        <v>3350</v>
      </c>
      <c r="BL126" s="75">
        <v>9950</v>
      </c>
      <c r="BM126" s="75">
        <v>47800</v>
      </c>
      <c r="BN126" s="75">
        <v>0</v>
      </c>
      <c r="BO126" s="75">
        <v>17300</v>
      </c>
      <c r="BP126" s="75">
        <v>55090</v>
      </c>
      <c r="BQ126" s="75">
        <v>5100</v>
      </c>
      <c r="BR126" s="75">
        <v>0</v>
      </c>
      <c r="BS126" s="75">
        <v>102250</v>
      </c>
      <c r="BT126" s="75">
        <v>87519.99</v>
      </c>
      <c r="BU126" s="75">
        <v>52390</v>
      </c>
      <c r="BV126" s="75">
        <v>0</v>
      </c>
      <c r="BW126" s="75">
        <v>16930</v>
      </c>
      <c r="BX126" s="75">
        <v>4850</v>
      </c>
      <c r="BY126" s="76">
        <v>71345524.960000008</v>
      </c>
    </row>
    <row r="127" spans="1:77">
      <c r="A127" s="73" t="s">
        <v>291</v>
      </c>
      <c r="B127" s="74" t="s">
        <v>450</v>
      </c>
      <c r="C127" s="73" t="s">
        <v>451</v>
      </c>
      <c r="D127" s="75">
        <v>0</v>
      </c>
      <c r="E127" s="75"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579780.69999999995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179163.76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51048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5">
        <v>0</v>
      </c>
      <c r="BH127" s="75">
        <v>0</v>
      </c>
      <c r="BI127" s="75">
        <v>0</v>
      </c>
      <c r="BJ127" s="75">
        <v>0</v>
      </c>
      <c r="BK127" s="75">
        <v>0</v>
      </c>
      <c r="BL127" s="75">
        <v>0</v>
      </c>
      <c r="BM127" s="75">
        <v>4040</v>
      </c>
      <c r="BN127" s="75">
        <v>0</v>
      </c>
      <c r="BO127" s="75">
        <v>0</v>
      </c>
      <c r="BP127" s="75">
        <v>0</v>
      </c>
      <c r="BQ127" s="75">
        <v>0</v>
      </c>
      <c r="BR127" s="75">
        <v>0</v>
      </c>
      <c r="BS127" s="75">
        <v>0</v>
      </c>
      <c r="BT127" s="75">
        <v>0</v>
      </c>
      <c r="BU127" s="75">
        <v>0</v>
      </c>
      <c r="BV127" s="75">
        <v>0</v>
      </c>
      <c r="BW127" s="75">
        <v>0</v>
      </c>
      <c r="BX127" s="75">
        <v>0</v>
      </c>
      <c r="BY127" s="76">
        <v>13293470.92</v>
      </c>
    </row>
    <row r="128" spans="1:77">
      <c r="A128" s="73" t="s">
        <v>291</v>
      </c>
      <c r="B128" s="74" t="s">
        <v>452</v>
      </c>
      <c r="C128" s="73" t="s">
        <v>453</v>
      </c>
      <c r="D128" s="75">
        <v>200261</v>
      </c>
      <c r="E128" s="75">
        <v>75065.8</v>
      </c>
      <c r="F128" s="75">
        <v>29772</v>
      </c>
      <c r="G128" s="75">
        <v>3965</v>
      </c>
      <c r="H128" s="75">
        <v>5011</v>
      </c>
      <c r="I128" s="75">
        <v>0</v>
      </c>
      <c r="J128" s="75">
        <v>66463</v>
      </c>
      <c r="K128" s="75">
        <v>2544</v>
      </c>
      <c r="L128" s="75">
        <v>33118.800000000003</v>
      </c>
      <c r="M128" s="75">
        <v>28598</v>
      </c>
      <c r="N128" s="75">
        <v>595</v>
      </c>
      <c r="O128" s="75">
        <v>460</v>
      </c>
      <c r="P128" s="75">
        <v>328658</v>
      </c>
      <c r="Q128" s="75">
        <v>1440</v>
      </c>
      <c r="R128" s="75">
        <v>209201.86</v>
      </c>
      <c r="S128" s="75">
        <v>0</v>
      </c>
      <c r="T128" s="75">
        <v>155900</v>
      </c>
      <c r="U128" s="75">
        <v>48184.63</v>
      </c>
      <c r="V128" s="75">
        <v>521765</v>
      </c>
      <c r="W128" s="75">
        <v>90683.75</v>
      </c>
      <c r="X128" s="75">
        <v>42110</v>
      </c>
      <c r="Y128" s="75">
        <v>20179</v>
      </c>
      <c r="Z128" s="75">
        <v>0</v>
      </c>
      <c r="AA128" s="75">
        <v>12720</v>
      </c>
      <c r="AB128" s="75">
        <v>164929</v>
      </c>
      <c r="AC128" s="75">
        <v>0</v>
      </c>
      <c r="AD128" s="75">
        <v>5620</v>
      </c>
      <c r="AE128" s="75">
        <v>221634</v>
      </c>
      <c r="AF128" s="75">
        <v>0</v>
      </c>
      <c r="AG128" s="75">
        <v>0</v>
      </c>
      <c r="AH128" s="75">
        <v>300</v>
      </c>
      <c r="AI128" s="75">
        <v>500</v>
      </c>
      <c r="AJ128" s="75">
        <v>0</v>
      </c>
      <c r="AK128" s="75">
        <v>1767</v>
      </c>
      <c r="AL128" s="75">
        <v>0</v>
      </c>
      <c r="AM128" s="75">
        <v>0</v>
      </c>
      <c r="AN128" s="75">
        <v>400</v>
      </c>
      <c r="AO128" s="75">
        <v>1025</v>
      </c>
      <c r="AP128" s="75">
        <v>17119</v>
      </c>
      <c r="AQ128" s="75">
        <v>78143</v>
      </c>
      <c r="AR128" s="75">
        <v>0</v>
      </c>
      <c r="AS128" s="75">
        <v>0</v>
      </c>
      <c r="AT128" s="75">
        <v>0</v>
      </c>
      <c r="AU128" s="75">
        <v>1000</v>
      </c>
      <c r="AV128" s="75">
        <v>47807</v>
      </c>
      <c r="AW128" s="75">
        <v>79801</v>
      </c>
      <c r="AX128" s="75">
        <v>130355</v>
      </c>
      <c r="AY128" s="75">
        <v>121161</v>
      </c>
      <c r="AZ128" s="75">
        <v>29263.52</v>
      </c>
      <c r="BA128" s="75">
        <v>2720</v>
      </c>
      <c r="BB128" s="75">
        <v>0</v>
      </c>
      <c r="BC128" s="75">
        <v>3735.05</v>
      </c>
      <c r="BD128" s="75">
        <v>49948</v>
      </c>
      <c r="BE128" s="75">
        <v>55940</v>
      </c>
      <c r="BF128" s="75">
        <v>4665</v>
      </c>
      <c r="BG128" s="75">
        <v>95468.52</v>
      </c>
      <c r="BH128" s="75">
        <v>34097</v>
      </c>
      <c r="BI128" s="75">
        <v>40374.1</v>
      </c>
      <c r="BJ128" s="75">
        <v>77836</v>
      </c>
      <c r="BK128" s="75">
        <v>0</v>
      </c>
      <c r="BL128" s="75">
        <v>12045</v>
      </c>
      <c r="BM128" s="75">
        <v>13720</v>
      </c>
      <c r="BN128" s="75">
        <v>0</v>
      </c>
      <c r="BO128" s="75">
        <v>17488</v>
      </c>
      <c r="BP128" s="75">
        <v>103142.08</v>
      </c>
      <c r="BQ128" s="75">
        <v>2246</v>
      </c>
      <c r="BR128" s="75">
        <v>16760</v>
      </c>
      <c r="BS128" s="75">
        <v>216994</v>
      </c>
      <c r="BT128" s="75">
        <v>96069</v>
      </c>
      <c r="BU128" s="75">
        <v>61413</v>
      </c>
      <c r="BV128" s="75">
        <v>0</v>
      </c>
      <c r="BW128" s="75">
        <v>28390.400000000001</v>
      </c>
      <c r="BX128" s="75">
        <v>3368</v>
      </c>
      <c r="BY128" s="76">
        <v>3070957.81</v>
      </c>
    </row>
    <row r="129" spans="1:77">
      <c r="A129" s="82" t="s">
        <v>454</v>
      </c>
      <c r="B129" s="83"/>
      <c r="C129" s="84"/>
      <c r="D129" s="80">
        <f>SUM(D48:D128)</f>
        <v>472101412.15999997</v>
      </c>
      <c r="E129" s="80">
        <f t="shared" ref="E129:BP129" si="4">SUM(E48:E128)</f>
        <v>134544495.37000003</v>
      </c>
      <c r="F129" s="80">
        <f t="shared" si="4"/>
        <v>171474081.51999995</v>
      </c>
      <c r="G129" s="80">
        <f t="shared" si="4"/>
        <v>78727996.610000014</v>
      </c>
      <c r="H129" s="80">
        <f t="shared" si="4"/>
        <v>60286874.569999993</v>
      </c>
      <c r="I129" s="80">
        <f t="shared" si="4"/>
        <v>25787979.440000001</v>
      </c>
      <c r="J129" s="80">
        <f t="shared" si="4"/>
        <v>814462698.73000014</v>
      </c>
      <c r="K129" s="80">
        <f t="shared" si="4"/>
        <v>118770533.31</v>
      </c>
      <c r="L129" s="80">
        <f t="shared" si="4"/>
        <v>38288983.069999993</v>
      </c>
      <c r="M129" s="80">
        <f t="shared" si="4"/>
        <v>277761646.88999999</v>
      </c>
      <c r="N129" s="80">
        <f t="shared" si="4"/>
        <v>38647358.660000004</v>
      </c>
      <c r="O129" s="80">
        <f t="shared" si="4"/>
        <v>92680474.479999989</v>
      </c>
      <c r="P129" s="80">
        <f t="shared" si="4"/>
        <v>170524800.19000003</v>
      </c>
      <c r="Q129" s="80">
        <f t="shared" si="4"/>
        <v>152788429.79999998</v>
      </c>
      <c r="R129" s="80">
        <f t="shared" si="4"/>
        <v>18702919.440000005</v>
      </c>
      <c r="S129" s="80">
        <f t="shared" si="4"/>
        <v>65713339.319999993</v>
      </c>
      <c r="T129" s="80">
        <f t="shared" si="4"/>
        <v>50820469.550000004</v>
      </c>
      <c r="U129" s="80">
        <f t="shared" si="4"/>
        <v>29266140.329999998</v>
      </c>
      <c r="V129" s="80">
        <f t="shared" si="4"/>
        <v>493915657.81</v>
      </c>
      <c r="W129" s="80">
        <f t="shared" si="4"/>
        <v>141406165.49999997</v>
      </c>
      <c r="X129" s="80">
        <f t="shared" si="4"/>
        <v>64889353.930000007</v>
      </c>
      <c r="Y129" s="80">
        <f t="shared" si="4"/>
        <v>144816012.37</v>
      </c>
      <c r="Z129" s="80">
        <f t="shared" si="4"/>
        <v>42369772.770000003</v>
      </c>
      <c r="AA129" s="80">
        <f t="shared" si="4"/>
        <v>58222567.850000001</v>
      </c>
      <c r="AB129" s="80">
        <f t="shared" si="4"/>
        <v>54884328.359999999</v>
      </c>
      <c r="AC129" s="80">
        <f t="shared" si="4"/>
        <v>29711052.210000001</v>
      </c>
      <c r="AD129" s="80">
        <f t="shared" si="4"/>
        <v>24760584.399999999</v>
      </c>
      <c r="AE129" s="80">
        <f t="shared" si="4"/>
        <v>672395375.50999987</v>
      </c>
      <c r="AF129" s="80">
        <f t="shared" si="4"/>
        <v>45305636.420000002</v>
      </c>
      <c r="AG129" s="80">
        <f t="shared" si="4"/>
        <v>30064980.950000003</v>
      </c>
      <c r="AH129" s="80">
        <f t="shared" si="4"/>
        <v>32050494.400000006</v>
      </c>
      <c r="AI129" s="80">
        <f t="shared" si="4"/>
        <v>28793002.629999999</v>
      </c>
      <c r="AJ129" s="80">
        <f t="shared" si="4"/>
        <v>51553650.759999998</v>
      </c>
      <c r="AK129" s="80">
        <f t="shared" si="4"/>
        <v>37753179.950000003</v>
      </c>
      <c r="AL129" s="80">
        <f t="shared" si="4"/>
        <v>37628610.400000006</v>
      </c>
      <c r="AM129" s="80">
        <f t="shared" si="4"/>
        <v>59552320.800000004</v>
      </c>
      <c r="AN129" s="80">
        <f t="shared" si="4"/>
        <v>31895282.559999995</v>
      </c>
      <c r="AO129" s="80">
        <f t="shared" si="4"/>
        <v>37081843.449999996</v>
      </c>
      <c r="AP129" s="80">
        <f t="shared" si="4"/>
        <v>32286641.440000001</v>
      </c>
      <c r="AQ129" s="80">
        <f t="shared" si="4"/>
        <v>263296859.98000002</v>
      </c>
      <c r="AR129" s="80">
        <f t="shared" si="4"/>
        <v>41185274.329999998</v>
      </c>
      <c r="AS129" s="80">
        <f t="shared" si="4"/>
        <v>36837865.200000003</v>
      </c>
      <c r="AT129" s="80">
        <f t="shared" si="4"/>
        <v>37303444.979999997</v>
      </c>
      <c r="AU129" s="80">
        <f t="shared" si="4"/>
        <v>34753693.150000006</v>
      </c>
      <c r="AV129" s="80">
        <f t="shared" si="4"/>
        <v>15481416.559999999</v>
      </c>
      <c r="AW129" s="80">
        <f t="shared" si="4"/>
        <v>22780735.030000001</v>
      </c>
      <c r="AX129" s="80">
        <f t="shared" si="4"/>
        <v>479720765.94</v>
      </c>
      <c r="AY129" s="80">
        <f t="shared" si="4"/>
        <v>44994336.729999989</v>
      </c>
      <c r="AZ129" s="80">
        <f t="shared" si="4"/>
        <v>50002624.900000006</v>
      </c>
      <c r="BA129" s="80">
        <f t="shared" si="4"/>
        <v>79218570.549999997</v>
      </c>
      <c r="BB129" s="80">
        <f t="shared" si="4"/>
        <v>72845564.680000007</v>
      </c>
      <c r="BC129" s="80">
        <f t="shared" si="4"/>
        <v>47427852.449999996</v>
      </c>
      <c r="BD129" s="80">
        <f t="shared" si="4"/>
        <v>103787187.91999999</v>
      </c>
      <c r="BE129" s="80">
        <f t="shared" si="4"/>
        <v>84999648.780000001</v>
      </c>
      <c r="BF129" s="80">
        <f t="shared" si="4"/>
        <v>51766327.219999999</v>
      </c>
      <c r="BG129" s="80">
        <f t="shared" si="4"/>
        <v>22880857.199999999</v>
      </c>
      <c r="BH129" s="80">
        <f t="shared" si="4"/>
        <v>14016074.290000001</v>
      </c>
      <c r="BI129" s="80">
        <f t="shared" si="4"/>
        <v>402983029.94999999</v>
      </c>
      <c r="BJ129" s="80">
        <f t="shared" si="4"/>
        <v>177885509.77000001</v>
      </c>
      <c r="BK129" s="80">
        <f t="shared" si="4"/>
        <v>43859011.940000005</v>
      </c>
      <c r="BL129" s="80">
        <f t="shared" si="4"/>
        <v>31653104.040000007</v>
      </c>
      <c r="BM129" s="80">
        <f t="shared" si="4"/>
        <v>43818380.920000002</v>
      </c>
      <c r="BN129" s="80">
        <f t="shared" si="4"/>
        <v>62299028.460000001</v>
      </c>
      <c r="BO129" s="80">
        <f t="shared" si="4"/>
        <v>30377815.579999998</v>
      </c>
      <c r="BP129" s="80">
        <f t="shared" si="4"/>
        <v>287177830.99000001</v>
      </c>
      <c r="BQ129" s="80">
        <f t="shared" ref="BQ129:BX129" si="5">SUM(BQ48:BQ128)</f>
        <v>33968542.130000003</v>
      </c>
      <c r="BR129" s="80">
        <f t="shared" si="5"/>
        <v>37027793.009999998</v>
      </c>
      <c r="BS129" s="80">
        <f t="shared" si="5"/>
        <v>62377534.79999999</v>
      </c>
      <c r="BT129" s="80">
        <f t="shared" si="5"/>
        <v>62998947.5</v>
      </c>
      <c r="BU129" s="80">
        <f t="shared" si="5"/>
        <v>116740683.16</v>
      </c>
      <c r="BV129" s="80">
        <f t="shared" si="5"/>
        <v>39360842.550000004</v>
      </c>
      <c r="BW129" s="80">
        <f t="shared" si="5"/>
        <v>20681665.009999998</v>
      </c>
      <c r="BX129" s="80">
        <f t="shared" si="5"/>
        <v>18776027.290000003</v>
      </c>
      <c r="BY129" s="81">
        <f>SUM(BY48:BY119)</f>
        <v>5401952933.6599989</v>
      </c>
    </row>
    <row r="130" spans="1:77">
      <c r="A130" s="73" t="s">
        <v>455</v>
      </c>
      <c r="B130" s="74" t="s">
        <v>456</v>
      </c>
      <c r="C130" s="73" t="s">
        <v>457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876475.57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75000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75">
        <v>0</v>
      </c>
      <c r="BH130" s="75">
        <v>0</v>
      </c>
      <c r="BI130" s="75">
        <v>0</v>
      </c>
      <c r="BJ130" s="75">
        <v>0</v>
      </c>
      <c r="BK130" s="75">
        <v>0</v>
      </c>
      <c r="BL130" s="75">
        <v>0</v>
      </c>
      <c r="BM130" s="75">
        <v>156000</v>
      </c>
      <c r="BN130" s="75">
        <v>433200</v>
      </c>
      <c r="BO130" s="75">
        <v>0</v>
      </c>
      <c r="BP130" s="75">
        <v>0</v>
      </c>
      <c r="BQ130" s="75">
        <v>0</v>
      </c>
      <c r="BR130" s="75">
        <v>0</v>
      </c>
      <c r="BS130" s="75">
        <v>927100</v>
      </c>
      <c r="BT130" s="75">
        <v>0</v>
      </c>
      <c r="BU130" s="75">
        <v>0</v>
      </c>
      <c r="BV130" s="75">
        <v>0</v>
      </c>
      <c r="BW130" s="75">
        <v>0</v>
      </c>
      <c r="BX130" s="75">
        <v>0</v>
      </c>
      <c r="BY130" s="76">
        <v>22986767.630000003</v>
      </c>
    </row>
    <row r="131" spans="1:77">
      <c r="A131" s="73" t="s">
        <v>455</v>
      </c>
      <c r="B131" s="74" t="s">
        <v>458</v>
      </c>
      <c r="C131" s="73" t="s">
        <v>459</v>
      </c>
      <c r="D131" s="75">
        <v>7431331.9100000001</v>
      </c>
      <c r="E131" s="75">
        <v>485453.15</v>
      </c>
      <c r="F131" s="75">
        <v>184707.97</v>
      </c>
      <c r="G131" s="75">
        <v>0</v>
      </c>
      <c r="H131" s="75">
        <v>102680.55</v>
      </c>
      <c r="I131" s="75">
        <v>282478.46999999997</v>
      </c>
      <c r="J131" s="75">
        <v>68183.05</v>
      </c>
      <c r="K131" s="75">
        <v>531235.68000000005</v>
      </c>
      <c r="L131" s="75">
        <v>396722.64</v>
      </c>
      <c r="M131" s="75">
        <v>0</v>
      </c>
      <c r="N131" s="75">
        <v>238504</v>
      </c>
      <c r="O131" s="75">
        <v>0</v>
      </c>
      <c r="P131" s="75">
        <v>380448</v>
      </c>
      <c r="Q131" s="75">
        <v>373781.24</v>
      </c>
      <c r="R131" s="75">
        <v>748795.44</v>
      </c>
      <c r="S131" s="75">
        <v>350241.79</v>
      </c>
      <c r="T131" s="75">
        <v>917851.36</v>
      </c>
      <c r="U131" s="75">
        <v>457752.12</v>
      </c>
      <c r="V131" s="75">
        <v>1332834.6399999999</v>
      </c>
      <c r="W131" s="75">
        <v>679063.89</v>
      </c>
      <c r="X131" s="75">
        <v>302501.42</v>
      </c>
      <c r="Y131" s="75">
        <v>250614</v>
      </c>
      <c r="Z131" s="75">
        <v>0</v>
      </c>
      <c r="AA131" s="75">
        <v>0</v>
      </c>
      <c r="AB131" s="75">
        <v>0</v>
      </c>
      <c r="AC131" s="75">
        <v>0</v>
      </c>
      <c r="AD131" s="75">
        <v>769383.21</v>
      </c>
      <c r="AE131" s="75">
        <v>4322798.82</v>
      </c>
      <c r="AF131" s="75">
        <v>96905.5</v>
      </c>
      <c r="AG131" s="75">
        <v>0</v>
      </c>
      <c r="AH131" s="75">
        <v>217792.89</v>
      </c>
      <c r="AI131" s="75">
        <v>168571.88</v>
      </c>
      <c r="AJ131" s="75">
        <v>90737.12</v>
      </c>
      <c r="AK131" s="75">
        <v>252228.45</v>
      </c>
      <c r="AL131" s="75">
        <v>0</v>
      </c>
      <c r="AM131" s="75">
        <v>223462.83</v>
      </c>
      <c r="AN131" s="75">
        <v>0</v>
      </c>
      <c r="AO131" s="75">
        <v>152467.63</v>
      </c>
      <c r="AP131" s="75">
        <v>0</v>
      </c>
      <c r="AQ131" s="75">
        <v>1366709.72</v>
      </c>
      <c r="AR131" s="75">
        <v>136661.34</v>
      </c>
      <c r="AS131" s="75">
        <v>132975.47</v>
      </c>
      <c r="AT131" s="75">
        <v>19065.37</v>
      </c>
      <c r="AU131" s="75">
        <v>43673.37</v>
      </c>
      <c r="AV131" s="75">
        <v>52797.49</v>
      </c>
      <c r="AW131" s="75">
        <v>264275.48</v>
      </c>
      <c r="AX131" s="75">
        <v>3070964.06</v>
      </c>
      <c r="AY131" s="75">
        <v>476633.31</v>
      </c>
      <c r="AZ131" s="75">
        <v>45638.080000000002</v>
      </c>
      <c r="BA131" s="75">
        <v>536422</v>
      </c>
      <c r="BB131" s="75">
        <v>0</v>
      </c>
      <c r="BC131" s="75">
        <v>0</v>
      </c>
      <c r="BD131" s="75">
        <v>754650.75970000005</v>
      </c>
      <c r="BE131" s="75">
        <v>413873.33</v>
      </c>
      <c r="BF131" s="75">
        <v>454959.83</v>
      </c>
      <c r="BG131" s="75">
        <v>31548</v>
      </c>
      <c r="BH131" s="75">
        <v>107976</v>
      </c>
      <c r="BI131" s="75">
        <v>1264850.06</v>
      </c>
      <c r="BJ131" s="75">
        <v>203391.14</v>
      </c>
      <c r="BK131" s="75">
        <v>328349.98</v>
      </c>
      <c r="BL131" s="75">
        <v>83479.7</v>
      </c>
      <c r="BM131" s="75">
        <v>166192.74</v>
      </c>
      <c r="BN131" s="75">
        <v>454105.73</v>
      </c>
      <c r="BO131" s="75">
        <v>180316.68</v>
      </c>
      <c r="BP131" s="75">
        <v>3046143.47</v>
      </c>
      <c r="BQ131" s="75">
        <v>417213.13</v>
      </c>
      <c r="BR131" s="75">
        <v>288260.83</v>
      </c>
      <c r="BS131" s="75">
        <v>115515.47</v>
      </c>
      <c r="BT131" s="75">
        <v>336664.84</v>
      </c>
      <c r="BU131" s="75">
        <v>2812918</v>
      </c>
      <c r="BV131" s="75">
        <v>210195.45</v>
      </c>
      <c r="BW131" s="75">
        <v>242787.48</v>
      </c>
      <c r="BX131" s="75">
        <v>473608.99</v>
      </c>
      <c r="BY131" s="76">
        <v>68197090.929999992</v>
      </c>
    </row>
    <row r="132" spans="1:77">
      <c r="A132" s="73" t="s">
        <v>455</v>
      </c>
      <c r="B132" s="74" t="s">
        <v>460</v>
      </c>
      <c r="C132" s="73" t="s">
        <v>461</v>
      </c>
      <c r="D132" s="75">
        <v>1802324.7</v>
      </c>
      <c r="E132" s="75">
        <v>4182798.4</v>
      </c>
      <c r="F132" s="75">
        <v>8013851.7699999996</v>
      </c>
      <c r="G132" s="75">
        <v>0</v>
      </c>
      <c r="H132" s="75">
        <v>0</v>
      </c>
      <c r="I132" s="75">
        <v>0</v>
      </c>
      <c r="J132" s="75">
        <v>1821360.13</v>
      </c>
      <c r="K132" s="75">
        <v>2801252.16</v>
      </c>
      <c r="L132" s="75">
        <v>85160</v>
      </c>
      <c r="M132" s="75">
        <v>0</v>
      </c>
      <c r="N132" s="75">
        <v>0</v>
      </c>
      <c r="O132" s="75">
        <v>0</v>
      </c>
      <c r="P132" s="75">
        <v>5230408</v>
      </c>
      <c r="Q132" s="75">
        <v>1996064.08</v>
      </c>
      <c r="R132" s="75">
        <v>0</v>
      </c>
      <c r="S132" s="75">
        <v>1531623.92</v>
      </c>
      <c r="T132" s="75">
        <v>0</v>
      </c>
      <c r="U132" s="75">
        <v>1242927.43</v>
      </c>
      <c r="V132" s="75">
        <v>18598435.789999999</v>
      </c>
      <c r="W132" s="75">
        <v>5101799.49</v>
      </c>
      <c r="X132" s="75">
        <v>4765151.1100000003</v>
      </c>
      <c r="Y132" s="75">
        <v>0</v>
      </c>
      <c r="Z132" s="75">
        <v>655570.49</v>
      </c>
      <c r="AA132" s="75">
        <v>1411511.68</v>
      </c>
      <c r="AB132" s="75">
        <v>0</v>
      </c>
      <c r="AC132" s="75">
        <v>0</v>
      </c>
      <c r="AD132" s="75">
        <v>430248</v>
      </c>
      <c r="AE132" s="75">
        <v>2417405.16</v>
      </c>
      <c r="AF132" s="75">
        <v>706678.5</v>
      </c>
      <c r="AG132" s="75">
        <v>188333.33</v>
      </c>
      <c r="AH132" s="75">
        <v>0</v>
      </c>
      <c r="AI132" s="75">
        <v>0</v>
      </c>
      <c r="AJ132" s="75">
        <v>0</v>
      </c>
      <c r="AK132" s="75">
        <v>0</v>
      </c>
      <c r="AL132" s="75">
        <v>93838.34</v>
      </c>
      <c r="AM132" s="75">
        <v>1908567.45</v>
      </c>
      <c r="AN132" s="75">
        <v>0</v>
      </c>
      <c r="AO132" s="75">
        <v>217750.17</v>
      </c>
      <c r="AP132" s="75">
        <v>0</v>
      </c>
      <c r="AQ132" s="75">
        <v>0</v>
      </c>
      <c r="AR132" s="75">
        <v>245895.21</v>
      </c>
      <c r="AS132" s="75">
        <v>287286.15999999997</v>
      </c>
      <c r="AT132" s="75">
        <v>25322.44</v>
      </c>
      <c r="AU132" s="75">
        <v>380171.73</v>
      </c>
      <c r="AV132" s="75">
        <v>0</v>
      </c>
      <c r="AW132" s="75">
        <v>543419.15</v>
      </c>
      <c r="AX132" s="75">
        <v>0</v>
      </c>
      <c r="AY132" s="75">
        <v>423866.69</v>
      </c>
      <c r="AZ132" s="75">
        <v>0</v>
      </c>
      <c r="BA132" s="75">
        <v>0</v>
      </c>
      <c r="BB132" s="75">
        <v>0</v>
      </c>
      <c r="BC132" s="75">
        <v>0</v>
      </c>
      <c r="BD132" s="75">
        <v>5376693.3600000003</v>
      </c>
      <c r="BE132" s="75">
        <v>0</v>
      </c>
      <c r="BF132" s="75">
        <v>194891.67</v>
      </c>
      <c r="BG132" s="75">
        <v>0</v>
      </c>
      <c r="BH132" s="75">
        <v>310400</v>
      </c>
      <c r="BI132" s="75">
        <v>18203178.5</v>
      </c>
      <c r="BJ132" s="75">
        <v>1132900</v>
      </c>
      <c r="BK132" s="75">
        <v>0</v>
      </c>
      <c r="BL132" s="75">
        <v>0</v>
      </c>
      <c r="BM132" s="75">
        <v>0</v>
      </c>
      <c r="BN132" s="75">
        <v>1248353.1599999999</v>
      </c>
      <c r="BO132" s="75">
        <v>0</v>
      </c>
      <c r="BP132" s="75">
        <v>0</v>
      </c>
      <c r="BQ132" s="75">
        <v>0</v>
      </c>
      <c r="BR132" s="75">
        <v>220003.75</v>
      </c>
      <c r="BS132" s="75">
        <v>3277055.99</v>
      </c>
      <c r="BT132" s="75">
        <v>114900.57</v>
      </c>
      <c r="BU132" s="75">
        <v>1350567.76</v>
      </c>
      <c r="BV132" s="75">
        <v>231699.7</v>
      </c>
      <c r="BW132" s="75">
        <v>0</v>
      </c>
      <c r="BX132" s="75">
        <v>599438.13</v>
      </c>
      <c r="BY132" s="76">
        <v>84387518.439999998</v>
      </c>
    </row>
    <row r="133" spans="1:77">
      <c r="A133" s="73" t="s">
        <v>455</v>
      </c>
      <c r="B133" s="74" t="s">
        <v>462</v>
      </c>
      <c r="C133" s="73" t="s">
        <v>463</v>
      </c>
      <c r="D133" s="75">
        <v>15041353.83</v>
      </c>
      <c r="E133" s="75">
        <v>2120284.36</v>
      </c>
      <c r="F133" s="75">
        <v>0</v>
      </c>
      <c r="G133" s="75">
        <v>0</v>
      </c>
      <c r="H133" s="75">
        <v>1680572.69</v>
      </c>
      <c r="I133" s="75">
        <v>67624.77</v>
      </c>
      <c r="J133" s="75">
        <v>8703478.4499999993</v>
      </c>
      <c r="K133" s="75">
        <v>0</v>
      </c>
      <c r="L133" s="75">
        <v>0</v>
      </c>
      <c r="M133" s="75">
        <v>6029866.6399999997</v>
      </c>
      <c r="N133" s="75">
        <v>0</v>
      </c>
      <c r="O133" s="75">
        <v>1431578.21</v>
      </c>
      <c r="P133" s="75">
        <v>0</v>
      </c>
      <c r="Q133" s="75">
        <v>186303.53</v>
      </c>
      <c r="R133" s="75">
        <v>291120.39</v>
      </c>
      <c r="S133" s="75">
        <v>14777.08</v>
      </c>
      <c r="T133" s="75">
        <v>0</v>
      </c>
      <c r="U133" s="75">
        <v>0</v>
      </c>
      <c r="V133" s="75">
        <v>0</v>
      </c>
      <c r="W133" s="75">
        <v>465480.04</v>
      </c>
      <c r="X133" s="75">
        <v>46622.94</v>
      </c>
      <c r="Y133" s="75">
        <v>7924301.9199999999</v>
      </c>
      <c r="Z133" s="75">
        <v>0</v>
      </c>
      <c r="AA133" s="75">
        <v>0</v>
      </c>
      <c r="AB133" s="75">
        <v>0</v>
      </c>
      <c r="AC133" s="75">
        <v>0</v>
      </c>
      <c r="AD133" s="75">
        <v>170223.35999999999</v>
      </c>
      <c r="AE133" s="75">
        <v>25490086.82</v>
      </c>
      <c r="AF133" s="75">
        <v>0</v>
      </c>
      <c r="AG133" s="75">
        <v>0</v>
      </c>
      <c r="AH133" s="75">
        <v>0</v>
      </c>
      <c r="AI133" s="75">
        <v>0</v>
      </c>
      <c r="AJ133" s="75">
        <v>102890.25</v>
      </c>
      <c r="AK133" s="75">
        <v>12688.53</v>
      </c>
      <c r="AL133" s="75">
        <v>89053.72</v>
      </c>
      <c r="AM133" s="75">
        <v>0</v>
      </c>
      <c r="AN133" s="75">
        <v>0</v>
      </c>
      <c r="AO133" s="75">
        <v>0</v>
      </c>
      <c r="AP133" s="75">
        <v>114755.44</v>
      </c>
      <c r="AQ133" s="75">
        <v>12372870.689999999</v>
      </c>
      <c r="AR133" s="75">
        <v>132163.94</v>
      </c>
      <c r="AS133" s="75">
        <v>0</v>
      </c>
      <c r="AT133" s="75">
        <v>0</v>
      </c>
      <c r="AU133" s="75">
        <v>0</v>
      </c>
      <c r="AV133" s="75">
        <v>0</v>
      </c>
      <c r="AW133" s="75">
        <v>31325.54</v>
      </c>
      <c r="AX133" s="75">
        <v>27848263.559999999</v>
      </c>
      <c r="AY133" s="75">
        <v>0</v>
      </c>
      <c r="AZ133" s="75">
        <v>0</v>
      </c>
      <c r="BA133" s="75">
        <v>2567478.64</v>
      </c>
      <c r="BB133" s="75">
        <v>0</v>
      </c>
      <c r="BC133" s="75">
        <v>0</v>
      </c>
      <c r="BD133" s="75">
        <v>0</v>
      </c>
      <c r="BE133" s="75">
        <v>2316472</v>
      </c>
      <c r="BF133" s="75">
        <v>1748.12</v>
      </c>
      <c r="BG133" s="75">
        <v>40346.160000000003</v>
      </c>
      <c r="BH133" s="75">
        <v>0</v>
      </c>
      <c r="BI133" s="75">
        <v>1215658.6200000001</v>
      </c>
      <c r="BJ133" s="75">
        <v>0</v>
      </c>
      <c r="BK133" s="75">
        <v>0</v>
      </c>
      <c r="BL133" s="75">
        <v>0</v>
      </c>
      <c r="BM133" s="75">
        <v>0</v>
      </c>
      <c r="BN133" s="75">
        <v>0</v>
      </c>
      <c r="BO133" s="75">
        <v>0</v>
      </c>
      <c r="BP133" s="75">
        <v>8904294.1300000008</v>
      </c>
      <c r="BQ133" s="75">
        <v>506383.68</v>
      </c>
      <c r="BR133" s="75">
        <v>73223.16</v>
      </c>
      <c r="BS133" s="75">
        <v>5305.29</v>
      </c>
      <c r="BT133" s="75">
        <v>1226385.1499999999</v>
      </c>
      <c r="BU133" s="75">
        <v>15161.98</v>
      </c>
      <c r="BV133" s="75">
        <v>23923.1</v>
      </c>
      <c r="BW133" s="75">
        <v>402612.17</v>
      </c>
      <c r="BX133" s="75">
        <v>208675.55</v>
      </c>
      <c r="BY133" s="76">
        <v>4833395.7399999993</v>
      </c>
    </row>
    <row r="134" spans="1:77">
      <c r="A134" s="73" t="s">
        <v>455</v>
      </c>
      <c r="B134" s="74" t="s">
        <v>464</v>
      </c>
      <c r="C134" s="73" t="s">
        <v>465</v>
      </c>
      <c r="D134" s="75">
        <v>0</v>
      </c>
      <c r="E134" s="75">
        <v>310036.07</v>
      </c>
      <c r="F134" s="75">
        <v>0</v>
      </c>
      <c r="G134" s="75">
        <v>71654</v>
      </c>
      <c r="H134" s="75">
        <v>0</v>
      </c>
      <c r="I134" s="75">
        <v>68955.06</v>
      </c>
      <c r="J134" s="75">
        <v>0</v>
      </c>
      <c r="K134" s="75">
        <v>0</v>
      </c>
      <c r="L134" s="75">
        <v>9386.64</v>
      </c>
      <c r="M134" s="75">
        <v>0</v>
      </c>
      <c r="N134" s="75">
        <v>0</v>
      </c>
      <c r="O134" s="75">
        <v>0</v>
      </c>
      <c r="P134" s="75">
        <v>0</v>
      </c>
      <c r="Q134" s="75">
        <v>35207.26</v>
      </c>
      <c r="R134" s="75">
        <v>0</v>
      </c>
      <c r="S134" s="75">
        <v>37086.519899999999</v>
      </c>
      <c r="T134" s="75">
        <v>0</v>
      </c>
      <c r="U134" s="75">
        <v>618117.84</v>
      </c>
      <c r="V134" s="75">
        <v>128632.93</v>
      </c>
      <c r="W134" s="75">
        <v>0</v>
      </c>
      <c r="X134" s="75">
        <v>0</v>
      </c>
      <c r="Y134" s="75">
        <v>0</v>
      </c>
      <c r="Z134" s="75">
        <v>9896.51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11589.94</v>
      </c>
      <c r="AJ134" s="75">
        <v>0</v>
      </c>
      <c r="AK134" s="75">
        <v>0</v>
      </c>
      <c r="AL134" s="75">
        <v>0</v>
      </c>
      <c r="AM134" s="75">
        <v>0</v>
      </c>
      <c r="AN134" s="75">
        <v>12082.2</v>
      </c>
      <c r="AO134" s="75">
        <v>0</v>
      </c>
      <c r="AP134" s="75">
        <v>28188.7</v>
      </c>
      <c r="AQ134" s="75">
        <v>501081.09</v>
      </c>
      <c r="AR134" s="75">
        <v>67341.19</v>
      </c>
      <c r="AS134" s="75">
        <v>178242.62</v>
      </c>
      <c r="AT134" s="75">
        <v>0</v>
      </c>
      <c r="AU134" s="75">
        <v>0</v>
      </c>
      <c r="AV134" s="75">
        <v>69511.990000000005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53338.02</v>
      </c>
      <c r="BG134" s="75">
        <v>0</v>
      </c>
      <c r="BH134" s="75">
        <v>43000</v>
      </c>
      <c r="BI134" s="75">
        <v>0</v>
      </c>
      <c r="BJ134" s="75">
        <v>0</v>
      </c>
      <c r="BK134" s="75">
        <v>0</v>
      </c>
      <c r="BL134" s="75">
        <v>0</v>
      </c>
      <c r="BM134" s="75">
        <v>0</v>
      </c>
      <c r="BN134" s="75">
        <v>0</v>
      </c>
      <c r="BO134" s="75">
        <v>0</v>
      </c>
      <c r="BP134" s="75">
        <v>87006.62</v>
      </c>
      <c r="BQ134" s="75">
        <v>25710.71</v>
      </c>
      <c r="BR134" s="75">
        <v>21733.54</v>
      </c>
      <c r="BS134" s="75">
        <v>0</v>
      </c>
      <c r="BT134" s="75">
        <v>0</v>
      </c>
      <c r="BU134" s="75">
        <v>0</v>
      </c>
      <c r="BV134" s="75">
        <v>0</v>
      </c>
      <c r="BW134" s="75">
        <v>400897.12</v>
      </c>
      <c r="BX134" s="75">
        <v>196313.13</v>
      </c>
      <c r="BY134" s="76">
        <v>952057.05999999994</v>
      </c>
    </row>
    <row r="135" spans="1:77">
      <c r="A135" s="73" t="s">
        <v>455</v>
      </c>
      <c r="B135" s="74" t="s">
        <v>466</v>
      </c>
      <c r="C135" s="73" t="s">
        <v>467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106958.9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66314.5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66666.69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458.84</v>
      </c>
      <c r="BG135" s="75">
        <v>0</v>
      </c>
      <c r="BH135" s="75">
        <v>88888.88</v>
      </c>
      <c r="BI135" s="75">
        <v>0</v>
      </c>
      <c r="BJ135" s="75">
        <v>0</v>
      </c>
      <c r="BK135" s="75">
        <v>0</v>
      </c>
      <c r="BL135" s="75">
        <v>0</v>
      </c>
      <c r="BM135" s="75">
        <v>0</v>
      </c>
      <c r="BN135" s="75">
        <v>0</v>
      </c>
      <c r="BO135" s="75">
        <v>0</v>
      </c>
      <c r="BP135" s="75">
        <v>0</v>
      </c>
      <c r="BQ135" s="75">
        <v>0</v>
      </c>
      <c r="BR135" s="75">
        <v>79561.61</v>
      </c>
      <c r="BS135" s="75">
        <v>0</v>
      </c>
      <c r="BT135" s="75">
        <v>0</v>
      </c>
      <c r="BU135" s="75">
        <v>35331.839999999997</v>
      </c>
      <c r="BV135" s="75">
        <v>0</v>
      </c>
      <c r="BW135" s="75">
        <v>0</v>
      </c>
      <c r="BX135" s="75">
        <v>0</v>
      </c>
      <c r="BY135" s="76">
        <v>3689944.57</v>
      </c>
    </row>
    <row r="136" spans="1:77" ht="19.5">
      <c r="A136" s="73" t="s">
        <v>455</v>
      </c>
      <c r="B136" s="88" t="s">
        <v>468</v>
      </c>
      <c r="C136" s="89" t="s">
        <v>469</v>
      </c>
      <c r="D136" s="75">
        <v>0</v>
      </c>
      <c r="E136" s="75">
        <v>102806.02</v>
      </c>
      <c r="F136" s="75">
        <v>0</v>
      </c>
      <c r="G136" s="75">
        <v>0</v>
      </c>
      <c r="H136" s="75">
        <v>0</v>
      </c>
      <c r="I136" s="75">
        <v>40013.33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74437.36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4434.74</v>
      </c>
      <c r="AS136" s="75">
        <v>0</v>
      </c>
      <c r="AT136" s="75">
        <v>0</v>
      </c>
      <c r="AU136" s="75">
        <v>0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1976.99</v>
      </c>
      <c r="BG136" s="75">
        <v>0</v>
      </c>
      <c r="BH136" s="75">
        <v>56622.239999999998</v>
      </c>
      <c r="BI136" s="75">
        <v>0</v>
      </c>
      <c r="BJ136" s="75">
        <v>0</v>
      </c>
      <c r="BK136" s="75">
        <v>0</v>
      </c>
      <c r="BL136" s="75">
        <v>0</v>
      </c>
      <c r="BM136" s="75">
        <v>0</v>
      </c>
      <c r="BN136" s="75">
        <v>0</v>
      </c>
      <c r="BO136" s="75">
        <v>0</v>
      </c>
      <c r="BP136" s="75">
        <v>0</v>
      </c>
      <c r="BQ136" s="75">
        <v>0</v>
      </c>
      <c r="BR136" s="75">
        <v>251083.89</v>
      </c>
      <c r="BS136" s="75">
        <v>0</v>
      </c>
      <c r="BT136" s="75">
        <v>0</v>
      </c>
      <c r="BU136" s="75">
        <v>0</v>
      </c>
      <c r="BV136" s="75">
        <v>0</v>
      </c>
      <c r="BW136" s="75">
        <v>0</v>
      </c>
      <c r="BX136" s="75">
        <v>0</v>
      </c>
      <c r="BY136" s="76"/>
    </row>
    <row r="137" spans="1:77">
      <c r="A137" s="73" t="s">
        <v>455</v>
      </c>
      <c r="B137" s="74" t="s">
        <v>470</v>
      </c>
      <c r="C137" s="73" t="s">
        <v>471</v>
      </c>
      <c r="D137" s="75">
        <v>0</v>
      </c>
      <c r="E137" s="75">
        <v>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75">
        <v>0</v>
      </c>
      <c r="BH137" s="75">
        <v>53755.519999999997</v>
      </c>
      <c r="BI137" s="75">
        <v>0</v>
      </c>
      <c r="BJ137" s="75">
        <v>0</v>
      </c>
      <c r="BK137" s="75">
        <v>0</v>
      </c>
      <c r="BL137" s="75">
        <v>0</v>
      </c>
      <c r="BM137" s="75">
        <v>0</v>
      </c>
      <c r="BN137" s="75">
        <v>0</v>
      </c>
      <c r="BO137" s="75">
        <v>0</v>
      </c>
      <c r="BP137" s="75">
        <v>0</v>
      </c>
      <c r="BQ137" s="75">
        <v>0</v>
      </c>
      <c r="BR137" s="75">
        <v>0</v>
      </c>
      <c r="BS137" s="75">
        <v>0</v>
      </c>
      <c r="BT137" s="75">
        <v>0</v>
      </c>
      <c r="BU137" s="75">
        <v>0</v>
      </c>
      <c r="BV137" s="75">
        <v>0</v>
      </c>
      <c r="BW137" s="75">
        <v>0</v>
      </c>
      <c r="BX137" s="75">
        <v>0</v>
      </c>
      <c r="BY137" s="76">
        <v>399637.64</v>
      </c>
    </row>
    <row r="138" spans="1:77">
      <c r="A138" s="73" t="s">
        <v>455</v>
      </c>
      <c r="B138" s="74" t="s">
        <v>472</v>
      </c>
      <c r="C138" s="73" t="s">
        <v>473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87">
        <v>0</v>
      </c>
      <c r="O138" s="87">
        <v>0</v>
      </c>
      <c r="P138" s="87">
        <v>0</v>
      </c>
      <c r="Q138" s="87">
        <v>0</v>
      </c>
      <c r="R138" s="87">
        <v>0</v>
      </c>
      <c r="S138" s="87">
        <v>0</v>
      </c>
      <c r="T138" s="87">
        <v>0</v>
      </c>
      <c r="U138" s="87">
        <v>0</v>
      </c>
      <c r="V138" s="87">
        <v>0</v>
      </c>
      <c r="W138" s="87">
        <v>0</v>
      </c>
      <c r="X138" s="87">
        <v>0</v>
      </c>
      <c r="Y138" s="87">
        <v>0</v>
      </c>
      <c r="Z138" s="87">
        <v>0</v>
      </c>
      <c r="AA138" s="87">
        <v>0</v>
      </c>
      <c r="AB138" s="87">
        <v>0</v>
      </c>
      <c r="AC138" s="87">
        <v>0</v>
      </c>
      <c r="AD138" s="87">
        <v>0</v>
      </c>
      <c r="AE138" s="87">
        <v>0</v>
      </c>
      <c r="AF138" s="87">
        <v>0</v>
      </c>
      <c r="AG138" s="87">
        <v>0</v>
      </c>
      <c r="AH138" s="87">
        <v>0</v>
      </c>
      <c r="AI138" s="87">
        <v>0</v>
      </c>
      <c r="AJ138" s="87">
        <v>0</v>
      </c>
      <c r="AK138" s="87">
        <v>0</v>
      </c>
      <c r="AL138" s="87">
        <v>0</v>
      </c>
      <c r="AM138" s="87">
        <v>0</v>
      </c>
      <c r="AN138" s="87">
        <v>0</v>
      </c>
      <c r="AO138" s="87">
        <v>0</v>
      </c>
      <c r="AP138" s="87">
        <v>0</v>
      </c>
      <c r="AQ138" s="87">
        <v>0</v>
      </c>
      <c r="AR138" s="87">
        <v>0</v>
      </c>
      <c r="AS138" s="87">
        <v>0</v>
      </c>
      <c r="AT138" s="87">
        <v>0</v>
      </c>
      <c r="AU138" s="87">
        <v>0</v>
      </c>
      <c r="AV138" s="87">
        <v>0</v>
      </c>
      <c r="AW138" s="87">
        <v>0</v>
      </c>
      <c r="AX138" s="87">
        <v>0</v>
      </c>
      <c r="AY138" s="87">
        <v>0</v>
      </c>
      <c r="AZ138" s="87">
        <v>0</v>
      </c>
      <c r="BA138" s="87">
        <v>0</v>
      </c>
      <c r="BB138" s="87">
        <v>0</v>
      </c>
      <c r="BC138" s="87">
        <v>0</v>
      </c>
      <c r="BD138" s="87">
        <v>0</v>
      </c>
      <c r="BE138" s="87">
        <v>0</v>
      </c>
      <c r="BF138" s="87">
        <v>0</v>
      </c>
      <c r="BG138" s="87">
        <v>0</v>
      </c>
      <c r="BH138" s="87">
        <v>0</v>
      </c>
      <c r="BI138" s="87">
        <v>0</v>
      </c>
      <c r="BJ138" s="87">
        <v>0</v>
      </c>
      <c r="BK138" s="87">
        <v>0</v>
      </c>
      <c r="BL138" s="87">
        <v>0</v>
      </c>
      <c r="BM138" s="87">
        <v>0</v>
      </c>
      <c r="BN138" s="87">
        <v>0</v>
      </c>
      <c r="BO138" s="87">
        <v>0</v>
      </c>
      <c r="BP138" s="87">
        <v>0</v>
      </c>
      <c r="BQ138" s="87">
        <v>0</v>
      </c>
      <c r="BR138" s="87">
        <v>0</v>
      </c>
      <c r="BS138" s="87">
        <v>0</v>
      </c>
      <c r="BT138" s="87">
        <v>0</v>
      </c>
      <c r="BU138" s="87">
        <v>0</v>
      </c>
      <c r="BV138" s="87">
        <v>0</v>
      </c>
      <c r="BW138" s="87">
        <v>0</v>
      </c>
      <c r="BX138" s="87">
        <v>0</v>
      </c>
      <c r="BY138" s="76">
        <v>6186.77</v>
      </c>
    </row>
    <row r="139" spans="1:77">
      <c r="A139" s="73" t="s">
        <v>455</v>
      </c>
      <c r="B139" s="74" t="s">
        <v>474</v>
      </c>
      <c r="C139" s="73" t="s">
        <v>475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66555.179999999993</v>
      </c>
      <c r="J139" s="75">
        <v>0</v>
      </c>
      <c r="K139" s="75">
        <v>0</v>
      </c>
      <c r="L139" s="75">
        <v>152000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219583.31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5">
        <v>0</v>
      </c>
      <c r="BH139" s="75">
        <v>181235.52</v>
      </c>
      <c r="BI139" s="75">
        <v>0</v>
      </c>
      <c r="BJ139" s="75">
        <v>0</v>
      </c>
      <c r="BK139" s="75">
        <v>0</v>
      </c>
      <c r="BL139" s="75">
        <v>0</v>
      </c>
      <c r="BM139" s="75">
        <v>0</v>
      </c>
      <c r="BN139" s="75">
        <v>0</v>
      </c>
      <c r="BO139" s="75">
        <v>0</v>
      </c>
      <c r="BP139" s="75">
        <v>0</v>
      </c>
      <c r="BQ139" s="75">
        <v>0</v>
      </c>
      <c r="BR139" s="75">
        <v>20638.21</v>
      </c>
      <c r="BS139" s="75">
        <v>0</v>
      </c>
      <c r="BT139" s="75">
        <v>0</v>
      </c>
      <c r="BU139" s="75">
        <v>0</v>
      </c>
      <c r="BV139" s="75">
        <v>0</v>
      </c>
      <c r="BW139" s="75">
        <v>0</v>
      </c>
      <c r="BX139" s="75">
        <v>0</v>
      </c>
      <c r="BY139" s="76">
        <v>485805</v>
      </c>
    </row>
    <row r="140" spans="1:77">
      <c r="A140" s="73" t="s">
        <v>455</v>
      </c>
      <c r="B140" s="74" t="s">
        <v>476</v>
      </c>
      <c r="C140" s="73" t="s">
        <v>477</v>
      </c>
      <c r="D140" s="75">
        <v>2073604.73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16362.56</v>
      </c>
      <c r="M140" s="75">
        <v>115225.76</v>
      </c>
      <c r="N140" s="75">
        <v>0</v>
      </c>
      <c r="O140" s="75">
        <v>0</v>
      </c>
      <c r="P140" s="75">
        <v>0</v>
      </c>
      <c r="Q140" s="75">
        <v>1716.21</v>
      </c>
      <c r="R140" s="75">
        <v>0</v>
      </c>
      <c r="S140" s="75">
        <v>9225.76</v>
      </c>
      <c r="T140" s="75">
        <v>26377.119999999999</v>
      </c>
      <c r="U140" s="75">
        <v>17168.54</v>
      </c>
      <c r="V140" s="75">
        <v>701263.26</v>
      </c>
      <c r="W140" s="75">
        <v>268827.17</v>
      </c>
      <c r="X140" s="75">
        <v>0</v>
      </c>
      <c r="Y140" s="75">
        <v>0</v>
      </c>
      <c r="Z140" s="75">
        <v>78357.17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1993.52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152071.24</v>
      </c>
      <c r="AQ140" s="75">
        <v>1136856.6599999999</v>
      </c>
      <c r="AR140" s="75">
        <v>0</v>
      </c>
      <c r="AS140" s="75">
        <v>0</v>
      </c>
      <c r="AT140" s="75">
        <v>0</v>
      </c>
      <c r="AU140" s="75">
        <v>0</v>
      </c>
      <c r="AV140" s="75">
        <v>0</v>
      </c>
      <c r="AW140" s="75">
        <v>0</v>
      </c>
      <c r="AX140" s="75">
        <v>0</v>
      </c>
      <c r="AY140" s="75">
        <v>0</v>
      </c>
      <c r="AZ140" s="75">
        <v>5823.38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86676.47</v>
      </c>
      <c r="BG140" s="75">
        <v>0</v>
      </c>
      <c r="BH140" s="75">
        <v>0</v>
      </c>
      <c r="BI140" s="75">
        <v>2931272.36</v>
      </c>
      <c r="BJ140" s="75">
        <v>0</v>
      </c>
      <c r="BK140" s="75">
        <v>31651.69</v>
      </c>
      <c r="BL140" s="75">
        <v>10762.92</v>
      </c>
      <c r="BM140" s="75">
        <v>32944.080000000002</v>
      </c>
      <c r="BN140" s="75">
        <v>0</v>
      </c>
      <c r="BO140" s="75">
        <v>0</v>
      </c>
      <c r="BP140" s="75">
        <v>0</v>
      </c>
      <c r="BQ140" s="75">
        <v>0</v>
      </c>
      <c r="BR140" s="75">
        <v>0</v>
      </c>
      <c r="BS140" s="75">
        <v>0</v>
      </c>
      <c r="BT140" s="75">
        <v>0</v>
      </c>
      <c r="BU140" s="75">
        <v>0</v>
      </c>
      <c r="BV140" s="75">
        <v>0</v>
      </c>
      <c r="BW140" s="75">
        <v>1654.27</v>
      </c>
      <c r="BX140" s="75">
        <v>0</v>
      </c>
      <c r="BY140" s="76">
        <v>6954924.0499999998</v>
      </c>
    </row>
    <row r="141" spans="1:77">
      <c r="A141" s="73" t="s">
        <v>455</v>
      </c>
      <c r="B141" s="74" t="s">
        <v>478</v>
      </c>
      <c r="C141" s="73" t="s">
        <v>479</v>
      </c>
      <c r="D141" s="75">
        <v>539266.99</v>
      </c>
      <c r="E141" s="75">
        <v>676901.55</v>
      </c>
      <c r="F141" s="75">
        <v>210966.81</v>
      </c>
      <c r="G141" s="75">
        <v>0</v>
      </c>
      <c r="H141" s="75">
        <v>107822.37</v>
      </c>
      <c r="I141" s="75">
        <v>0</v>
      </c>
      <c r="J141" s="75">
        <v>199600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98789.78</v>
      </c>
      <c r="R141" s="75">
        <v>0</v>
      </c>
      <c r="S141" s="75">
        <v>0</v>
      </c>
      <c r="T141" s="75">
        <v>266000</v>
      </c>
      <c r="U141" s="75">
        <v>256890.25</v>
      </c>
      <c r="V141" s="75">
        <v>321109.84999999998</v>
      </c>
      <c r="W141" s="75">
        <v>93780.76</v>
      </c>
      <c r="X141" s="75">
        <v>0</v>
      </c>
      <c r="Y141" s="75">
        <v>0</v>
      </c>
      <c r="Z141" s="75">
        <v>265913.2</v>
      </c>
      <c r="AA141" s="75">
        <v>0</v>
      </c>
      <c r="AB141" s="75">
        <v>0</v>
      </c>
      <c r="AC141" s="75">
        <v>0</v>
      </c>
      <c r="AD141" s="75">
        <v>0</v>
      </c>
      <c r="AE141" s="75">
        <v>108891.21</v>
      </c>
      <c r="AF141" s="75">
        <v>59915.08</v>
      </c>
      <c r="AG141" s="75">
        <v>0</v>
      </c>
      <c r="AH141" s="75">
        <v>93530.2</v>
      </c>
      <c r="AI141" s="75">
        <v>16826.919999999998</v>
      </c>
      <c r="AJ141" s="75">
        <v>1160.56</v>
      </c>
      <c r="AK141" s="75">
        <v>0</v>
      </c>
      <c r="AL141" s="75">
        <v>0</v>
      </c>
      <c r="AM141" s="75">
        <v>0</v>
      </c>
      <c r="AN141" s="75">
        <v>16647.830000000002</v>
      </c>
      <c r="AO141" s="75">
        <v>0</v>
      </c>
      <c r="AP141" s="75">
        <v>177022.09</v>
      </c>
      <c r="AQ141" s="75">
        <v>477083.74</v>
      </c>
      <c r="AR141" s="75">
        <v>0</v>
      </c>
      <c r="AS141" s="75">
        <v>260712.2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332500</v>
      </c>
      <c r="AZ141" s="75">
        <v>0</v>
      </c>
      <c r="BA141" s="75">
        <v>266399.84000000003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75">
        <v>93066.64</v>
      </c>
      <c r="BH141" s="75">
        <v>190285.68</v>
      </c>
      <c r="BI141" s="75">
        <v>273861.83</v>
      </c>
      <c r="BJ141" s="75">
        <v>56896.07</v>
      </c>
      <c r="BK141" s="75">
        <v>558648.06999999995</v>
      </c>
      <c r="BL141" s="75">
        <v>115266.33</v>
      </c>
      <c r="BM141" s="75">
        <v>286.25</v>
      </c>
      <c r="BN141" s="75">
        <v>40023.85</v>
      </c>
      <c r="BO141" s="75">
        <v>229980.36</v>
      </c>
      <c r="BP141" s="75">
        <v>372996.45</v>
      </c>
      <c r="BQ141" s="75">
        <v>172872.2</v>
      </c>
      <c r="BR141" s="75">
        <v>530365.61</v>
      </c>
      <c r="BS141" s="75">
        <v>0</v>
      </c>
      <c r="BT141" s="75">
        <v>0</v>
      </c>
      <c r="BU141" s="75">
        <v>267294.88</v>
      </c>
      <c r="BV141" s="75">
        <v>0</v>
      </c>
      <c r="BW141" s="75">
        <v>0</v>
      </c>
      <c r="BX141" s="75">
        <v>119526.44</v>
      </c>
      <c r="BY141" s="76">
        <v>6966909.1599999992</v>
      </c>
    </row>
    <row r="142" spans="1:77">
      <c r="A142" s="73" t="s">
        <v>455</v>
      </c>
      <c r="B142" s="74" t="s">
        <v>480</v>
      </c>
      <c r="C142" s="73" t="s">
        <v>481</v>
      </c>
      <c r="D142" s="75">
        <v>227982.82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350250</v>
      </c>
      <c r="L142" s="75">
        <v>0</v>
      </c>
      <c r="M142" s="75">
        <v>0</v>
      </c>
      <c r="N142" s="75">
        <v>66133.36</v>
      </c>
      <c r="O142" s="75">
        <v>82180.08</v>
      </c>
      <c r="P142" s="75">
        <v>226340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5639.39</v>
      </c>
      <c r="W142" s="75">
        <v>0</v>
      </c>
      <c r="X142" s="75">
        <v>0</v>
      </c>
      <c r="Y142" s="75">
        <v>0</v>
      </c>
      <c r="Z142" s="75">
        <v>8155.35</v>
      </c>
      <c r="AA142" s="75">
        <v>0</v>
      </c>
      <c r="AB142" s="75">
        <v>0</v>
      </c>
      <c r="AC142" s="75">
        <v>0</v>
      </c>
      <c r="AD142" s="75">
        <v>0</v>
      </c>
      <c r="AE142" s="75">
        <v>15159.67</v>
      </c>
      <c r="AF142" s="75">
        <v>45102.26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47657.51</v>
      </c>
      <c r="AM142" s="75">
        <v>0</v>
      </c>
      <c r="AN142" s="75">
        <v>0</v>
      </c>
      <c r="AO142" s="75">
        <v>0</v>
      </c>
      <c r="AP142" s="75">
        <v>44940.639999999999</v>
      </c>
      <c r="AQ142" s="75">
        <v>442242.46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0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4865.5200000000004</v>
      </c>
      <c r="BG142" s="75">
        <v>0</v>
      </c>
      <c r="BH142" s="75">
        <v>0</v>
      </c>
      <c r="BI142" s="75">
        <v>15625.4</v>
      </c>
      <c r="BJ142" s="75">
        <v>502873.27</v>
      </c>
      <c r="BK142" s="75">
        <v>134118.04999999999</v>
      </c>
      <c r="BL142" s="75">
        <v>0</v>
      </c>
      <c r="BM142" s="75">
        <v>0</v>
      </c>
      <c r="BN142" s="75">
        <v>88293.77</v>
      </c>
      <c r="BO142" s="75">
        <v>0</v>
      </c>
      <c r="BP142" s="75">
        <v>186509.59</v>
      </c>
      <c r="BQ142" s="75">
        <v>0</v>
      </c>
      <c r="BR142" s="75">
        <v>0</v>
      </c>
      <c r="BS142" s="75">
        <v>0</v>
      </c>
      <c r="BT142" s="75">
        <v>0</v>
      </c>
      <c r="BU142" s="75">
        <v>510888.56</v>
      </c>
      <c r="BV142" s="75">
        <v>0</v>
      </c>
      <c r="BW142" s="75">
        <v>0</v>
      </c>
      <c r="BX142" s="75">
        <v>0</v>
      </c>
      <c r="BY142" s="76">
        <v>4286149.9399999995</v>
      </c>
    </row>
    <row r="143" spans="1:77">
      <c r="A143" s="73" t="s">
        <v>455</v>
      </c>
      <c r="B143" s="74" t="s">
        <v>482</v>
      </c>
      <c r="C143" s="73" t="s">
        <v>483</v>
      </c>
      <c r="D143" s="75">
        <v>175464.41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4765.7700000000004</v>
      </c>
      <c r="T143" s="75">
        <v>0</v>
      </c>
      <c r="U143" s="75">
        <v>0</v>
      </c>
      <c r="V143" s="75">
        <v>5145.92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358.39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311184.46000000002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75">
        <v>0</v>
      </c>
      <c r="BH143" s="75">
        <v>0</v>
      </c>
      <c r="BI143" s="75">
        <v>320629.38</v>
      </c>
      <c r="BJ143" s="75">
        <v>0</v>
      </c>
      <c r="BK143" s="75">
        <v>0</v>
      </c>
      <c r="BL143" s="75">
        <v>0</v>
      </c>
      <c r="BM143" s="75">
        <v>0</v>
      </c>
      <c r="BN143" s="75">
        <v>0</v>
      </c>
      <c r="BO143" s="75">
        <v>0</v>
      </c>
      <c r="BP143" s="75">
        <v>0</v>
      </c>
      <c r="BQ143" s="75">
        <v>0</v>
      </c>
      <c r="BR143" s="75">
        <v>0</v>
      </c>
      <c r="BS143" s="75">
        <v>7522.44</v>
      </c>
      <c r="BT143" s="75">
        <v>0</v>
      </c>
      <c r="BU143" s="75">
        <v>0</v>
      </c>
      <c r="BV143" s="75">
        <v>0</v>
      </c>
      <c r="BW143" s="75">
        <v>0</v>
      </c>
      <c r="BX143" s="75">
        <v>0</v>
      </c>
      <c r="BY143" s="76">
        <v>736469.96</v>
      </c>
    </row>
    <row r="144" spans="1:77">
      <c r="A144" s="73" t="s">
        <v>455</v>
      </c>
      <c r="B144" s="74" t="s">
        <v>484</v>
      </c>
      <c r="C144" s="73" t="s">
        <v>485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292866.64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6589.24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9557.6200000000008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75">
        <v>0</v>
      </c>
      <c r="BH144" s="75">
        <v>0</v>
      </c>
      <c r="BI144" s="75">
        <v>6309.62</v>
      </c>
      <c r="BJ144" s="75">
        <v>0</v>
      </c>
      <c r="BK144" s="75">
        <v>0</v>
      </c>
      <c r="BL144" s="75">
        <v>0</v>
      </c>
      <c r="BM144" s="75">
        <v>0</v>
      </c>
      <c r="BN144" s="75">
        <v>0</v>
      </c>
      <c r="BO144" s="75">
        <v>0</v>
      </c>
      <c r="BP144" s="75">
        <v>0</v>
      </c>
      <c r="BQ144" s="75">
        <v>0</v>
      </c>
      <c r="BR144" s="75">
        <v>0</v>
      </c>
      <c r="BS144" s="75">
        <v>0</v>
      </c>
      <c r="BT144" s="75">
        <v>0</v>
      </c>
      <c r="BU144" s="75">
        <v>0</v>
      </c>
      <c r="BV144" s="75">
        <v>0</v>
      </c>
      <c r="BW144" s="75">
        <v>0</v>
      </c>
      <c r="BX144" s="75">
        <v>0</v>
      </c>
      <c r="BY144" s="76">
        <v>444241.94</v>
      </c>
    </row>
    <row r="145" spans="1:77">
      <c r="A145" s="73" t="s">
        <v>455</v>
      </c>
      <c r="B145" s="74" t="s">
        <v>486</v>
      </c>
      <c r="C145" s="73" t="s">
        <v>487</v>
      </c>
      <c r="D145" s="75">
        <v>0</v>
      </c>
      <c r="E145" s="75">
        <v>45414.43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245049.86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1034.58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75">
        <v>0</v>
      </c>
      <c r="BH145" s="75">
        <v>0</v>
      </c>
      <c r="BI145" s="75">
        <v>0</v>
      </c>
      <c r="BJ145" s="75">
        <v>0</v>
      </c>
      <c r="BK145" s="75">
        <v>0</v>
      </c>
      <c r="BL145" s="75">
        <v>0</v>
      </c>
      <c r="BM145" s="75">
        <v>0</v>
      </c>
      <c r="BN145" s="75">
        <v>0</v>
      </c>
      <c r="BO145" s="75">
        <v>0</v>
      </c>
      <c r="BP145" s="75">
        <v>0</v>
      </c>
      <c r="BQ145" s="75">
        <v>0</v>
      </c>
      <c r="BR145" s="75">
        <v>0</v>
      </c>
      <c r="BS145" s="75">
        <v>0</v>
      </c>
      <c r="BT145" s="75">
        <v>0</v>
      </c>
      <c r="BU145" s="75">
        <v>0</v>
      </c>
      <c r="BV145" s="75">
        <v>0</v>
      </c>
      <c r="BW145" s="75">
        <v>0</v>
      </c>
      <c r="BX145" s="75">
        <v>0</v>
      </c>
      <c r="BY145" s="76">
        <v>119384.81999999999</v>
      </c>
    </row>
    <row r="146" spans="1:77">
      <c r="A146" s="73" t="s">
        <v>455</v>
      </c>
      <c r="B146" s="74" t="s">
        <v>488</v>
      </c>
      <c r="C146" s="73" t="s">
        <v>489</v>
      </c>
      <c r="D146" s="75">
        <v>17689440.190000001</v>
      </c>
      <c r="E146" s="75">
        <v>23898.63</v>
      </c>
      <c r="F146" s="75">
        <v>259928.11</v>
      </c>
      <c r="G146" s="75">
        <v>0</v>
      </c>
      <c r="H146" s="75">
        <v>9068.68</v>
      </c>
      <c r="I146" s="75">
        <v>0</v>
      </c>
      <c r="J146" s="75">
        <v>6789774.5199999996</v>
      </c>
      <c r="K146" s="75">
        <v>2248882</v>
      </c>
      <c r="L146" s="75">
        <v>0</v>
      </c>
      <c r="M146" s="75">
        <v>4111886.64</v>
      </c>
      <c r="N146" s="75">
        <v>69523.839999999997</v>
      </c>
      <c r="O146" s="75">
        <v>471491.36</v>
      </c>
      <c r="P146" s="75">
        <v>1482282</v>
      </c>
      <c r="Q146" s="75">
        <v>1328001.96</v>
      </c>
      <c r="R146" s="75">
        <v>0</v>
      </c>
      <c r="S146" s="75">
        <v>469982.01</v>
      </c>
      <c r="T146" s="75">
        <v>219829.54</v>
      </c>
      <c r="U146" s="75">
        <v>83969.08</v>
      </c>
      <c r="V146" s="75">
        <v>17773610.710000001</v>
      </c>
      <c r="W146" s="75">
        <v>4744165.8899999997</v>
      </c>
      <c r="X146" s="75">
        <v>42019.48</v>
      </c>
      <c r="Y146" s="75">
        <v>0</v>
      </c>
      <c r="Z146" s="75">
        <v>1163910.0900000001</v>
      </c>
      <c r="AA146" s="75">
        <v>146666.64000000001</v>
      </c>
      <c r="AB146" s="75">
        <v>0</v>
      </c>
      <c r="AC146" s="75">
        <v>0</v>
      </c>
      <c r="AD146" s="75">
        <v>0</v>
      </c>
      <c r="AE146" s="75">
        <v>9449727.6300000008</v>
      </c>
      <c r="AF146" s="75">
        <v>752491.04</v>
      </c>
      <c r="AG146" s="75">
        <v>0</v>
      </c>
      <c r="AH146" s="75">
        <v>217250.94</v>
      </c>
      <c r="AI146" s="75">
        <v>105047.93</v>
      </c>
      <c r="AJ146" s="75">
        <v>164934.64000000001</v>
      </c>
      <c r="AK146" s="75">
        <v>0</v>
      </c>
      <c r="AL146" s="75">
        <v>284875.82</v>
      </c>
      <c r="AM146" s="75">
        <v>187576.99</v>
      </c>
      <c r="AN146" s="75">
        <v>12082.2</v>
      </c>
      <c r="AO146" s="75">
        <v>41368.559999999998</v>
      </c>
      <c r="AP146" s="75">
        <v>524721.88</v>
      </c>
      <c r="AQ146" s="75">
        <v>24035641.699999999</v>
      </c>
      <c r="AR146" s="75">
        <v>42098.54</v>
      </c>
      <c r="AS146" s="75">
        <v>32845.74</v>
      </c>
      <c r="AT146" s="75">
        <v>25996.06</v>
      </c>
      <c r="AU146" s="75">
        <v>62236.04</v>
      </c>
      <c r="AV146" s="75">
        <v>222386.69</v>
      </c>
      <c r="AW146" s="75">
        <v>83561.45</v>
      </c>
      <c r="AX146" s="75">
        <v>0</v>
      </c>
      <c r="AY146" s="75">
        <v>91500</v>
      </c>
      <c r="AZ146" s="75">
        <v>7500</v>
      </c>
      <c r="BA146" s="75">
        <v>251237.52</v>
      </c>
      <c r="BB146" s="75">
        <v>0</v>
      </c>
      <c r="BC146" s="75">
        <v>0</v>
      </c>
      <c r="BD146" s="75">
        <v>1876946.64</v>
      </c>
      <c r="BE146" s="75">
        <v>245133.33</v>
      </c>
      <c r="BF146" s="75">
        <v>203684.56</v>
      </c>
      <c r="BG146" s="75">
        <v>117625.22</v>
      </c>
      <c r="BH146" s="75">
        <v>0</v>
      </c>
      <c r="BI146" s="75">
        <v>23202192.77</v>
      </c>
      <c r="BJ146" s="75">
        <v>2380026.62</v>
      </c>
      <c r="BK146" s="75">
        <v>618709.76000000001</v>
      </c>
      <c r="BL146" s="75">
        <v>98382.5</v>
      </c>
      <c r="BM146" s="75">
        <v>889738.09</v>
      </c>
      <c r="BN146" s="75">
        <v>660569.09</v>
      </c>
      <c r="BO146" s="75">
        <v>328475.45</v>
      </c>
      <c r="BP146" s="75">
        <v>13605759.449999999</v>
      </c>
      <c r="BQ146" s="75">
        <v>4946.71</v>
      </c>
      <c r="BR146" s="75">
        <v>230662.2</v>
      </c>
      <c r="BS146" s="75">
        <v>176882.89</v>
      </c>
      <c r="BT146" s="75">
        <v>322296.03999999998</v>
      </c>
      <c r="BU146" s="75">
        <v>1373729.07</v>
      </c>
      <c r="BV146" s="75">
        <v>87381.51</v>
      </c>
      <c r="BW146" s="75">
        <v>311964.44</v>
      </c>
      <c r="BX146" s="75">
        <v>15243.06</v>
      </c>
      <c r="BY146" s="76">
        <v>95592605.049999982</v>
      </c>
    </row>
    <row r="147" spans="1:77">
      <c r="A147" s="73" t="s">
        <v>455</v>
      </c>
      <c r="B147" s="74" t="s">
        <v>490</v>
      </c>
      <c r="C147" s="73" t="s">
        <v>491</v>
      </c>
      <c r="D147" s="75">
        <v>2189332.46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365.66</v>
      </c>
      <c r="T147" s="75">
        <v>0</v>
      </c>
      <c r="U147" s="75">
        <v>0</v>
      </c>
      <c r="V147" s="75">
        <v>2512051.52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8986.2999999999993</v>
      </c>
      <c r="AQ147" s="75">
        <v>541581.97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5">
        <v>0</v>
      </c>
      <c r="BH147" s="75">
        <v>0</v>
      </c>
      <c r="BI147" s="75">
        <v>1471216.76</v>
      </c>
      <c r="BJ147" s="75">
        <v>0</v>
      </c>
      <c r="BK147" s="75">
        <v>0</v>
      </c>
      <c r="BL147" s="75">
        <v>0</v>
      </c>
      <c r="BM147" s="75">
        <v>0</v>
      </c>
      <c r="BN147" s="75">
        <v>0</v>
      </c>
      <c r="BO147" s="75">
        <v>0</v>
      </c>
      <c r="BP147" s="75">
        <v>0</v>
      </c>
      <c r="BQ147" s="75">
        <v>0</v>
      </c>
      <c r="BR147" s="75">
        <v>0</v>
      </c>
      <c r="BS147" s="75">
        <v>0</v>
      </c>
      <c r="BT147" s="75">
        <v>0</v>
      </c>
      <c r="BU147" s="75">
        <v>27777.759999999998</v>
      </c>
      <c r="BV147" s="75">
        <v>0</v>
      </c>
      <c r="BW147" s="75">
        <v>0</v>
      </c>
      <c r="BX147" s="75">
        <v>0</v>
      </c>
      <c r="BY147" s="76">
        <v>2144602.77</v>
      </c>
    </row>
    <row r="148" spans="1:77">
      <c r="A148" s="73" t="s">
        <v>455</v>
      </c>
      <c r="B148" s="74" t="s">
        <v>492</v>
      </c>
      <c r="C148" s="73" t="s">
        <v>493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231107.11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359712.78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5">
        <v>0</v>
      </c>
      <c r="BH148" s="75">
        <v>0</v>
      </c>
      <c r="BI148" s="75">
        <v>490936.01</v>
      </c>
      <c r="BJ148" s="75">
        <v>0</v>
      </c>
      <c r="BK148" s="75">
        <v>0</v>
      </c>
      <c r="BL148" s="75">
        <v>0</v>
      </c>
      <c r="BM148" s="75">
        <v>0</v>
      </c>
      <c r="BN148" s="75">
        <v>0</v>
      </c>
      <c r="BO148" s="75">
        <v>0</v>
      </c>
      <c r="BP148" s="75">
        <v>0</v>
      </c>
      <c r="BQ148" s="75">
        <v>0</v>
      </c>
      <c r="BR148" s="75">
        <v>0</v>
      </c>
      <c r="BS148" s="75">
        <v>0</v>
      </c>
      <c r="BT148" s="75">
        <v>0</v>
      </c>
      <c r="BU148" s="75">
        <v>0</v>
      </c>
      <c r="BV148" s="75">
        <v>0</v>
      </c>
      <c r="BW148" s="75">
        <v>0</v>
      </c>
      <c r="BX148" s="75">
        <v>0</v>
      </c>
      <c r="BY148" s="76">
        <v>2840924.25</v>
      </c>
    </row>
    <row r="149" spans="1:77">
      <c r="A149" s="73" t="s">
        <v>455</v>
      </c>
      <c r="B149" s="74" t="s">
        <v>494</v>
      </c>
      <c r="C149" s="73" t="s">
        <v>495</v>
      </c>
      <c r="D149" s="75">
        <v>362097.95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8049.31</v>
      </c>
      <c r="T149" s="75">
        <v>0</v>
      </c>
      <c r="U149" s="75">
        <v>0</v>
      </c>
      <c r="V149" s="75">
        <v>49572.04</v>
      </c>
      <c r="W149" s="75">
        <v>1401.11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2195827.4700000002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5">
        <v>0</v>
      </c>
      <c r="BH149" s="75">
        <v>0</v>
      </c>
      <c r="BI149" s="75">
        <v>444788.21</v>
      </c>
      <c r="BJ149" s="75">
        <v>0</v>
      </c>
      <c r="BK149" s="75">
        <v>0</v>
      </c>
      <c r="BL149" s="75">
        <v>0</v>
      </c>
      <c r="BM149" s="75">
        <v>0</v>
      </c>
      <c r="BN149" s="75">
        <v>40335.040000000001</v>
      </c>
      <c r="BO149" s="75">
        <v>0</v>
      </c>
      <c r="BP149" s="75">
        <v>347571.87</v>
      </c>
      <c r="BQ149" s="75">
        <v>0</v>
      </c>
      <c r="BR149" s="75">
        <v>0</v>
      </c>
      <c r="BS149" s="75">
        <v>0</v>
      </c>
      <c r="BT149" s="75">
        <v>0</v>
      </c>
      <c r="BU149" s="75">
        <v>0</v>
      </c>
      <c r="BV149" s="75">
        <v>0</v>
      </c>
      <c r="BW149" s="75">
        <v>0</v>
      </c>
      <c r="BX149" s="75">
        <v>0</v>
      </c>
      <c r="BY149" s="76">
        <v>1814165.4500000002</v>
      </c>
    </row>
    <row r="150" spans="1:77">
      <c r="A150" s="73" t="s">
        <v>455</v>
      </c>
      <c r="B150" s="74" t="s">
        <v>496</v>
      </c>
      <c r="C150" s="73" t="s">
        <v>497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42288.01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5">
        <v>0</v>
      </c>
      <c r="BH150" s="75">
        <v>0</v>
      </c>
      <c r="BI150" s="75">
        <v>0</v>
      </c>
      <c r="BJ150" s="75">
        <v>0</v>
      </c>
      <c r="BK150" s="75">
        <v>0</v>
      </c>
      <c r="BL150" s="75">
        <v>0</v>
      </c>
      <c r="BM150" s="75">
        <v>0</v>
      </c>
      <c r="BN150" s="75">
        <v>0</v>
      </c>
      <c r="BO150" s="75">
        <v>0</v>
      </c>
      <c r="BP150" s="75">
        <v>0</v>
      </c>
      <c r="BQ150" s="75">
        <v>0</v>
      </c>
      <c r="BR150" s="75">
        <v>0</v>
      </c>
      <c r="BS150" s="75">
        <v>0</v>
      </c>
      <c r="BT150" s="75">
        <v>0</v>
      </c>
      <c r="BU150" s="75">
        <v>0</v>
      </c>
      <c r="BV150" s="75">
        <v>0</v>
      </c>
      <c r="BW150" s="75">
        <v>0</v>
      </c>
      <c r="BX150" s="75">
        <v>0</v>
      </c>
      <c r="BY150" s="76">
        <v>22579.64</v>
      </c>
    </row>
    <row r="151" spans="1:77">
      <c r="A151" s="73" t="s">
        <v>455</v>
      </c>
      <c r="B151" s="74" t="s">
        <v>498</v>
      </c>
      <c r="C151" s="73" t="s">
        <v>499</v>
      </c>
      <c r="D151" s="75">
        <v>0</v>
      </c>
      <c r="E151" s="75">
        <v>1486.58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75">
        <v>0</v>
      </c>
      <c r="BH151" s="75">
        <v>0</v>
      </c>
      <c r="BI151" s="75">
        <v>0</v>
      </c>
      <c r="BJ151" s="75">
        <v>0</v>
      </c>
      <c r="BK151" s="75">
        <v>0</v>
      </c>
      <c r="BL151" s="75">
        <v>0</v>
      </c>
      <c r="BM151" s="75">
        <v>0</v>
      </c>
      <c r="BN151" s="75">
        <v>0</v>
      </c>
      <c r="BO151" s="75">
        <v>0</v>
      </c>
      <c r="BP151" s="75">
        <v>0</v>
      </c>
      <c r="BQ151" s="75">
        <v>0</v>
      </c>
      <c r="BR151" s="75">
        <v>0</v>
      </c>
      <c r="BS151" s="75">
        <v>0</v>
      </c>
      <c r="BT151" s="75">
        <v>0</v>
      </c>
      <c r="BU151" s="75">
        <v>0</v>
      </c>
      <c r="BV151" s="75">
        <v>0</v>
      </c>
      <c r="BW151" s="75">
        <v>0</v>
      </c>
      <c r="BX151" s="75">
        <v>0</v>
      </c>
      <c r="BY151" s="76">
        <v>2116.94</v>
      </c>
    </row>
    <row r="152" spans="1:77">
      <c r="A152" s="73" t="s">
        <v>455</v>
      </c>
      <c r="B152" s="74" t="s">
        <v>500</v>
      </c>
      <c r="C152" s="73" t="s">
        <v>501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  <c r="I152" s="87">
        <v>0</v>
      </c>
      <c r="J152" s="87">
        <v>0</v>
      </c>
      <c r="K152" s="87">
        <v>0</v>
      </c>
      <c r="L152" s="87">
        <v>0</v>
      </c>
      <c r="M152" s="87">
        <v>0</v>
      </c>
      <c r="N152" s="87">
        <v>0</v>
      </c>
      <c r="O152" s="87">
        <v>0</v>
      </c>
      <c r="P152" s="87">
        <v>0</v>
      </c>
      <c r="Q152" s="87">
        <v>0</v>
      </c>
      <c r="R152" s="87">
        <v>0</v>
      </c>
      <c r="S152" s="87">
        <v>0</v>
      </c>
      <c r="T152" s="87">
        <v>0</v>
      </c>
      <c r="U152" s="87">
        <v>0</v>
      </c>
      <c r="V152" s="87">
        <v>0</v>
      </c>
      <c r="W152" s="87">
        <v>0</v>
      </c>
      <c r="X152" s="87">
        <v>0</v>
      </c>
      <c r="Y152" s="87">
        <v>0</v>
      </c>
      <c r="Z152" s="87">
        <v>0</v>
      </c>
      <c r="AA152" s="87">
        <v>0</v>
      </c>
      <c r="AB152" s="87">
        <v>0</v>
      </c>
      <c r="AC152" s="87">
        <v>0</v>
      </c>
      <c r="AD152" s="87">
        <v>0</v>
      </c>
      <c r="AE152" s="87">
        <v>0</v>
      </c>
      <c r="AF152" s="87">
        <v>0</v>
      </c>
      <c r="AG152" s="87">
        <v>0</v>
      </c>
      <c r="AH152" s="87">
        <v>0</v>
      </c>
      <c r="AI152" s="87">
        <v>0</v>
      </c>
      <c r="AJ152" s="87">
        <v>0</v>
      </c>
      <c r="AK152" s="87">
        <v>0</v>
      </c>
      <c r="AL152" s="87">
        <v>0</v>
      </c>
      <c r="AM152" s="87">
        <v>0</v>
      </c>
      <c r="AN152" s="87">
        <v>0</v>
      </c>
      <c r="AO152" s="87">
        <v>0</v>
      </c>
      <c r="AP152" s="87">
        <v>0</v>
      </c>
      <c r="AQ152" s="87">
        <v>0</v>
      </c>
      <c r="AR152" s="87">
        <v>0</v>
      </c>
      <c r="AS152" s="87">
        <v>0</v>
      </c>
      <c r="AT152" s="87">
        <v>0</v>
      </c>
      <c r="AU152" s="87">
        <v>0</v>
      </c>
      <c r="AV152" s="87">
        <v>0</v>
      </c>
      <c r="AW152" s="87">
        <v>0</v>
      </c>
      <c r="AX152" s="87">
        <v>0</v>
      </c>
      <c r="AY152" s="87">
        <v>0</v>
      </c>
      <c r="AZ152" s="87">
        <v>0</v>
      </c>
      <c r="BA152" s="87">
        <v>0</v>
      </c>
      <c r="BB152" s="87">
        <v>0</v>
      </c>
      <c r="BC152" s="87">
        <v>0</v>
      </c>
      <c r="BD152" s="87">
        <v>0</v>
      </c>
      <c r="BE152" s="87">
        <v>0</v>
      </c>
      <c r="BF152" s="87">
        <v>0</v>
      </c>
      <c r="BG152" s="87">
        <v>0</v>
      </c>
      <c r="BH152" s="87">
        <v>0</v>
      </c>
      <c r="BI152" s="87">
        <v>0</v>
      </c>
      <c r="BJ152" s="87">
        <v>0</v>
      </c>
      <c r="BK152" s="87">
        <v>0</v>
      </c>
      <c r="BL152" s="87">
        <v>0</v>
      </c>
      <c r="BM152" s="87">
        <v>0</v>
      </c>
      <c r="BN152" s="87">
        <v>0</v>
      </c>
      <c r="BO152" s="87">
        <v>0</v>
      </c>
      <c r="BP152" s="87">
        <v>0</v>
      </c>
      <c r="BQ152" s="87">
        <v>0</v>
      </c>
      <c r="BR152" s="87">
        <v>0</v>
      </c>
      <c r="BS152" s="87">
        <v>0</v>
      </c>
      <c r="BT152" s="87">
        <v>0</v>
      </c>
      <c r="BU152" s="87">
        <v>0</v>
      </c>
      <c r="BV152" s="87">
        <v>0</v>
      </c>
      <c r="BW152" s="87">
        <v>0</v>
      </c>
      <c r="BX152" s="87">
        <v>0</v>
      </c>
      <c r="BY152" s="76">
        <v>1207893.7399999998</v>
      </c>
    </row>
    <row r="153" spans="1:77">
      <c r="A153" s="73" t="s">
        <v>455</v>
      </c>
      <c r="B153" s="74" t="s">
        <v>502</v>
      </c>
      <c r="C153" s="73" t="s">
        <v>503</v>
      </c>
      <c r="D153" s="75">
        <v>239078.85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1649.31</v>
      </c>
      <c r="AQ153" s="75">
        <v>30549.13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5">
        <v>0</v>
      </c>
      <c r="BH153" s="75">
        <v>0</v>
      </c>
      <c r="BI153" s="75">
        <v>1880.14</v>
      </c>
      <c r="BJ153" s="75">
        <v>0</v>
      </c>
      <c r="BK153" s="75">
        <v>0</v>
      </c>
      <c r="BL153" s="75">
        <v>0</v>
      </c>
      <c r="BM153" s="75">
        <v>0</v>
      </c>
      <c r="BN153" s="75">
        <v>0</v>
      </c>
      <c r="BO153" s="75">
        <v>0</v>
      </c>
      <c r="BP153" s="75">
        <v>0</v>
      </c>
      <c r="BQ153" s="75">
        <v>0</v>
      </c>
      <c r="BR153" s="75">
        <v>0</v>
      </c>
      <c r="BS153" s="75">
        <v>0</v>
      </c>
      <c r="BT153" s="75">
        <v>0</v>
      </c>
      <c r="BU153" s="75">
        <v>0</v>
      </c>
      <c r="BV153" s="75">
        <v>0</v>
      </c>
      <c r="BW153" s="75">
        <v>0</v>
      </c>
      <c r="BX153" s="75">
        <v>0</v>
      </c>
      <c r="BY153" s="76">
        <v>89538.780000000013</v>
      </c>
    </row>
    <row r="154" spans="1:77">
      <c r="A154" s="73" t="s">
        <v>455</v>
      </c>
      <c r="B154" s="74" t="s">
        <v>504</v>
      </c>
      <c r="C154" s="73" t="s">
        <v>505</v>
      </c>
      <c r="D154" s="75">
        <v>551103.43000000005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0</v>
      </c>
      <c r="X154" s="75">
        <v>0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0</v>
      </c>
      <c r="AJ154" s="75">
        <v>0</v>
      </c>
      <c r="AK154" s="75">
        <v>0</v>
      </c>
      <c r="AL154" s="75">
        <v>0</v>
      </c>
      <c r="AM154" s="75">
        <v>0</v>
      </c>
      <c r="AN154" s="75">
        <v>0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0</v>
      </c>
      <c r="BD154" s="75">
        <v>0</v>
      </c>
      <c r="BE154" s="75">
        <v>0</v>
      </c>
      <c r="BF154" s="75">
        <v>0</v>
      </c>
      <c r="BG154" s="75">
        <v>0</v>
      </c>
      <c r="BH154" s="75">
        <v>0</v>
      </c>
      <c r="BI154" s="75">
        <v>0</v>
      </c>
      <c r="BJ154" s="75">
        <v>0</v>
      </c>
      <c r="BK154" s="75">
        <v>0</v>
      </c>
      <c r="BL154" s="75">
        <v>0</v>
      </c>
      <c r="BM154" s="75">
        <v>0</v>
      </c>
      <c r="BN154" s="75">
        <v>0</v>
      </c>
      <c r="BO154" s="75">
        <v>0</v>
      </c>
      <c r="BP154" s="75">
        <v>0</v>
      </c>
      <c r="BQ154" s="75">
        <v>0</v>
      </c>
      <c r="BR154" s="75">
        <v>0</v>
      </c>
      <c r="BS154" s="75">
        <v>0</v>
      </c>
      <c r="BT154" s="75">
        <v>0</v>
      </c>
      <c r="BU154" s="75">
        <v>0</v>
      </c>
      <c r="BV154" s="75">
        <v>0</v>
      </c>
      <c r="BW154" s="75">
        <v>0</v>
      </c>
      <c r="BX154" s="75">
        <v>0</v>
      </c>
      <c r="BY154" s="76"/>
    </row>
    <row r="155" spans="1:77">
      <c r="A155" s="73" t="s">
        <v>455</v>
      </c>
      <c r="B155" s="74" t="s">
        <v>506</v>
      </c>
      <c r="C155" s="73" t="s">
        <v>507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  <c r="O155" s="87">
        <v>0</v>
      </c>
      <c r="P155" s="87">
        <v>0</v>
      </c>
      <c r="Q155" s="87">
        <v>0</v>
      </c>
      <c r="R155" s="87">
        <v>0</v>
      </c>
      <c r="S155" s="87">
        <v>0</v>
      </c>
      <c r="T155" s="87">
        <v>0</v>
      </c>
      <c r="U155" s="87">
        <v>0</v>
      </c>
      <c r="V155" s="87">
        <v>0</v>
      </c>
      <c r="W155" s="87">
        <v>0</v>
      </c>
      <c r="X155" s="87">
        <v>0</v>
      </c>
      <c r="Y155" s="87">
        <v>0</v>
      </c>
      <c r="Z155" s="87">
        <v>0</v>
      </c>
      <c r="AA155" s="87">
        <v>0</v>
      </c>
      <c r="AB155" s="87">
        <v>0</v>
      </c>
      <c r="AC155" s="87">
        <v>0</v>
      </c>
      <c r="AD155" s="87">
        <v>0</v>
      </c>
      <c r="AE155" s="87">
        <v>0</v>
      </c>
      <c r="AF155" s="87">
        <v>0</v>
      </c>
      <c r="AG155" s="87">
        <v>0</v>
      </c>
      <c r="AH155" s="87">
        <v>0</v>
      </c>
      <c r="AI155" s="87">
        <v>0</v>
      </c>
      <c r="AJ155" s="87">
        <v>0</v>
      </c>
      <c r="AK155" s="87">
        <v>0</v>
      </c>
      <c r="AL155" s="87">
        <v>0</v>
      </c>
      <c r="AM155" s="87">
        <v>0</v>
      </c>
      <c r="AN155" s="87">
        <v>0</v>
      </c>
      <c r="AO155" s="87">
        <v>0</v>
      </c>
      <c r="AP155" s="87">
        <v>0</v>
      </c>
      <c r="AQ155" s="87">
        <v>0</v>
      </c>
      <c r="AR155" s="87">
        <v>0</v>
      </c>
      <c r="AS155" s="87">
        <v>0</v>
      </c>
      <c r="AT155" s="87">
        <v>0</v>
      </c>
      <c r="AU155" s="87">
        <v>0</v>
      </c>
      <c r="AV155" s="87">
        <v>0</v>
      </c>
      <c r="AW155" s="87">
        <v>0</v>
      </c>
      <c r="AX155" s="87">
        <v>0</v>
      </c>
      <c r="AY155" s="87">
        <v>0</v>
      </c>
      <c r="AZ155" s="87">
        <v>0</v>
      </c>
      <c r="BA155" s="87">
        <v>0</v>
      </c>
      <c r="BB155" s="87">
        <v>0</v>
      </c>
      <c r="BC155" s="87">
        <v>0</v>
      </c>
      <c r="BD155" s="87">
        <v>0</v>
      </c>
      <c r="BE155" s="87">
        <v>0</v>
      </c>
      <c r="BF155" s="87">
        <v>0</v>
      </c>
      <c r="BG155" s="87">
        <v>0</v>
      </c>
      <c r="BH155" s="87">
        <v>0</v>
      </c>
      <c r="BI155" s="87">
        <v>0</v>
      </c>
      <c r="BJ155" s="87">
        <v>0</v>
      </c>
      <c r="BK155" s="87">
        <v>0</v>
      </c>
      <c r="BL155" s="87">
        <v>0</v>
      </c>
      <c r="BM155" s="87">
        <v>0</v>
      </c>
      <c r="BN155" s="87">
        <v>0</v>
      </c>
      <c r="BO155" s="87">
        <v>0</v>
      </c>
      <c r="BP155" s="87">
        <v>0</v>
      </c>
      <c r="BQ155" s="87">
        <v>0</v>
      </c>
      <c r="BR155" s="87">
        <v>0</v>
      </c>
      <c r="BS155" s="87">
        <v>0</v>
      </c>
      <c r="BT155" s="87">
        <v>0</v>
      </c>
      <c r="BU155" s="87">
        <v>0</v>
      </c>
      <c r="BV155" s="87">
        <v>0</v>
      </c>
      <c r="BW155" s="87">
        <v>0</v>
      </c>
      <c r="BX155" s="87">
        <v>0</v>
      </c>
      <c r="BY155" s="76">
        <v>30935.200000000001</v>
      </c>
    </row>
    <row r="156" spans="1:77">
      <c r="A156" s="73" t="s">
        <v>455</v>
      </c>
      <c r="B156" s="74" t="s">
        <v>508</v>
      </c>
      <c r="C156" s="73" t="s">
        <v>509</v>
      </c>
      <c r="D156" s="75">
        <v>0</v>
      </c>
      <c r="E156" s="75">
        <v>118384.66</v>
      </c>
      <c r="F156" s="75">
        <v>0</v>
      </c>
      <c r="G156" s="75">
        <v>0</v>
      </c>
      <c r="H156" s="75">
        <v>0</v>
      </c>
      <c r="I156" s="75">
        <v>0</v>
      </c>
      <c r="J156" s="75">
        <v>23920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5">
        <v>0</v>
      </c>
      <c r="BH156" s="75">
        <v>0</v>
      </c>
      <c r="BI156" s="75">
        <v>0</v>
      </c>
      <c r="BJ156" s="75">
        <v>0</v>
      </c>
      <c r="BK156" s="75">
        <v>0</v>
      </c>
      <c r="BL156" s="75">
        <v>0</v>
      </c>
      <c r="BM156" s="75">
        <v>0</v>
      </c>
      <c r="BN156" s="75">
        <v>0</v>
      </c>
      <c r="BO156" s="75">
        <v>0</v>
      </c>
      <c r="BP156" s="75">
        <v>0</v>
      </c>
      <c r="BQ156" s="75">
        <v>0</v>
      </c>
      <c r="BR156" s="75">
        <v>0</v>
      </c>
      <c r="BS156" s="75">
        <v>0</v>
      </c>
      <c r="BT156" s="75">
        <v>0</v>
      </c>
      <c r="BU156" s="75">
        <v>0</v>
      </c>
      <c r="BV156" s="75">
        <v>0</v>
      </c>
      <c r="BW156" s="75">
        <v>0</v>
      </c>
      <c r="BX156" s="75">
        <v>0</v>
      </c>
      <c r="BY156" s="76">
        <v>12573202.869900001</v>
      </c>
    </row>
    <row r="157" spans="1:77">
      <c r="A157" s="73" t="s">
        <v>455</v>
      </c>
      <c r="B157" s="74" t="s">
        <v>510</v>
      </c>
      <c r="C157" s="73" t="s">
        <v>511</v>
      </c>
      <c r="D157" s="75">
        <v>0</v>
      </c>
      <c r="E157" s="75">
        <v>6986.74</v>
      </c>
      <c r="F157" s="75">
        <v>1611183.42</v>
      </c>
      <c r="G157" s="75">
        <v>235149</v>
      </c>
      <c r="H157" s="75">
        <v>0</v>
      </c>
      <c r="I157" s="75">
        <v>0</v>
      </c>
      <c r="J157" s="75">
        <v>2287514.67</v>
      </c>
      <c r="K157" s="75">
        <v>1049464.48</v>
      </c>
      <c r="L157" s="75">
        <v>0</v>
      </c>
      <c r="M157" s="75">
        <v>0</v>
      </c>
      <c r="N157" s="75">
        <v>256453.36</v>
      </c>
      <c r="O157" s="75">
        <v>0</v>
      </c>
      <c r="P157" s="75">
        <v>1506551</v>
      </c>
      <c r="Q157" s="75">
        <v>578549.74</v>
      </c>
      <c r="R157" s="75">
        <v>0</v>
      </c>
      <c r="S157" s="75">
        <v>72875.88</v>
      </c>
      <c r="T157" s="75">
        <v>499091.12</v>
      </c>
      <c r="U157" s="75">
        <v>0</v>
      </c>
      <c r="V157" s="75">
        <v>884536.1</v>
      </c>
      <c r="W157" s="75">
        <v>0</v>
      </c>
      <c r="X157" s="75">
        <v>0</v>
      </c>
      <c r="Y157" s="75">
        <v>0</v>
      </c>
      <c r="Z157" s="75">
        <v>0</v>
      </c>
      <c r="AA157" s="75">
        <v>0</v>
      </c>
      <c r="AB157" s="75">
        <v>29659.46</v>
      </c>
      <c r="AC157" s="75">
        <v>0</v>
      </c>
      <c r="AD157" s="75">
        <v>0</v>
      </c>
      <c r="AE157" s="75">
        <v>724143.62</v>
      </c>
      <c r="AF157" s="75">
        <v>150164.85999999999</v>
      </c>
      <c r="AG157" s="75">
        <v>26129.78</v>
      </c>
      <c r="AH157" s="75">
        <v>154948.29999999999</v>
      </c>
      <c r="AI157" s="75">
        <v>45607.67</v>
      </c>
      <c r="AJ157" s="75">
        <v>264404.15000000002</v>
      </c>
      <c r="AK157" s="75">
        <v>75844.649999999994</v>
      </c>
      <c r="AL157" s="75">
        <v>381850.2</v>
      </c>
      <c r="AM157" s="75">
        <v>403590.99</v>
      </c>
      <c r="AN157" s="75">
        <v>427869.84</v>
      </c>
      <c r="AO157" s="75">
        <v>300391.63</v>
      </c>
      <c r="AP157" s="75">
        <v>263890.11</v>
      </c>
      <c r="AQ157" s="75">
        <v>0</v>
      </c>
      <c r="AR157" s="75">
        <v>0</v>
      </c>
      <c r="AS157" s="75">
        <v>6666.67</v>
      </c>
      <c r="AT157" s="75">
        <v>179701.92</v>
      </c>
      <c r="AU157" s="75">
        <v>0</v>
      </c>
      <c r="AV157" s="75">
        <v>10107.49</v>
      </c>
      <c r="AW157" s="75">
        <v>5434.85</v>
      </c>
      <c r="AX157" s="75">
        <v>0</v>
      </c>
      <c r="AY157" s="75">
        <v>240833.31</v>
      </c>
      <c r="AZ157" s="75">
        <v>22416.560000000001</v>
      </c>
      <c r="BA157" s="75">
        <v>0</v>
      </c>
      <c r="BB157" s="75">
        <v>617450.64</v>
      </c>
      <c r="BC157" s="75">
        <v>0</v>
      </c>
      <c r="BD157" s="75">
        <v>431779.6299</v>
      </c>
      <c r="BE157" s="75">
        <v>859054.35</v>
      </c>
      <c r="BF157" s="75">
        <v>0</v>
      </c>
      <c r="BG157" s="75">
        <v>0</v>
      </c>
      <c r="BH157" s="75">
        <v>0</v>
      </c>
      <c r="BI157" s="75">
        <v>0</v>
      </c>
      <c r="BJ157" s="75">
        <v>712509.84</v>
      </c>
      <c r="BK157" s="75">
        <v>199119.35999999999</v>
      </c>
      <c r="BL157" s="75">
        <v>280828.65000000002</v>
      </c>
      <c r="BM157" s="75">
        <v>0</v>
      </c>
      <c r="BN157" s="75">
        <v>0</v>
      </c>
      <c r="BO157" s="75">
        <v>192436.85</v>
      </c>
      <c r="BP157" s="75">
        <v>0</v>
      </c>
      <c r="BQ157" s="75">
        <v>61599.77</v>
      </c>
      <c r="BR157" s="75">
        <v>0</v>
      </c>
      <c r="BS157" s="75">
        <v>131815.92000000001</v>
      </c>
      <c r="BT157" s="75">
        <v>0</v>
      </c>
      <c r="BU157" s="75">
        <v>477524.8</v>
      </c>
      <c r="BV157" s="75">
        <v>347730.13</v>
      </c>
      <c r="BW157" s="75">
        <v>0</v>
      </c>
      <c r="BX157" s="75">
        <v>0</v>
      </c>
      <c r="BY157" s="76">
        <v>26761248.219999999</v>
      </c>
    </row>
    <row r="158" spans="1:77">
      <c r="A158" s="73" t="s">
        <v>455</v>
      </c>
      <c r="B158" s="74" t="s">
        <v>512</v>
      </c>
      <c r="C158" s="73" t="s">
        <v>513</v>
      </c>
      <c r="D158" s="75">
        <v>0</v>
      </c>
      <c r="E158" s="75">
        <v>11059.08</v>
      </c>
      <c r="F158" s="75">
        <v>122428.7</v>
      </c>
      <c r="G158" s="75">
        <v>2026604</v>
      </c>
      <c r="H158" s="75">
        <v>0</v>
      </c>
      <c r="I158" s="75">
        <v>456751.95</v>
      </c>
      <c r="J158" s="75">
        <v>9559545.6999999993</v>
      </c>
      <c r="K158" s="75">
        <v>2496787.7599999998</v>
      </c>
      <c r="L158" s="75">
        <v>0</v>
      </c>
      <c r="M158" s="75">
        <v>0</v>
      </c>
      <c r="N158" s="75">
        <v>385824</v>
      </c>
      <c r="O158" s="75">
        <v>0</v>
      </c>
      <c r="P158" s="75">
        <v>2837014</v>
      </c>
      <c r="Q158" s="75">
        <v>80867.990000000005</v>
      </c>
      <c r="R158" s="75">
        <v>0</v>
      </c>
      <c r="S158" s="75">
        <v>0</v>
      </c>
      <c r="T158" s="75">
        <v>298665.84000000003</v>
      </c>
      <c r="U158" s="75">
        <v>0</v>
      </c>
      <c r="V158" s="75">
        <v>4803121.3600000003</v>
      </c>
      <c r="W158" s="75">
        <v>19506.54</v>
      </c>
      <c r="X158" s="75">
        <v>464009.23</v>
      </c>
      <c r="Y158" s="75">
        <v>84772.56</v>
      </c>
      <c r="Z158" s="75">
        <v>10651.21</v>
      </c>
      <c r="AA158" s="75">
        <v>0</v>
      </c>
      <c r="AB158" s="75">
        <v>1781105.37</v>
      </c>
      <c r="AC158" s="75">
        <v>0</v>
      </c>
      <c r="AD158" s="75">
        <v>0</v>
      </c>
      <c r="AE158" s="75">
        <v>0</v>
      </c>
      <c r="AF158" s="75">
        <v>184824.81</v>
      </c>
      <c r="AG158" s="75">
        <v>187851.96</v>
      </c>
      <c r="AH158" s="75">
        <v>348301.11</v>
      </c>
      <c r="AI158" s="75">
        <v>127041</v>
      </c>
      <c r="AJ158" s="75">
        <v>23473.81</v>
      </c>
      <c r="AK158" s="75">
        <v>64799.47</v>
      </c>
      <c r="AL158" s="75">
        <v>582146.67000000004</v>
      </c>
      <c r="AM158" s="75">
        <v>118221.33</v>
      </c>
      <c r="AN158" s="75">
        <v>604262.07999999996</v>
      </c>
      <c r="AO158" s="75">
        <v>381341.05</v>
      </c>
      <c r="AP158" s="75">
        <v>538648.56999999995</v>
      </c>
      <c r="AQ158" s="75">
        <v>0</v>
      </c>
      <c r="AR158" s="75">
        <v>0</v>
      </c>
      <c r="AS158" s="75">
        <v>31193.95</v>
      </c>
      <c r="AT158" s="75">
        <v>85775.62</v>
      </c>
      <c r="AU158" s="75">
        <v>52168.36</v>
      </c>
      <c r="AV158" s="75">
        <v>100100.12</v>
      </c>
      <c r="AW158" s="75">
        <v>15853.87</v>
      </c>
      <c r="AX158" s="75">
        <v>0</v>
      </c>
      <c r="AY158" s="75">
        <v>290052.09999999998</v>
      </c>
      <c r="AZ158" s="75">
        <v>0</v>
      </c>
      <c r="BA158" s="75">
        <v>0</v>
      </c>
      <c r="BB158" s="75">
        <v>0</v>
      </c>
      <c r="BC158" s="75">
        <v>0</v>
      </c>
      <c r="BD158" s="75">
        <v>1720384.8699</v>
      </c>
      <c r="BE158" s="75">
        <v>0</v>
      </c>
      <c r="BF158" s="75">
        <v>96348.82</v>
      </c>
      <c r="BG158" s="75">
        <v>0</v>
      </c>
      <c r="BH158" s="75">
        <v>0</v>
      </c>
      <c r="BI158" s="75">
        <v>1732747.43</v>
      </c>
      <c r="BJ158" s="75">
        <v>71110.240000000005</v>
      </c>
      <c r="BK158" s="75">
        <v>0</v>
      </c>
      <c r="BL158" s="75">
        <v>51761.01</v>
      </c>
      <c r="BM158" s="75">
        <v>0</v>
      </c>
      <c r="BN158" s="75">
        <v>0</v>
      </c>
      <c r="BO158" s="75">
        <v>0</v>
      </c>
      <c r="BP158" s="75">
        <v>0</v>
      </c>
      <c r="BQ158" s="75">
        <v>0</v>
      </c>
      <c r="BR158" s="75">
        <v>369215.5</v>
      </c>
      <c r="BS158" s="75">
        <v>497809.52</v>
      </c>
      <c r="BT158" s="75">
        <v>0</v>
      </c>
      <c r="BU158" s="75">
        <v>1348325.52</v>
      </c>
      <c r="BV158" s="75">
        <v>48933.65</v>
      </c>
      <c r="BW158" s="75">
        <v>0</v>
      </c>
      <c r="BX158" s="75">
        <v>0</v>
      </c>
      <c r="BY158" s="76">
        <v>32353244.569800004</v>
      </c>
    </row>
    <row r="159" spans="1:77">
      <c r="A159" s="73" t="s">
        <v>455</v>
      </c>
      <c r="B159" s="74" t="s">
        <v>514</v>
      </c>
      <c r="C159" s="73" t="s">
        <v>515</v>
      </c>
      <c r="D159" s="75">
        <v>8336687.9500000002</v>
      </c>
      <c r="E159" s="75">
        <v>97763.5</v>
      </c>
      <c r="F159" s="75">
        <v>32154.46</v>
      </c>
      <c r="G159" s="75">
        <v>42247</v>
      </c>
      <c r="H159" s="75">
        <v>62595.06</v>
      </c>
      <c r="I159" s="75">
        <v>1033371.61</v>
      </c>
      <c r="J159" s="75">
        <v>3223986.11</v>
      </c>
      <c r="K159" s="75">
        <v>5733.32</v>
      </c>
      <c r="L159" s="75">
        <v>0</v>
      </c>
      <c r="M159" s="75">
        <v>8162860.6699999999</v>
      </c>
      <c r="N159" s="75">
        <v>72184.800000000003</v>
      </c>
      <c r="O159" s="75">
        <v>2146144.19</v>
      </c>
      <c r="P159" s="75">
        <v>0</v>
      </c>
      <c r="Q159" s="75">
        <v>2166415.3199999998</v>
      </c>
      <c r="R159" s="75">
        <v>0</v>
      </c>
      <c r="S159" s="75">
        <v>42376.549800000001</v>
      </c>
      <c r="T159" s="75">
        <v>0</v>
      </c>
      <c r="U159" s="75">
        <v>90148.68</v>
      </c>
      <c r="V159" s="75">
        <v>1452046.98</v>
      </c>
      <c r="W159" s="75">
        <v>0</v>
      </c>
      <c r="X159" s="75">
        <v>439335.92</v>
      </c>
      <c r="Y159" s="75">
        <v>13548.96</v>
      </c>
      <c r="Z159" s="75">
        <v>4572.49</v>
      </c>
      <c r="AA159" s="75">
        <v>0</v>
      </c>
      <c r="AB159" s="75">
        <v>56350.34</v>
      </c>
      <c r="AC159" s="75">
        <v>985452.64</v>
      </c>
      <c r="AD159" s="75">
        <v>0</v>
      </c>
      <c r="AE159" s="75">
        <v>0</v>
      </c>
      <c r="AF159" s="75">
        <v>60929.03</v>
      </c>
      <c r="AG159" s="75">
        <v>125740.37</v>
      </c>
      <c r="AH159" s="75">
        <v>135641.35999999999</v>
      </c>
      <c r="AI159" s="75">
        <v>235363.24</v>
      </c>
      <c r="AJ159" s="75">
        <v>29781.54</v>
      </c>
      <c r="AK159" s="75">
        <v>738609.62</v>
      </c>
      <c r="AL159" s="75">
        <v>134609.39000000001</v>
      </c>
      <c r="AM159" s="75">
        <v>60501.33</v>
      </c>
      <c r="AN159" s="75">
        <v>0</v>
      </c>
      <c r="AO159" s="75">
        <v>36846.67</v>
      </c>
      <c r="AP159" s="75">
        <v>150378.87</v>
      </c>
      <c r="AQ159" s="75">
        <v>0</v>
      </c>
      <c r="AR159" s="75">
        <v>0</v>
      </c>
      <c r="AS159" s="75">
        <v>0</v>
      </c>
      <c r="AT159" s="75">
        <v>0</v>
      </c>
      <c r="AU159" s="75">
        <v>80130.02</v>
      </c>
      <c r="AV159" s="75">
        <v>0</v>
      </c>
      <c r="AW159" s="75">
        <v>44206.68</v>
      </c>
      <c r="AX159" s="75">
        <v>0</v>
      </c>
      <c r="AY159" s="75">
        <v>0</v>
      </c>
      <c r="AZ159" s="75">
        <v>477467.79</v>
      </c>
      <c r="BA159" s="75">
        <v>0</v>
      </c>
      <c r="BB159" s="75">
        <v>3214744.24</v>
      </c>
      <c r="BC159" s="75">
        <v>0</v>
      </c>
      <c r="BD159" s="75">
        <v>292144.84999999998</v>
      </c>
      <c r="BE159" s="75">
        <v>282178.78999999998</v>
      </c>
      <c r="BF159" s="75">
        <v>63768.13</v>
      </c>
      <c r="BG159" s="75">
        <v>86358.46</v>
      </c>
      <c r="BH159" s="75">
        <v>68163.28</v>
      </c>
      <c r="BI159" s="75">
        <v>985183.46</v>
      </c>
      <c r="BJ159" s="75">
        <v>2966542.22</v>
      </c>
      <c r="BK159" s="75">
        <v>324219.01</v>
      </c>
      <c r="BL159" s="75">
        <v>35466.75</v>
      </c>
      <c r="BM159" s="75">
        <v>196896.82</v>
      </c>
      <c r="BN159" s="75">
        <v>863575.07</v>
      </c>
      <c r="BO159" s="75">
        <v>403765.29</v>
      </c>
      <c r="BP159" s="75">
        <v>4149795.23</v>
      </c>
      <c r="BQ159" s="75">
        <v>126109.54</v>
      </c>
      <c r="BR159" s="75">
        <v>9369.65</v>
      </c>
      <c r="BS159" s="75">
        <v>127923.36</v>
      </c>
      <c r="BT159" s="75">
        <v>29494.880000000001</v>
      </c>
      <c r="BU159" s="75">
        <v>52893.36</v>
      </c>
      <c r="BV159" s="75">
        <v>633044.39</v>
      </c>
      <c r="BW159" s="75">
        <v>13639.37</v>
      </c>
      <c r="BX159" s="75">
        <v>16588.82</v>
      </c>
      <c r="BY159" s="76">
        <v>4557963.1500000013</v>
      </c>
    </row>
    <row r="160" spans="1:77">
      <c r="A160" s="73" t="s">
        <v>455</v>
      </c>
      <c r="B160" s="74" t="s">
        <v>516</v>
      </c>
      <c r="C160" s="73" t="s">
        <v>517</v>
      </c>
      <c r="D160" s="75">
        <v>16643.18</v>
      </c>
      <c r="E160" s="75">
        <v>330919.06</v>
      </c>
      <c r="F160" s="75">
        <v>286789.73</v>
      </c>
      <c r="G160" s="75">
        <v>151794</v>
      </c>
      <c r="H160" s="75">
        <v>0</v>
      </c>
      <c r="I160" s="75">
        <v>38987.03</v>
      </c>
      <c r="J160" s="75">
        <v>0</v>
      </c>
      <c r="K160" s="75">
        <v>0</v>
      </c>
      <c r="L160" s="75">
        <v>0</v>
      </c>
      <c r="M160" s="75">
        <v>1464293.92</v>
      </c>
      <c r="N160" s="75">
        <v>7155.52</v>
      </c>
      <c r="O160" s="75">
        <v>0</v>
      </c>
      <c r="P160" s="75">
        <v>0</v>
      </c>
      <c r="Q160" s="75">
        <v>97163.28</v>
      </c>
      <c r="R160" s="75">
        <v>0</v>
      </c>
      <c r="S160" s="75">
        <v>32792.099900000001</v>
      </c>
      <c r="T160" s="75">
        <v>0</v>
      </c>
      <c r="U160" s="75">
        <v>0</v>
      </c>
      <c r="V160" s="75">
        <v>657.46</v>
      </c>
      <c r="W160" s="75">
        <v>0</v>
      </c>
      <c r="X160" s="75">
        <v>747479.6</v>
      </c>
      <c r="Y160" s="75">
        <v>93559.86</v>
      </c>
      <c r="Z160" s="75">
        <v>28794.58</v>
      </c>
      <c r="AA160" s="75">
        <v>0</v>
      </c>
      <c r="AB160" s="75">
        <v>91813.440000000002</v>
      </c>
      <c r="AC160" s="75">
        <v>469638.56</v>
      </c>
      <c r="AD160" s="75">
        <v>0</v>
      </c>
      <c r="AE160" s="75">
        <v>0</v>
      </c>
      <c r="AF160" s="75">
        <v>21215.39</v>
      </c>
      <c r="AG160" s="75">
        <v>269305.61</v>
      </c>
      <c r="AH160" s="75">
        <v>32863.440000000002</v>
      </c>
      <c r="AI160" s="75">
        <v>86873.52</v>
      </c>
      <c r="AJ160" s="75">
        <v>85646.15</v>
      </c>
      <c r="AK160" s="75">
        <v>406516.28</v>
      </c>
      <c r="AL160" s="75">
        <v>35808.33</v>
      </c>
      <c r="AM160" s="75">
        <v>151518.79999999999</v>
      </c>
      <c r="AN160" s="75">
        <v>279280.40000000002</v>
      </c>
      <c r="AO160" s="75">
        <v>36967.279999999999</v>
      </c>
      <c r="AP160" s="75">
        <v>15117.78</v>
      </c>
      <c r="AQ160" s="75">
        <v>0</v>
      </c>
      <c r="AR160" s="75">
        <v>0</v>
      </c>
      <c r="AS160" s="75">
        <v>153019.95000000001</v>
      </c>
      <c r="AT160" s="75">
        <v>0</v>
      </c>
      <c r="AU160" s="75">
        <v>24671.72</v>
      </c>
      <c r="AV160" s="75">
        <v>11471.16</v>
      </c>
      <c r="AW160" s="75">
        <v>20723.22</v>
      </c>
      <c r="AX160" s="75">
        <v>0</v>
      </c>
      <c r="AY160" s="75">
        <v>75666.69</v>
      </c>
      <c r="AZ160" s="75">
        <v>221310</v>
      </c>
      <c r="BA160" s="75">
        <v>0</v>
      </c>
      <c r="BB160" s="75">
        <v>0</v>
      </c>
      <c r="BC160" s="75">
        <v>0</v>
      </c>
      <c r="BD160" s="75">
        <v>1000889.33</v>
      </c>
      <c r="BE160" s="75">
        <v>203537.73</v>
      </c>
      <c r="BF160" s="75">
        <v>35147.56</v>
      </c>
      <c r="BG160" s="75">
        <v>11885.4</v>
      </c>
      <c r="BH160" s="75">
        <v>0</v>
      </c>
      <c r="BI160" s="75">
        <v>232696.02</v>
      </c>
      <c r="BJ160" s="75">
        <v>234284.7</v>
      </c>
      <c r="BK160" s="75">
        <v>117496.68</v>
      </c>
      <c r="BL160" s="75">
        <v>0</v>
      </c>
      <c r="BM160" s="75">
        <v>2534.9</v>
      </c>
      <c r="BN160" s="75">
        <v>242015.27</v>
      </c>
      <c r="BO160" s="75">
        <v>5503.49</v>
      </c>
      <c r="BP160" s="75">
        <v>324753.98</v>
      </c>
      <c r="BQ160" s="75">
        <v>232863.25</v>
      </c>
      <c r="BR160" s="75">
        <v>11096.17</v>
      </c>
      <c r="BS160" s="75">
        <v>105590</v>
      </c>
      <c r="BT160" s="75">
        <v>48265.07</v>
      </c>
      <c r="BU160" s="75">
        <v>37975.68</v>
      </c>
      <c r="BV160" s="75">
        <v>91155.41</v>
      </c>
      <c r="BW160" s="75">
        <v>110824.79</v>
      </c>
      <c r="BX160" s="75">
        <v>48624.56</v>
      </c>
      <c r="BY160" s="76">
        <v>266030.57</v>
      </c>
    </row>
    <row r="161" spans="1:77">
      <c r="A161" s="73" t="s">
        <v>455</v>
      </c>
      <c r="B161" s="74" t="s">
        <v>518</v>
      </c>
      <c r="C161" s="73" t="s">
        <v>519</v>
      </c>
      <c r="D161" s="75">
        <v>0</v>
      </c>
      <c r="E161" s="75">
        <v>0</v>
      </c>
      <c r="F161" s="75">
        <v>6042.38</v>
      </c>
      <c r="G161" s="75">
        <v>0</v>
      </c>
      <c r="H161" s="75">
        <v>0</v>
      </c>
      <c r="I161" s="75">
        <v>1284.54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156613.68</v>
      </c>
      <c r="Y161" s="75">
        <v>0</v>
      </c>
      <c r="Z161" s="75">
        <v>0</v>
      </c>
      <c r="AA161" s="75">
        <v>0</v>
      </c>
      <c r="AB161" s="75">
        <v>27225.19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57640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40538.050000000003</v>
      </c>
      <c r="AQ161" s="75">
        <v>0</v>
      </c>
      <c r="AR161" s="75">
        <v>0</v>
      </c>
      <c r="AS161" s="75">
        <v>2842.79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1460.15</v>
      </c>
      <c r="BB161" s="75">
        <v>0</v>
      </c>
      <c r="BC161" s="75">
        <v>0</v>
      </c>
      <c r="BD161" s="75">
        <v>0</v>
      </c>
      <c r="BE161" s="75">
        <v>151471.10999999999</v>
      </c>
      <c r="BF161" s="75">
        <v>0</v>
      </c>
      <c r="BG161" s="75">
        <v>0</v>
      </c>
      <c r="BH161" s="75">
        <v>0</v>
      </c>
      <c r="BI161" s="75">
        <v>0</v>
      </c>
      <c r="BJ161" s="75">
        <v>56226.19</v>
      </c>
      <c r="BK161" s="75">
        <v>39718.300000000003</v>
      </c>
      <c r="BL161" s="75">
        <v>0</v>
      </c>
      <c r="BM161" s="75">
        <v>72414.03</v>
      </c>
      <c r="BN161" s="75">
        <v>4412.49</v>
      </c>
      <c r="BO161" s="75">
        <v>0</v>
      </c>
      <c r="BP161" s="75">
        <v>0</v>
      </c>
      <c r="BQ161" s="75">
        <v>0</v>
      </c>
      <c r="BR161" s="75">
        <v>0</v>
      </c>
      <c r="BS161" s="75">
        <v>0</v>
      </c>
      <c r="BT161" s="75">
        <v>8726.3799999999992</v>
      </c>
      <c r="BU161" s="75">
        <v>0</v>
      </c>
      <c r="BV161" s="75">
        <v>0</v>
      </c>
      <c r="BW161" s="75">
        <v>0</v>
      </c>
      <c r="BX161" s="75">
        <v>0</v>
      </c>
      <c r="BY161" s="76">
        <v>715998.07000000007</v>
      </c>
    </row>
    <row r="162" spans="1:77">
      <c r="A162" s="73" t="s">
        <v>455</v>
      </c>
      <c r="B162" s="74" t="s">
        <v>520</v>
      </c>
      <c r="C162" s="73" t="s">
        <v>521</v>
      </c>
      <c r="D162" s="75">
        <v>0</v>
      </c>
      <c r="E162" s="75">
        <v>0</v>
      </c>
      <c r="F162" s="75">
        <v>131693.06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28158.799999999999</v>
      </c>
      <c r="O162" s="75">
        <v>0</v>
      </c>
      <c r="P162" s="75">
        <v>0</v>
      </c>
      <c r="Q162" s="75">
        <v>136132.45000000001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23858.82</v>
      </c>
      <c r="AH162" s="75">
        <v>0</v>
      </c>
      <c r="AI162" s="75">
        <v>126744.72</v>
      </c>
      <c r="AJ162" s="75">
        <v>3251.86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10462.469999999999</v>
      </c>
      <c r="AT162" s="75">
        <v>134151.07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20544</v>
      </c>
      <c r="BF162" s="75">
        <v>27156.12</v>
      </c>
      <c r="BG162" s="75">
        <v>0</v>
      </c>
      <c r="BH162" s="75">
        <v>0</v>
      </c>
      <c r="BI162" s="75">
        <v>0</v>
      </c>
      <c r="BJ162" s="75">
        <v>11226.83</v>
      </c>
      <c r="BK162" s="75">
        <v>6714.74</v>
      </c>
      <c r="BL162" s="75">
        <v>0</v>
      </c>
      <c r="BM162" s="75">
        <v>0</v>
      </c>
      <c r="BN162" s="75">
        <v>14483.8</v>
      </c>
      <c r="BO162" s="75">
        <v>0</v>
      </c>
      <c r="BP162" s="75">
        <v>0</v>
      </c>
      <c r="BQ162" s="75">
        <v>0</v>
      </c>
      <c r="BR162" s="75">
        <v>0</v>
      </c>
      <c r="BS162" s="75">
        <v>0</v>
      </c>
      <c r="BT162" s="75">
        <v>30399.19</v>
      </c>
      <c r="BU162" s="75">
        <v>39666.639999999999</v>
      </c>
      <c r="BV162" s="75">
        <v>358980.76</v>
      </c>
      <c r="BW162" s="75">
        <v>0</v>
      </c>
      <c r="BX162" s="75">
        <v>0</v>
      </c>
      <c r="BY162" s="76">
        <v>1496601.07</v>
      </c>
    </row>
    <row r="163" spans="1:77">
      <c r="A163" s="73" t="s">
        <v>455</v>
      </c>
      <c r="B163" s="74" t="s">
        <v>522</v>
      </c>
      <c r="C163" s="73" t="s">
        <v>523</v>
      </c>
      <c r="D163" s="75">
        <v>0</v>
      </c>
      <c r="E163" s="75">
        <v>378875.93</v>
      </c>
      <c r="F163" s="75">
        <v>11832.19</v>
      </c>
      <c r="G163" s="75">
        <v>0</v>
      </c>
      <c r="H163" s="75">
        <v>0</v>
      </c>
      <c r="I163" s="75">
        <v>178264.85</v>
      </c>
      <c r="J163" s="75">
        <v>78295.47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161586.82</v>
      </c>
      <c r="R163" s="75">
        <v>0</v>
      </c>
      <c r="S163" s="75">
        <v>0</v>
      </c>
      <c r="T163" s="75">
        <v>0</v>
      </c>
      <c r="U163" s="75">
        <v>0</v>
      </c>
      <c r="V163" s="75">
        <v>0</v>
      </c>
      <c r="W163" s="75">
        <v>0</v>
      </c>
      <c r="X163" s="75">
        <v>7391.26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5840</v>
      </c>
      <c r="AI163" s="75">
        <v>0</v>
      </c>
      <c r="AJ163" s="75">
        <v>28775.19</v>
      </c>
      <c r="AK163" s="75">
        <v>12017.58</v>
      </c>
      <c r="AL163" s="75">
        <v>0</v>
      </c>
      <c r="AM163" s="75">
        <v>0</v>
      </c>
      <c r="AN163" s="75">
        <v>0</v>
      </c>
      <c r="AO163" s="75">
        <v>52827.43</v>
      </c>
      <c r="AP163" s="75">
        <v>0</v>
      </c>
      <c r="AQ163" s="75">
        <v>0</v>
      </c>
      <c r="AR163" s="75">
        <v>81466.990000000005</v>
      </c>
      <c r="AS163" s="75">
        <v>23808.46</v>
      </c>
      <c r="AT163" s="75">
        <v>0</v>
      </c>
      <c r="AU163" s="75">
        <v>0</v>
      </c>
      <c r="AV163" s="75">
        <v>0</v>
      </c>
      <c r="AW163" s="75">
        <v>28433.22</v>
      </c>
      <c r="AX163" s="75">
        <v>0</v>
      </c>
      <c r="AY163" s="75">
        <v>95659.3</v>
      </c>
      <c r="AZ163" s="75">
        <v>0</v>
      </c>
      <c r="BA163" s="75">
        <v>0</v>
      </c>
      <c r="BB163" s="75">
        <v>0</v>
      </c>
      <c r="BC163" s="75">
        <v>0</v>
      </c>
      <c r="BD163" s="75">
        <v>93307.41</v>
      </c>
      <c r="BE163" s="75">
        <v>208244.66</v>
      </c>
      <c r="BF163" s="75">
        <v>0</v>
      </c>
      <c r="BG163" s="75">
        <v>0</v>
      </c>
      <c r="BH163" s="75">
        <v>0</v>
      </c>
      <c r="BI163" s="75">
        <v>292886.57</v>
      </c>
      <c r="BJ163" s="75">
        <v>99128.56</v>
      </c>
      <c r="BK163" s="75">
        <v>8940.9699999999993</v>
      </c>
      <c r="BL163" s="75">
        <v>0</v>
      </c>
      <c r="BM163" s="75">
        <v>0</v>
      </c>
      <c r="BN163" s="75">
        <v>0</v>
      </c>
      <c r="BO163" s="75">
        <v>0</v>
      </c>
      <c r="BP163" s="75">
        <v>0</v>
      </c>
      <c r="BQ163" s="75">
        <v>0</v>
      </c>
      <c r="BR163" s="75">
        <v>0</v>
      </c>
      <c r="BS163" s="75">
        <v>70503.199999999997</v>
      </c>
      <c r="BT163" s="75">
        <v>62945.18</v>
      </c>
      <c r="BU163" s="75">
        <v>22279.919999999998</v>
      </c>
      <c r="BV163" s="75">
        <v>0</v>
      </c>
      <c r="BW163" s="75">
        <v>0</v>
      </c>
      <c r="BX163" s="75">
        <v>10250.19</v>
      </c>
      <c r="BY163" s="76">
        <v>14511.07</v>
      </c>
    </row>
    <row r="164" spans="1:77">
      <c r="A164" s="73" t="s">
        <v>455</v>
      </c>
      <c r="B164" s="74" t="s">
        <v>524</v>
      </c>
      <c r="C164" s="73" t="s">
        <v>525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4911.12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10471.61</v>
      </c>
      <c r="AZ164" s="75">
        <v>0</v>
      </c>
      <c r="BA164" s="75">
        <v>4232.3999999999996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75">
        <v>0</v>
      </c>
      <c r="BH164" s="75">
        <v>0</v>
      </c>
      <c r="BI164" s="75">
        <v>0</v>
      </c>
      <c r="BJ164" s="75">
        <v>6119.97</v>
      </c>
      <c r="BK164" s="75">
        <v>0</v>
      </c>
      <c r="BL164" s="75">
        <v>0</v>
      </c>
      <c r="BM164" s="75">
        <v>0</v>
      </c>
      <c r="BN164" s="75">
        <v>0</v>
      </c>
      <c r="BO164" s="75">
        <v>0</v>
      </c>
      <c r="BP164" s="75">
        <v>0</v>
      </c>
      <c r="BQ164" s="75">
        <v>0</v>
      </c>
      <c r="BR164" s="75">
        <v>0</v>
      </c>
      <c r="BS164" s="75">
        <v>0</v>
      </c>
      <c r="BT164" s="75">
        <v>44984.31</v>
      </c>
      <c r="BU164" s="75">
        <v>0</v>
      </c>
      <c r="BV164" s="75">
        <v>0</v>
      </c>
      <c r="BW164" s="75">
        <v>0</v>
      </c>
      <c r="BX164" s="75">
        <v>0</v>
      </c>
      <c r="BY164" s="76">
        <v>1639437.9099999997</v>
      </c>
    </row>
    <row r="165" spans="1:77">
      <c r="A165" s="73" t="s">
        <v>455</v>
      </c>
      <c r="B165" s="74" t="s">
        <v>526</v>
      </c>
      <c r="C165" s="73" t="s">
        <v>527</v>
      </c>
      <c r="D165" s="75">
        <v>0</v>
      </c>
      <c r="E165" s="75">
        <v>19679.78</v>
      </c>
      <c r="F165" s="75">
        <v>229276.37</v>
      </c>
      <c r="G165" s="75">
        <v>242363</v>
      </c>
      <c r="H165" s="75">
        <v>0</v>
      </c>
      <c r="I165" s="75">
        <v>28243.29</v>
      </c>
      <c r="J165" s="75">
        <v>0</v>
      </c>
      <c r="K165" s="75">
        <v>0</v>
      </c>
      <c r="L165" s="75">
        <v>0</v>
      </c>
      <c r="M165" s="75">
        <v>0</v>
      </c>
      <c r="N165" s="75">
        <v>79312.72</v>
      </c>
      <c r="O165" s="75">
        <v>0</v>
      </c>
      <c r="P165" s="75">
        <v>74664</v>
      </c>
      <c r="Q165" s="75">
        <v>0</v>
      </c>
      <c r="R165" s="75">
        <v>0</v>
      </c>
      <c r="S165" s="75">
        <v>0</v>
      </c>
      <c r="T165" s="75">
        <v>181088.88</v>
      </c>
      <c r="U165" s="75">
        <v>0</v>
      </c>
      <c r="V165" s="75">
        <v>0</v>
      </c>
      <c r="W165" s="75">
        <v>0</v>
      </c>
      <c r="X165" s="75">
        <v>151235.35</v>
      </c>
      <c r="Y165" s="75">
        <v>15746.4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149558.24</v>
      </c>
      <c r="AI165" s="75">
        <v>66553.429999999993</v>
      </c>
      <c r="AJ165" s="75">
        <v>0</v>
      </c>
      <c r="AK165" s="75">
        <v>87683.87</v>
      </c>
      <c r="AL165" s="75">
        <v>0</v>
      </c>
      <c r="AM165" s="75">
        <v>63313.06</v>
      </c>
      <c r="AN165" s="75">
        <v>93600.01</v>
      </c>
      <c r="AO165" s="75">
        <v>78782.820000000007</v>
      </c>
      <c r="AP165" s="75">
        <v>29971.83</v>
      </c>
      <c r="AQ165" s="75">
        <v>0</v>
      </c>
      <c r="AR165" s="75">
        <v>0</v>
      </c>
      <c r="AS165" s="75">
        <v>3208.72</v>
      </c>
      <c r="AT165" s="75">
        <v>94364.36</v>
      </c>
      <c r="AU165" s="75">
        <v>0</v>
      </c>
      <c r="AV165" s="75">
        <v>0</v>
      </c>
      <c r="AW165" s="75">
        <v>0</v>
      </c>
      <c r="AX165" s="75">
        <v>0</v>
      </c>
      <c r="AY165" s="75">
        <v>628666.68999999994</v>
      </c>
      <c r="AZ165" s="75">
        <v>0</v>
      </c>
      <c r="BA165" s="75">
        <v>177314.87</v>
      </c>
      <c r="BB165" s="75">
        <v>0</v>
      </c>
      <c r="BC165" s="75">
        <v>0</v>
      </c>
      <c r="BD165" s="75">
        <v>25804.97</v>
      </c>
      <c r="BE165" s="75">
        <v>24493.33</v>
      </c>
      <c r="BF165" s="75">
        <v>10473.040000000001</v>
      </c>
      <c r="BG165" s="75">
        <v>0</v>
      </c>
      <c r="BH165" s="75">
        <v>0</v>
      </c>
      <c r="BI165" s="75">
        <v>0</v>
      </c>
      <c r="BJ165" s="75">
        <v>55231.28</v>
      </c>
      <c r="BK165" s="75">
        <v>0</v>
      </c>
      <c r="BL165" s="75">
        <v>0</v>
      </c>
      <c r="BM165" s="75">
        <v>0</v>
      </c>
      <c r="BN165" s="75">
        <v>28217.25</v>
      </c>
      <c r="BO165" s="75">
        <v>0</v>
      </c>
      <c r="BP165" s="75">
        <v>0</v>
      </c>
      <c r="BQ165" s="75">
        <v>0</v>
      </c>
      <c r="BR165" s="75">
        <v>29439.24</v>
      </c>
      <c r="BS165" s="75">
        <v>0</v>
      </c>
      <c r="BT165" s="75">
        <v>195442.49</v>
      </c>
      <c r="BU165" s="75">
        <v>0</v>
      </c>
      <c r="BV165" s="75">
        <v>0</v>
      </c>
      <c r="BW165" s="75">
        <v>0</v>
      </c>
      <c r="BX165" s="75">
        <v>0</v>
      </c>
      <c r="BY165" s="76">
        <v>33744398.359499991</v>
      </c>
    </row>
    <row r="166" spans="1:77">
      <c r="A166" s="73" t="s">
        <v>455</v>
      </c>
      <c r="B166" s="74" t="s">
        <v>528</v>
      </c>
      <c r="C166" s="73" t="s">
        <v>529</v>
      </c>
      <c r="D166" s="75">
        <v>1525607.82</v>
      </c>
      <c r="E166" s="75">
        <v>1180878.3500000001</v>
      </c>
      <c r="F166" s="75">
        <v>935198.97</v>
      </c>
      <c r="G166" s="75">
        <v>404034</v>
      </c>
      <c r="H166" s="75">
        <v>539591.82999999996</v>
      </c>
      <c r="I166" s="75">
        <v>349344.03</v>
      </c>
      <c r="J166" s="75">
        <v>6414850.5899999999</v>
      </c>
      <c r="K166" s="75">
        <v>1164435.1100000001</v>
      </c>
      <c r="L166" s="75">
        <v>1085099.3600000001</v>
      </c>
      <c r="M166" s="75">
        <v>3535095.18</v>
      </c>
      <c r="N166" s="75">
        <v>188324.24</v>
      </c>
      <c r="O166" s="75">
        <v>462580.91</v>
      </c>
      <c r="P166" s="75">
        <v>1251828.21</v>
      </c>
      <c r="Q166" s="75">
        <v>3460338.96</v>
      </c>
      <c r="R166" s="75">
        <v>66665.67</v>
      </c>
      <c r="S166" s="75">
        <v>107033.14</v>
      </c>
      <c r="T166" s="75">
        <v>150690</v>
      </c>
      <c r="U166" s="75">
        <v>308867.03000000003</v>
      </c>
      <c r="V166" s="75">
        <v>4887818.57</v>
      </c>
      <c r="W166" s="75">
        <v>700596.49</v>
      </c>
      <c r="X166" s="75">
        <v>139646.26</v>
      </c>
      <c r="Y166" s="75">
        <v>2908036.11</v>
      </c>
      <c r="Z166" s="75">
        <v>45190.78</v>
      </c>
      <c r="AA166" s="75">
        <v>65958.880000000005</v>
      </c>
      <c r="AB166" s="75">
        <v>299420.95</v>
      </c>
      <c r="AC166" s="75">
        <v>25659.119999999999</v>
      </c>
      <c r="AD166" s="75">
        <v>80194.960000000006</v>
      </c>
      <c r="AE166" s="75">
        <v>3611937.83</v>
      </c>
      <c r="AF166" s="75">
        <v>285638.71000000002</v>
      </c>
      <c r="AG166" s="75">
        <v>78446</v>
      </c>
      <c r="AH166" s="75">
        <v>102630.8</v>
      </c>
      <c r="AI166" s="75">
        <v>214511.47</v>
      </c>
      <c r="AJ166" s="75">
        <v>92318.86</v>
      </c>
      <c r="AK166" s="75">
        <v>298013.90000000002</v>
      </c>
      <c r="AL166" s="75">
        <v>237009.78</v>
      </c>
      <c r="AM166" s="75">
        <v>167129.39000000001</v>
      </c>
      <c r="AN166" s="75">
        <v>122188.37</v>
      </c>
      <c r="AO166" s="75">
        <v>67426.95</v>
      </c>
      <c r="AP166" s="75">
        <v>114035.08</v>
      </c>
      <c r="AQ166" s="75">
        <v>0</v>
      </c>
      <c r="AR166" s="75">
        <v>94975.02</v>
      </c>
      <c r="AS166" s="75">
        <v>216892.07</v>
      </c>
      <c r="AT166" s="75">
        <v>147903.9</v>
      </c>
      <c r="AU166" s="75">
        <v>77033.41</v>
      </c>
      <c r="AV166" s="75">
        <v>38708.6</v>
      </c>
      <c r="AW166" s="75">
        <v>88440.78</v>
      </c>
      <c r="AX166" s="75">
        <v>2742136.63</v>
      </c>
      <c r="AY166" s="75">
        <v>440346.49</v>
      </c>
      <c r="AZ166" s="75">
        <v>416040.04</v>
      </c>
      <c r="BA166" s="75">
        <v>286140.95</v>
      </c>
      <c r="BB166" s="75">
        <v>49873.2</v>
      </c>
      <c r="BC166" s="75">
        <v>113989.91</v>
      </c>
      <c r="BD166" s="75">
        <v>563083.91989999998</v>
      </c>
      <c r="BE166" s="75">
        <v>300880.37</v>
      </c>
      <c r="BF166" s="75">
        <v>697306.35</v>
      </c>
      <c r="BG166" s="75">
        <v>142793.23000000001</v>
      </c>
      <c r="BH166" s="75">
        <v>159102.26</v>
      </c>
      <c r="BI166" s="75">
        <v>2543880.3199999998</v>
      </c>
      <c r="BJ166" s="75">
        <v>268705.98</v>
      </c>
      <c r="BK166" s="75">
        <v>214864.48</v>
      </c>
      <c r="BL166" s="75">
        <v>106264.7</v>
      </c>
      <c r="BM166" s="75">
        <v>141496.6</v>
      </c>
      <c r="BN166" s="75">
        <v>273106.71000000002</v>
      </c>
      <c r="BO166" s="75">
        <v>172458.56</v>
      </c>
      <c r="BP166" s="75">
        <v>1842657.32</v>
      </c>
      <c r="BQ166" s="75">
        <v>146629.41</v>
      </c>
      <c r="BR166" s="75">
        <v>415445.29</v>
      </c>
      <c r="BS166" s="75">
        <v>224221.74</v>
      </c>
      <c r="BT166" s="75">
        <v>515229</v>
      </c>
      <c r="BU166" s="75">
        <v>157754.1</v>
      </c>
      <c r="BV166" s="75">
        <v>178632.04</v>
      </c>
      <c r="BW166" s="75">
        <v>220615.84</v>
      </c>
      <c r="BX166" s="75">
        <v>296636.61</v>
      </c>
      <c r="BY166" s="76">
        <v>22620954.109600008</v>
      </c>
    </row>
    <row r="167" spans="1:77">
      <c r="A167" s="73" t="s">
        <v>455</v>
      </c>
      <c r="B167" s="74" t="s">
        <v>530</v>
      </c>
      <c r="C167" s="73" t="s">
        <v>531</v>
      </c>
      <c r="D167" s="75">
        <v>3117.74</v>
      </c>
      <c r="E167" s="75">
        <v>637551.91</v>
      </c>
      <c r="F167" s="75">
        <v>584970.47</v>
      </c>
      <c r="G167" s="75">
        <v>622762</v>
      </c>
      <c r="H167" s="75">
        <v>95044.38</v>
      </c>
      <c r="I167" s="75">
        <v>528842.93000000005</v>
      </c>
      <c r="J167" s="75">
        <v>1266866.67</v>
      </c>
      <c r="K167" s="75">
        <v>819781.05</v>
      </c>
      <c r="L167" s="75">
        <v>457533.28</v>
      </c>
      <c r="M167" s="75">
        <v>684599.76</v>
      </c>
      <c r="N167" s="75">
        <v>106666.64</v>
      </c>
      <c r="O167" s="75">
        <v>720984.57</v>
      </c>
      <c r="P167" s="75">
        <v>607279</v>
      </c>
      <c r="Q167" s="75">
        <v>1086580.46</v>
      </c>
      <c r="R167" s="75">
        <v>10603.85</v>
      </c>
      <c r="S167" s="75">
        <v>966549.36990000005</v>
      </c>
      <c r="T167" s="75">
        <v>543600</v>
      </c>
      <c r="U167" s="75">
        <v>394308.44</v>
      </c>
      <c r="V167" s="75">
        <v>600033.75</v>
      </c>
      <c r="W167" s="75">
        <v>204745.17</v>
      </c>
      <c r="X167" s="75">
        <v>306566.37</v>
      </c>
      <c r="Y167" s="75">
        <v>768341.15</v>
      </c>
      <c r="Z167" s="75">
        <v>0</v>
      </c>
      <c r="AA167" s="75">
        <v>270421.76000000001</v>
      </c>
      <c r="AB167" s="75">
        <v>272420.09999999998</v>
      </c>
      <c r="AC167" s="75">
        <v>378590.4</v>
      </c>
      <c r="AD167" s="75">
        <v>1026508.24</v>
      </c>
      <c r="AE167" s="75">
        <v>3177380.38</v>
      </c>
      <c r="AF167" s="75">
        <v>176059.03</v>
      </c>
      <c r="AG167" s="75">
        <v>143866.67000000001</v>
      </c>
      <c r="AH167" s="75">
        <v>6966.65</v>
      </c>
      <c r="AI167" s="75">
        <v>0</v>
      </c>
      <c r="AJ167" s="75">
        <v>713335.67</v>
      </c>
      <c r="AK167" s="75">
        <v>266489.88</v>
      </c>
      <c r="AL167" s="75">
        <v>224197.15</v>
      </c>
      <c r="AM167" s="75">
        <v>680675.78</v>
      </c>
      <c r="AN167" s="75">
        <v>417000</v>
      </c>
      <c r="AO167" s="75">
        <v>376465.73</v>
      </c>
      <c r="AP167" s="75">
        <v>185862.93</v>
      </c>
      <c r="AQ167" s="75">
        <v>0</v>
      </c>
      <c r="AR167" s="75">
        <v>13409.3</v>
      </c>
      <c r="AS167" s="75">
        <v>16938.07</v>
      </c>
      <c r="AT167" s="75">
        <v>94792.19</v>
      </c>
      <c r="AU167" s="75">
        <v>265502.32</v>
      </c>
      <c r="AV167" s="75">
        <v>0</v>
      </c>
      <c r="AW167" s="75">
        <v>126813.02</v>
      </c>
      <c r="AX167" s="75">
        <v>1558086.13</v>
      </c>
      <c r="AY167" s="75">
        <v>521734.59</v>
      </c>
      <c r="AZ167" s="75">
        <v>257496</v>
      </c>
      <c r="BA167" s="75">
        <v>82266.559999999998</v>
      </c>
      <c r="BB167" s="75">
        <v>171238.08</v>
      </c>
      <c r="BC167" s="75">
        <v>128766.67</v>
      </c>
      <c r="BD167" s="75">
        <v>494906.69</v>
      </c>
      <c r="BE167" s="75">
        <v>315936.8</v>
      </c>
      <c r="BF167" s="75">
        <v>319814.99</v>
      </c>
      <c r="BG167" s="75">
        <v>1670</v>
      </c>
      <c r="BH167" s="75">
        <v>71476.240000000005</v>
      </c>
      <c r="BI167" s="75">
        <v>1275438.2</v>
      </c>
      <c r="BJ167" s="75">
        <v>640673.18000000005</v>
      </c>
      <c r="BK167" s="75">
        <v>0</v>
      </c>
      <c r="BL167" s="75">
        <v>11979.15</v>
      </c>
      <c r="BM167" s="75">
        <v>333043.02</v>
      </c>
      <c r="BN167" s="75">
        <v>706195.5</v>
      </c>
      <c r="BO167" s="75">
        <v>0</v>
      </c>
      <c r="BP167" s="75">
        <v>276462.56</v>
      </c>
      <c r="BQ167" s="75">
        <v>103482.61</v>
      </c>
      <c r="BR167" s="75">
        <v>208053.44</v>
      </c>
      <c r="BS167" s="75">
        <v>338636.24</v>
      </c>
      <c r="BT167" s="75">
        <v>737402.76</v>
      </c>
      <c r="BU167" s="75">
        <v>343529.93</v>
      </c>
      <c r="BV167" s="75">
        <v>271111.61</v>
      </c>
      <c r="BW167" s="75">
        <v>268339.57</v>
      </c>
      <c r="BX167" s="75">
        <v>176615.62</v>
      </c>
      <c r="BY167" s="76">
        <v>7842554.1399000017</v>
      </c>
    </row>
    <row r="168" spans="1:77">
      <c r="A168" s="73" t="s">
        <v>455</v>
      </c>
      <c r="B168" s="74" t="s">
        <v>532</v>
      </c>
      <c r="C168" s="73" t="s">
        <v>533</v>
      </c>
      <c r="D168" s="75">
        <v>129178.35</v>
      </c>
      <c r="E168" s="75">
        <v>279034.44</v>
      </c>
      <c r="F168" s="75">
        <v>494433.47</v>
      </c>
      <c r="G168" s="75">
        <v>243935</v>
      </c>
      <c r="H168" s="75">
        <v>9869.51</v>
      </c>
      <c r="I168" s="75">
        <v>41780.82</v>
      </c>
      <c r="J168" s="75">
        <v>2001750.2</v>
      </c>
      <c r="K168" s="75">
        <v>51587.26</v>
      </c>
      <c r="L168" s="75">
        <v>71121.759999999995</v>
      </c>
      <c r="M168" s="75">
        <v>558025.84</v>
      </c>
      <c r="N168" s="75">
        <v>800</v>
      </c>
      <c r="O168" s="75">
        <v>38571.449999999997</v>
      </c>
      <c r="P168" s="75">
        <v>544500.53</v>
      </c>
      <c r="Q168" s="75">
        <v>435287.18</v>
      </c>
      <c r="R168" s="75">
        <v>259236.64</v>
      </c>
      <c r="S168" s="75">
        <v>4032.5699</v>
      </c>
      <c r="T168" s="75">
        <v>206140.72</v>
      </c>
      <c r="U168" s="75">
        <v>51170.33</v>
      </c>
      <c r="V168" s="75">
        <v>334798.68</v>
      </c>
      <c r="W168" s="75">
        <v>275938.02</v>
      </c>
      <c r="X168" s="75">
        <v>26898.77</v>
      </c>
      <c r="Y168" s="75">
        <v>795719.46</v>
      </c>
      <c r="Z168" s="75">
        <v>4484</v>
      </c>
      <c r="AA168" s="75">
        <v>3473.2</v>
      </c>
      <c r="AB168" s="75">
        <v>18265.080000000002</v>
      </c>
      <c r="AC168" s="75">
        <v>1933.6</v>
      </c>
      <c r="AD168" s="75">
        <v>0</v>
      </c>
      <c r="AE168" s="75">
        <v>1461729.48</v>
      </c>
      <c r="AF168" s="75">
        <v>53104.91</v>
      </c>
      <c r="AG168" s="75">
        <v>94370.11</v>
      </c>
      <c r="AH168" s="75">
        <v>7571.12</v>
      </c>
      <c r="AI168" s="75">
        <v>71428.63</v>
      </c>
      <c r="AJ168" s="75">
        <v>29086.240000000002</v>
      </c>
      <c r="AK168" s="75">
        <v>316315.33</v>
      </c>
      <c r="AL168" s="75">
        <v>143651.35999999999</v>
      </c>
      <c r="AM168" s="75">
        <v>523180.18</v>
      </c>
      <c r="AN168" s="75">
        <v>34500.46</v>
      </c>
      <c r="AO168" s="75">
        <v>1752.6</v>
      </c>
      <c r="AP168" s="75">
        <v>70974.13</v>
      </c>
      <c r="AQ168" s="75">
        <v>0</v>
      </c>
      <c r="AR168" s="75">
        <v>14922.74</v>
      </c>
      <c r="AS168" s="75">
        <v>43054.39</v>
      </c>
      <c r="AT168" s="75">
        <v>71358.880000000005</v>
      </c>
      <c r="AU168" s="75">
        <v>5993.54</v>
      </c>
      <c r="AV168" s="75">
        <v>5442.79</v>
      </c>
      <c r="AW168" s="75">
        <v>3494.53</v>
      </c>
      <c r="AX168" s="75">
        <v>727009.24</v>
      </c>
      <c r="AY168" s="75">
        <v>568230.34</v>
      </c>
      <c r="AZ168" s="75">
        <v>240444.67</v>
      </c>
      <c r="BA168" s="75">
        <v>125128.48</v>
      </c>
      <c r="BB168" s="75">
        <v>0</v>
      </c>
      <c r="BC168" s="75">
        <v>2755.36</v>
      </c>
      <c r="BD168" s="75">
        <v>117827.4599</v>
      </c>
      <c r="BE168" s="75">
        <v>38151.4</v>
      </c>
      <c r="BF168" s="75">
        <v>115596.09</v>
      </c>
      <c r="BG168" s="75">
        <v>9191.7000000000007</v>
      </c>
      <c r="BH168" s="75">
        <v>45034.080000000002</v>
      </c>
      <c r="BI168" s="75">
        <v>713375.02</v>
      </c>
      <c r="BJ168" s="75">
        <v>12770.99</v>
      </c>
      <c r="BK168" s="75">
        <v>39504.660000000003</v>
      </c>
      <c r="BL168" s="75">
        <v>22799</v>
      </c>
      <c r="BM168" s="75">
        <v>18513.060000000001</v>
      </c>
      <c r="BN168" s="75">
        <v>61591.35</v>
      </c>
      <c r="BO168" s="75">
        <v>3405.31</v>
      </c>
      <c r="BP168" s="75">
        <v>126319.77</v>
      </c>
      <c r="BQ168" s="75">
        <v>60211.89</v>
      </c>
      <c r="BR168" s="75">
        <v>11956.78</v>
      </c>
      <c r="BS168" s="75">
        <v>229744.78</v>
      </c>
      <c r="BT168" s="75">
        <v>26396.98</v>
      </c>
      <c r="BU168" s="75">
        <v>44993.36</v>
      </c>
      <c r="BV168" s="75">
        <v>38344.089999999997</v>
      </c>
      <c r="BW168" s="75">
        <v>46879.49</v>
      </c>
      <c r="BX168" s="75">
        <v>15013.15</v>
      </c>
      <c r="BY168" s="76">
        <v>5689261.7696000002</v>
      </c>
    </row>
    <row r="169" spans="1:77">
      <c r="A169" s="73" t="s">
        <v>455</v>
      </c>
      <c r="B169" s="74" t="s">
        <v>534</v>
      </c>
      <c r="C169" s="73" t="s">
        <v>535</v>
      </c>
      <c r="D169" s="75">
        <v>350670.62</v>
      </c>
      <c r="E169" s="75">
        <v>223958.96</v>
      </c>
      <c r="F169" s="75">
        <v>65770.070000000007</v>
      </c>
      <c r="G169" s="75">
        <v>27767</v>
      </c>
      <c r="H169" s="75">
        <v>49081.04</v>
      </c>
      <c r="I169" s="75">
        <v>6454.3</v>
      </c>
      <c r="J169" s="75">
        <v>1969869.3</v>
      </c>
      <c r="K169" s="75">
        <v>193029.5</v>
      </c>
      <c r="L169" s="75">
        <v>58696.28</v>
      </c>
      <c r="M169" s="75">
        <v>264949.15999999997</v>
      </c>
      <c r="N169" s="75">
        <v>51731.28</v>
      </c>
      <c r="O169" s="75">
        <v>85048.07</v>
      </c>
      <c r="P169" s="75">
        <v>193850.6</v>
      </c>
      <c r="Q169" s="75">
        <v>241314.42</v>
      </c>
      <c r="R169" s="75">
        <v>1033.21</v>
      </c>
      <c r="S169" s="75">
        <v>31138.74</v>
      </c>
      <c r="T169" s="75">
        <v>16920</v>
      </c>
      <c r="U169" s="75">
        <v>62768.82</v>
      </c>
      <c r="V169" s="75">
        <v>247652.32</v>
      </c>
      <c r="W169" s="75">
        <v>145887.97</v>
      </c>
      <c r="X169" s="75">
        <v>82695.05</v>
      </c>
      <c r="Y169" s="75">
        <v>303419.67</v>
      </c>
      <c r="Z169" s="75">
        <v>84391.16</v>
      </c>
      <c r="AA169" s="75">
        <v>10422.08</v>
      </c>
      <c r="AB169" s="75">
        <v>46298.57</v>
      </c>
      <c r="AC169" s="75">
        <v>8531.84</v>
      </c>
      <c r="AD169" s="75">
        <v>0</v>
      </c>
      <c r="AE169" s="75">
        <v>1585911.51</v>
      </c>
      <c r="AF169" s="75">
        <v>40692.04</v>
      </c>
      <c r="AG169" s="75">
        <v>12061.17</v>
      </c>
      <c r="AH169" s="75">
        <v>57643.9</v>
      </c>
      <c r="AI169" s="75">
        <v>26419.9</v>
      </c>
      <c r="AJ169" s="75">
        <v>2685</v>
      </c>
      <c r="AK169" s="75">
        <v>32859.61</v>
      </c>
      <c r="AL169" s="75">
        <v>27623.94</v>
      </c>
      <c r="AM169" s="75">
        <v>13947.5</v>
      </c>
      <c r="AN169" s="75">
        <v>71551.320000000007</v>
      </c>
      <c r="AO169" s="75">
        <v>13809.79</v>
      </c>
      <c r="AP169" s="75">
        <v>13540.46</v>
      </c>
      <c r="AQ169" s="75">
        <v>0</v>
      </c>
      <c r="AR169" s="75">
        <v>53248.62</v>
      </c>
      <c r="AS169" s="75">
        <v>25511.8</v>
      </c>
      <c r="AT169" s="75">
        <v>34720.870000000003</v>
      </c>
      <c r="AU169" s="75">
        <v>28513.95</v>
      </c>
      <c r="AV169" s="75">
        <v>18623.900000000001</v>
      </c>
      <c r="AW169" s="75">
        <v>25937.1</v>
      </c>
      <c r="AX169" s="75">
        <v>764839.92</v>
      </c>
      <c r="AY169" s="75">
        <v>77434.559999999998</v>
      </c>
      <c r="AZ169" s="75">
        <v>67655.98</v>
      </c>
      <c r="BA169" s="75">
        <v>72049.62</v>
      </c>
      <c r="BB169" s="75">
        <v>0</v>
      </c>
      <c r="BC169" s="75">
        <v>7846.92</v>
      </c>
      <c r="BD169" s="75">
        <v>151721.38</v>
      </c>
      <c r="BE169" s="75">
        <v>102682.88</v>
      </c>
      <c r="BF169" s="75">
        <v>79173.53</v>
      </c>
      <c r="BG169" s="75">
        <v>25905.49</v>
      </c>
      <c r="BH169" s="75">
        <v>35719.760000000002</v>
      </c>
      <c r="BI169" s="75">
        <v>627368.9</v>
      </c>
      <c r="BJ169" s="75">
        <v>17236.96</v>
      </c>
      <c r="BK169" s="75">
        <v>16488.919999999998</v>
      </c>
      <c r="BL169" s="75">
        <v>5597.38</v>
      </c>
      <c r="BM169" s="75">
        <v>2056.02</v>
      </c>
      <c r="BN169" s="75">
        <v>55118.8</v>
      </c>
      <c r="BO169" s="75">
        <v>4287.38</v>
      </c>
      <c r="BP169" s="75">
        <v>247964.78</v>
      </c>
      <c r="BQ169" s="75">
        <v>22115.1</v>
      </c>
      <c r="BR169" s="75">
        <v>133257.60000000001</v>
      </c>
      <c r="BS169" s="75">
        <v>2065.44</v>
      </c>
      <c r="BT169" s="75">
        <v>26373.34</v>
      </c>
      <c r="BU169" s="75">
        <v>28977.55</v>
      </c>
      <c r="BV169" s="75">
        <v>64144.78</v>
      </c>
      <c r="BW169" s="75">
        <v>34332.29</v>
      </c>
      <c r="BX169" s="75">
        <v>51047.27</v>
      </c>
      <c r="BY169" s="76">
        <v>1190986.0399</v>
      </c>
    </row>
    <row r="170" spans="1:77">
      <c r="A170" s="73" t="s">
        <v>455</v>
      </c>
      <c r="B170" s="74" t="s">
        <v>536</v>
      </c>
      <c r="C170" s="73" t="s">
        <v>537</v>
      </c>
      <c r="D170" s="75">
        <v>0</v>
      </c>
      <c r="E170" s="75">
        <v>73882.25</v>
      </c>
      <c r="F170" s="75">
        <v>0</v>
      </c>
      <c r="G170" s="75">
        <v>17882</v>
      </c>
      <c r="H170" s="75">
        <v>11326.57</v>
      </c>
      <c r="I170" s="75">
        <v>0</v>
      </c>
      <c r="J170" s="75">
        <v>143010.62</v>
      </c>
      <c r="K170" s="75">
        <v>16987.560000000001</v>
      </c>
      <c r="L170" s="75">
        <v>5617.5</v>
      </c>
      <c r="M170" s="75">
        <v>32116.99</v>
      </c>
      <c r="N170" s="75">
        <v>37266.639999999999</v>
      </c>
      <c r="O170" s="75">
        <v>32770.339999999997</v>
      </c>
      <c r="P170" s="75">
        <v>0</v>
      </c>
      <c r="Q170" s="75">
        <v>89142.01</v>
      </c>
      <c r="R170" s="75">
        <v>6935.57</v>
      </c>
      <c r="S170" s="75">
        <v>1208.81</v>
      </c>
      <c r="T170" s="75">
        <v>0</v>
      </c>
      <c r="U170" s="75">
        <v>1177.8699999999999</v>
      </c>
      <c r="V170" s="75">
        <v>0</v>
      </c>
      <c r="W170" s="75">
        <v>3009.65</v>
      </c>
      <c r="X170" s="75">
        <v>51603.76</v>
      </c>
      <c r="Y170" s="75">
        <v>26306.33</v>
      </c>
      <c r="Z170" s="75">
        <v>753.76</v>
      </c>
      <c r="AA170" s="75">
        <v>2548.3200000000002</v>
      </c>
      <c r="AB170" s="75">
        <v>7983.17</v>
      </c>
      <c r="AC170" s="75">
        <v>6309.12</v>
      </c>
      <c r="AD170" s="75">
        <v>0</v>
      </c>
      <c r="AE170" s="75">
        <v>68381.259999999995</v>
      </c>
      <c r="AF170" s="75">
        <v>38336.15</v>
      </c>
      <c r="AG170" s="75">
        <v>5002.2</v>
      </c>
      <c r="AH170" s="75">
        <v>0</v>
      </c>
      <c r="AI170" s="75">
        <v>0</v>
      </c>
      <c r="AJ170" s="75">
        <v>12984.48</v>
      </c>
      <c r="AK170" s="75">
        <v>24257.22</v>
      </c>
      <c r="AL170" s="75">
        <v>5088.45</v>
      </c>
      <c r="AM170" s="75">
        <v>2286.67</v>
      </c>
      <c r="AN170" s="75">
        <v>21902.400000000001</v>
      </c>
      <c r="AO170" s="75">
        <v>0</v>
      </c>
      <c r="AP170" s="75">
        <v>3100.13</v>
      </c>
      <c r="AQ170" s="75">
        <v>0</v>
      </c>
      <c r="AR170" s="75">
        <v>794.38</v>
      </c>
      <c r="AS170" s="75">
        <v>8839.82</v>
      </c>
      <c r="AT170" s="75">
        <v>8859.67</v>
      </c>
      <c r="AU170" s="75">
        <v>0</v>
      </c>
      <c r="AV170" s="75">
        <v>0</v>
      </c>
      <c r="AW170" s="75">
        <v>3077.16</v>
      </c>
      <c r="AX170" s="75">
        <v>32230.6</v>
      </c>
      <c r="AY170" s="75">
        <v>68351.61</v>
      </c>
      <c r="AZ170" s="75">
        <v>0</v>
      </c>
      <c r="BA170" s="75">
        <v>195110.95</v>
      </c>
      <c r="BB170" s="75">
        <v>0</v>
      </c>
      <c r="BC170" s="75">
        <v>12465.27</v>
      </c>
      <c r="BD170" s="75">
        <v>14773.49</v>
      </c>
      <c r="BE170" s="75">
        <v>12316.59</v>
      </c>
      <c r="BF170" s="75">
        <v>27300.02</v>
      </c>
      <c r="BG170" s="75">
        <v>4012.5</v>
      </c>
      <c r="BH170" s="75">
        <v>1111.1199999999999</v>
      </c>
      <c r="BI170" s="75">
        <v>234122.54</v>
      </c>
      <c r="BJ170" s="75">
        <v>21903.69</v>
      </c>
      <c r="BK170" s="75">
        <v>2192.6999999999998</v>
      </c>
      <c r="BL170" s="75">
        <v>3711.55</v>
      </c>
      <c r="BM170" s="75">
        <v>0</v>
      </c>
      <c r="BN170" s="75">
        <v>0</v>
      </c>
      <c r="BO170" s="75">
        <v>2065.13</v>
      </c>
      <c r="BP170" s="75">
        <v>47198.29</v>
      </c>
      <c r="BQ170" s="75">
        <v>0</v>
      </c>
      <c r="BR170" s="75">
        <v>13910.28</v>
      </c>
      <c r="BS170" s="75">
        <v>18552.689999999999</v>
      </c>
      <c r="BT170" s="75">
        <v>828.39</v>
      </c>
      <c r="BU170" s="75">
        <v>42540.44</v>
      </c>
      <c r="BV170" s="75">
        <v>27939.87</v>
      </c>
      <c r="BW170" s="75">
        <v>548.92999999999995</v>
      </c>
      <c r="BX170" s="75">
        <v>0</v>
      </c>
      <c r="BY170" s="76">
        <v>33744398.359499991</v>
      </c>
    </row>
    <row r="171" spans="1:77">
      <c r="A171" s="73" t="s">
        <v>455</v>
      </c>
      <c r="B171" s="74" t="s">
        <v>538</v>
      </c>
      <c r="C171" s="73" t="s">
        <v>539</v>
      </c>
      <c r="D171" s="75">
        <v>0</v>
      </c>
      <c r="E171" s="75">
        <v>162034.82</v>
      </c>
      <c r="F171" s="75">
        <v>62316.56</v>
      </c>
      <c r="G171" s="75">
        <v>38451</v>
      </c>
      <c r="H171" s="75">
        <v>2139.27</v>
      </c>
      <c r="I171" s="75">
        <v>10918.73</v>
      </c>
      <c r="J171" s="75">
        <v>0</v>
      </c>
      <c r="K171" s="75">
        <v>0</v>
      </c>
      <c r="L171" s="75">
        <v>0</v>
      </c>
      <c r="M171" s="75">
        <v>7700.64</v>
      </c>
      <c r="N171" s="75">
        <v>1666.64</v>
      </c>
      <c r="O171" s="75">
        <v>0</v>
      </c>
      <c r="P171" s="75">
        <v>111.03</v>
      </c>
      <c r="Q171" s="75">
        <v>336590.25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2822.25</v>
      </c>
      <c r="Z171" s="75">
        <v>0</v>
      </c>
      <c r="AA171" s="75">
        <v>0</v>
      </c>
      <c r="AB171" s="75">
        <v>0</v>
      </c>
      <c r="AC171" s="75">
        <v>2544.48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270.89</v>
      </c>
      <c r="AJ171" s="75">
        <v>2144.17</v>
      </c>
      <c r="AK171" s="75">
        <v>0</v>
      </c>
      <c r="AL171" s="75">
        <v>0</v>
      </c>
      <c r="AM171" s="75">
        <v>1815.44</v>
      </c>
      <c r="AN171" s="75">
        <v>0</v>
      </c>
      <c r="AO171" s="75">
        <v>0</v>
      </c>
      <c r="AP171" s="75">
        <v>0</v>
      </c>
      <c r="AQ171" s="75">
        <v>0</v>
      </c>
      <c r="AR171" s="75">
        <v>7661.63</v>
      </c>
      <c r="AS171" s="75">
        <v>0</v>
      </c>
      <c r="AT171" s="75">
        <v>13424.25</v>
      </c>
      <c r="AU171" s="75">
        <v>0</v>
      </c>
      <c r="AV171" s="75">
        <v>0</v>
      </c>
      <c r="AW171" s="75">
        <v>0</v>
      </c>
      <c r="AX171" s="75">
        <v>0</v>
      </c>
      <c r="AY171" s="75">
        <v>2510.31</v>
      </c>
      <c r="AZ171" s="75">
        <v>34373.01</v>
      </c>
      <c r="BA171" s="75">
        <v>5999.92</v>
      </c>
      <c r="BB171" s="75">
        <v>0</v>
      </c>
      <c r="BC171" s="75">
        <v>0</v>
      </c>
      <c r="BD171" s="75">
        <v>865.89089999999999</v>
      </c>
      <c r="BE171" s="75">
        <v>82344.929999999993</v>
      </c>
      <c r="BF171" s="75">
        <v>1008.98</v>
      </c>
      <c r="BG171" s="75">
        <v>0</v>
      </c>
      <c r="BH171" s="75">
        <v>0</v>
      </c>
      <c r="BI171" s="75">
        <v>12434.41</v>
      </c>
      <c r="BJ171" s="75">
        <v>424452.77</v>
      </c>
      <c r="BK171" s="75">
        <v>0</v>
      </c>
      <c r="BL171" s="75">
        <v>41407.06</v>
      </c>
      <c r="BM171" s="75">
        <v>14543.84</v>
      </c>
      <c r="BN171" s="75">
        <v>0</v>
      </c>
      <c r="BO171" s="75">
        <v>5325.96</v>
      </c>
      <c r="BP171" s="75">
        <v>0</v>
      </c>
      <c r="BQ171" s="75">
        <v>0</v>
      </c>
      <c r="BR171" s="75">
        <v>9470.65</v>
      </c>
      <c r="BS171" s="75">
        <v>80950.2</v>
      </c>
      <c r="BT171" s="75">
        <v>2318.62</v>
      </c>
      <c r="BU171" s="75">
        <v>14548.01</v>
      </c>
      <c r="BV171" s="75">
        <v>0</v>
      </c>
      <c r="BW171" s="75">
        <v>1356.64</v>
      </c>
      <c r="BX171" s="75">
        <v>0</v>
      </c>
      <c r="BY171" s="76">
        <v>22620954.109600008</v>
      </c>
    </row>
    <row r="172" spans="1:77">
      <c r="A172" s="73" t="s">
        <v>455</v>
      </c>
      <c r="B172" s="74" t="s">
        <v>540</v>
      </c>
      <c r="C172" s="73" t="s">
        <v>541</v>
      </c>
      <c r="D172" s="75">
        <v>16214364.779999999</v>
      </c>
      <c r="E172" s="75">
        <v>5361000.51</v>
      </c>
      <c r="F172" s="75">
        <v>9819221.4600000009</v>
      </c>
      <c r="G172" s="75">
        <v>3274413</v>
      </c>
      <c r="H172" s="75">
        <v>2888015.22</v>
      </c>
      <c r="I172" s="75">
        <v>1330604.3700000001</v>
      </c>
      <c r="J172" s="75">
        <v>75017429.969999999</v>
      </c>
      <c r="K172" s="75">
        <v>11865760.18</v>
      </c>
      <c r="L172" s="75">
        <v>1925061.88</v>
      </c>
      <c r="M172" s="75">
        <v>29684789.98</v>
      </c>
      <c r="N172" s="75">
        <v>1111584.96</v>
      </c>
      <c r="O172" s="75">
        <v>4062630.88</v>
      </c>
      <c r="P172" s="75">
        <v>16302319.27</v>
      </c>
      <c r="Q172" s="75">
        <v>11223713.27</v>
      </c>
      <c r="R172" s="75">
        <v>675777.98</v>
      </c>
      <c r="S172" s="75">
        <v>2244783.5397999999</v>
      </c>
      <c r="T172" s="75">
        <v>2478649.06</v>
      </c>
      <c r="U172" s="75">
        <v>1328395.6000000001</v>
      </c>
      <c r="V172" s="75">
        <v>32615784.780000001</v>
      </c>
      <c r="W172" s="75">
        <v>7278124.0899999999</v>
      </c>
      <c r="X172" s="75">
        <v>4519113.55</v>
      </c>
      <c r="Y172" s="75">
        <v>14198533.25</v>
      </c>
      <c r="Z172" s="75">
        <v>966940.15</v>
      </c>
      <c r="AA172" s="75">
        <v>1123735.52</v>
      </c>
      <c r="AB172" s="75">
        <v>1252523.3700000001</v>
      </c>
      <c r="AC172" s="75">
        <v>426046.64</v>
      </c>
      <c r="AD172" s="75">
        <v>171578.95</v>
      </c>
      <c r="AE172" s="75">
        <v>65287494.390000001</v>
      </c>
      <c r="AF172" s="75">
        <v>2129364.36</v>
      </c>
      <c r="AG172" s="75">
        <v>845416.5</v>
      </c>
      <c r="AH172" s="75">
        <v>794424.55</v>
      </c>
      <c r="AI172" s="75">
        <v>1163364.8600000001</v>
      </c>
      <c r="AJ172" s="75">
        <v>2370674.4</v>
      </c>
      <c r="AK172" s="75">
        <v>1138695.49</v>
      </c>
      <c r="AL172" s="75">
        <v>1645753.26</v>
      </c>
      <c r="AM172" s="75">
        <v>3083632.44</v>
      </c>
      <c r="AN172" s="75">
        <v>1845730.32</v>
      </c>
      <c r="AO172" s="75">
        <v>1312808.69</v>
      </c>
      <c r="AP172" s="75">
        <v>921621.82</v>
      </c>
      <c r="AQ172" s="75">
        <v>0</v>
      </c>
      <c r="AR172" s="75">
        <v>1534141.84</v>
      </c>
      <c r="AS172" s="75">
        <v>1607615.13</v>
      </c>
      <c r="AT172" s="75">
        <v>1741176.5</v>
      </c>
      <c r="AU172" s="75">
        <v>854726.24</v>
      </c>
      <c r="AV172" s="75">
        <v>112983.02</v>
      </c>
      <c r="AW172" s="75">
        <v>985826.44</v>
      </c>
      <c r="AX172" s="75">
        <v>31275051.84</v>
      </c>
      <c r="AY172" s="75">
        <v>1822470.43</v>
      </c>
      <c r="AZ172" s="75">
        <v>2828146.18</v>
      </c>
      <c r="BA172" s="75">
        <v>2713686.62</v>
      </c>
      <c r="BB172" s="75">
        <v>259737.76</v>
      </c>
      <c r="BC172" s="75">
        <v>904192.45</v>
      </c>
      <c r="BD172" s="75">
        <v>7319548.3700000001</v>
      </c>
      <c r="BE172" s="75">
        <v>4448945.2300000004</v>
      </c>
      <c r="BF172" s="75">
        <v>1886035.73</v>
      </c>
      <c r="BG172" s="75">
        <v>886451.79</v>
      </c>
      <c r="BH172" s="75">
        <v>259810</v>
      </c>
      <c r="BI172" s="75">
        <v>24304825.18</v>
      </c>
      <c r="BJ172" s="75">
        <v>13057687.869999999</v>
      </c>
      <c r="BK172" s="75">
        <v>1385972.8</v>
      </c>
      <c r="BL172" s="75">
        <v>816583.82</v>
      </c>
      <c r="BM172" s="75">
        <v>1809093.12</v>
      </c>
      <c r="BN172" s="75">
        <v>1610261.19</v>
      </c>
      <c r="BO172" s="75">
        <v>888803.68</v>
      </c>
      <c r="BP172" s="75">
        <v>15982932.02</v>
      </c>
      <c r="BQ172" s="75">
        <v>1264665.25</v>
      </c>
      <c r="BR172" s="75">
        <v>2390481.71</v>
      </c>
      <c r="BS172" s="75">
        <v>2340942.5699999998</v>
      </c>
      <c r="BT172" s="75">
        <v>959401.26</v>
      </c>
      <c r="BU172" s="75">
        <v>2146132.61</v>
      </c>
      <c r="BV172" s="75">
        <v>1594944.81</v>
      </c>
      <c r="BW172" s="75">
        <v>721879</v>
      </c>
      <c r="BX172" s="75">
        <v>886114.17</v>
      </c>
      <c r="BY172" s="76">
        <v>7842554.1399000017</v>
      </c>
    </row>
    <row r="173" spans="1:77">
      <c r="A173" s="73" t="s">
        <v>455</v>
      </c>
      <c r="B173" s="74" t="s">
        <v>542</v>
      </c>
      <c r="C173" s="73" t="s">
        <v>543</v>
      </c>
      <c r="D173" s="75">
        <v>399667.08</v>
      </c>
      <c r="E173" s="75">
        <v>248543.46</v>
      </c>
      <c r="F173" s="75">
        <v>509616.57</v>
      </c>
      <c r="G173" s="75">
        <v>351488</v>
      </c>
      <c r="H173" s="75">
        <v>409708.89</v>
      </c>
      <c r="I173" s="75">
        <v>124291.58</v>
      </c>
      <c r="J173" s="75">
        <v>5944463.1100000003</v>
      </c>
      <c r="K173" s="75">
        <v>569376.31000000006</v>
      </c>
      <c r="L173" s="75">
        <v>157000.88</v>
      </c>
      <c r="M173" s="75">
        <v>1754878.22</v>
      </c>
      <c r="N173" s="75">
        <v>159272.24</v>
      </c>
      <c r="O173" s="75">
        <v>513381.51</v>
      </c>
      <c r="P173" s="75">
        <v>628226.67000000004</v>
      </c>
      <c r="Q173" s="75">
        <v>1903194.8</v>
      </c>
      <c r="R173" s="75">
        <v>1094.73</v>
      </c>
      <c r="S173" s="75">
        <v>143125.37</v>
      </c>
      <c r="T173" s="75">
        <v>245218.83</v>
      </c>
      <c r="U173" s="75">
        <v>108967.32</v>
      </c>
      <c r="V173" s="75">
        <v>2257792.21</v>
      </c>
      <c r="W173" s="75">
        <v>303065.39</v>
      </c>
      <c r="X173" s="75">
        <v>484160.77</v>
      </c>
      <c r="Y173" s="75">
        <v>743919.34</v>
      </c>
      <c r="Z173" s="75">
        <v>184985.81</v>
      </c>
      <c r="AA173" s="75">
        <v>107646.8</v>
      </c>
      <c r="AB173" s="75">
        <v>195774.65</v>
      </c>
      <c r="AC173" s="75">
        <v>34061.199999999997</v>
      </c>
      <c r="AD173" s="75">
        <v>0</v>
      </c>
      <c r="AE173" s="75">
        <v>1744955.37</v>
      </c>
      <c r="AF173" s="75">
        <v>131131.35999999999</v>
      </c>
      <c r="AG173" s="75">
        <v>101549.7</v>
      </c>
      <c r="AH173" s="75">
        <v>253641.85</v>
      </c>
      <c r="AI173" s="75">
        <v>168682.87</v>
      </c>
      <c r="AJ173" s="75">
        <v>125524.2</v>
      </c>
      <c r="AK173" s="75">
        <v>283632.09999999998</v>
      </c>
      <c r="AL173" s="75">
        <v>222381.8</v>
      </c>
      <c r="AM173" s="75">
        <v>364877.89</v>
      </c>
      <c r="AN173" s="75">
        <v>297291.8</v>
      </c>
      <c r="AO173" s="75">
        <v>242691.78</v>
      </c>
      <c r="AP173" s="75">
        <v>213195.8</v>
      </c>
      <c r="AQ173" s="75">
        <v>0</v>
      </c>
      <c r="AR173" s="75">
        <v>63569.55</v>
      </c>
      <c r="AS173" s="75">
        <v>233579.91</v>
      </c>
      <c r="AT173" s="75">
        <v>198701.37</v>
      </c>
      <c r="AU173" s="75">
        <v>154644.15</v>
      </c>
      <c r="AV173" s="75">
        <v>14264.55</v>
      </c>
      <c r="AW173" s="75">
        <v>86082.54</v>
      </c>
      <c r="AX173" s="75">
        <v>2961115.65</v>
      </c>
      <c r="AY173" s="75">
        <v>496731.41</v>
      </c>
      <c r="AZ173" s="75">
        <v>633653.89</v>
      </c>
      <c r="BA173" s="75">
        <v>297455.15999999997</v>
      </c>
      <c r="BB173" s="75">
        <v>9202</v>
      </c>
      <c r="BC173" s="75">
        <v>115144.74</v>
      </c>
      <c r="BD173" s="75">
        <v>391099.05</v>
      </c>
      <c r="BE173" s="75">
        <v>152796.78</v>
      </c>
      <c r="BF173" s="75">
        <v>286428.87</v>
      </c>
      <c r="BG173" s="75">
        <v>87868.97</v>
      </c>
      <c r="BH173" s="75">
        <v>138510.76</v>
      </c>
      <c r="BI173" s="75">
        <v>501770.64</v>
      </c>
      <c r="BJ173" s="75">
        <v>366253.11</v>
      </c>
      <c r="BK173" s="75">
        <v>217631.3</v>
      </c>
      <c r="BL173" s="75">
        <v>204440.86</v>
      </c>
      <c r="BM173" s="75">
        <v>312372.15000000002</v>
      </c>
      <c r="BN173" s="75">
        <v>400170.36</v>
      </c>
      <c r="BO173" s="75">
        <v>79645.06</v>
      </c>
      <c r="BP173" s="75">
        <v>763200.4</v>
      </c>
      <c r="BQ173" s="75">
        <v>231664.58</v>
      </c>
      <c r="BR173" s="75">
        <v>279943.73</v>
      </c>
      <c r="BS173" s="75">
        <v>442652.48</v>
      </c>
      <c r="BT173" s="75">
        <v>508848.43</v>
      </c>
      <c r="BU173" s="75">
        <v>184093.9</v>
      </c>
      <c r="BV173" s="75">
        <v>300544.49</v>
      </c>
      <c r="BW173" s="75">
        <v>317041.01</v>
      </c>
      <c r="BX173" s="75">
        <v>500110.37</v>
      </c>
      <c r="BY173" s="76">
        <v>5689261.7696000002</v>
      </c>
    </row>
    <row r="174" spans="1:77">
      <c r="A174" s="73" t="s">
        <v>455</v>
      </c>
      <c r="B174" s="74" t="s">
        <v>544</v>
      </c>
      <c r="C174" s="73" t="s">
        <v>545</v>
      </c>
      <c r="D174" s="75">
        <v>241780.16</v>
      </c>
      <c r="E174" s="75">
        <v>372141.2</v>
      </c>
      <c r="F174" s="75">
        <v>513607.75</v>
      </c>
      <c r="G174" s="75">
        <v>191984</v>
      </c>
      <c r="H174" s="75">
        <v>170773.78</v>
      </c>
      <c r="I174" s="75">
        <v>38254.19</v>
      </c>
      <c r="J174" s="75">
        <v>1187826.9099999999</v>
      </c>
      <c r="K174" s="75">
        <v>345112.19</v>
      </c>
      <c r="L174" s="75">
        <v>85350.16</v>
      </c>
      <c r="M174" s="75">
        <v>686637.87</v>
      </c>
      <c r="N174" s="75">
        <v>105928.88</v>
      </c>
      <c r="O174" s="75">
        <v>153339.79999999999</v>
      </c>
      <c r="P174" s="75">
        <v>196183.26</v>
      </c>
      <c r="Q174" s="75">
        <v>571640.31000000006</v>
      </c>
      <c r="R174" s="75">
        <v>0</v>
      </c>
      <c r="S174" s="75">
        <v>26625.119999999999</v>
      </c>
      <c r="T174" s="75">
        <v>381455.11</v>
      </c>
      <c r="U174" s="75">
        <v>106852.1</v>
      </c>
      <c r="V174" s="75">
        <v>763624.85</v>
      </c>
      <c r="W174" s="75">
        <v>226125.51</v>
      </c>
      <c r="X174" s="75">
        <v>127949.95</v>
      </c>
      <c r="Y174" s="75">
        <v>501721.12</v>
      </c>
      <c r="Z174" s="75">
        <v>22795.93</v>
      </c>
      <c r="AA174" s="75">
        <v>43047.6</v>
      </c>
      <c r="AB174" s="75">
        <v>62137.8</v>
      </c>
      <c r="AC174" s="75">
        <v>8481.6</v>
      </c>
      <c r="AD174" s="75">
        <v>0</v>
      </c>
      <c r="AE174" s="75">
        <v>1319826.26</v>
      </c>
      <c r="AF174" s="75">
        <v>38505.79</v>
      </c>
      <c r="AG174" s="75">
        <v>5548.89</v>
      </c>
      <c r="AH174" s="75">
        <v>20024.64</v>
      </c>
      <c r="AI174" s="75">
        <v>24032.68</v>
      </c>
      <c r="AJ174" s="75">
        <v>80414.259999999995</v>
      </c>
      <c r="AK174" s="75">
        <v>109814.94</v>
      </c>
      <c r="AL174" s="75">
        <v>76719.210000000006</v>
      </c>
      <c r="AM174" s="75">
        <v>169872.89</v>
      </c>
      <c r="AN174" s="75">
        <v>90274.28</v>
      </c>
      <c r="AO174" s="75">
        <v>9704.36</v>
      </c>
      <c r="AP174" s="75">
        <v>82232.100000000006</v>
      </c>
      <c r="AQ174" s="75">
        <v>0</v>
      </c>
      <c r="AR174" s="75">
        <v>23440</v>
      </c>
      <c r="AS174" s="75">
        <v>224493.54</v>
      </c>
      <c r="AT174" s="75">
        <v>168285.35</v>
      </c>
      <c r="AU174" s="75">
        <v>53428.09</v>
      </c>
      <c r="AV174" s="75">
        <v>24483.360000000001</v>
      </c>
      <c r="AW174" s="75">
        <v>64343.13</v>
      </c>
      <c r="AX174" s="75">
        <v>468647.74</v>
      </c>
      <c r="AY174" s="75">
        <v>149864.29</v>
      </c>
      <c r="AZ174" s="75">
        <v>43337.53</v>
      </c>
      <c r="BA174" s="75">
        <v>108013.72</v>
      </c>
      <c r="BB174" s="75">
        <v>2088.88</v>
      </c>
      <c r="BC174" s="75">
        <v>25138.78</v>
      </c>
      <c r="BD174" s="75">
        <v>405005.18979999999</v>
      </c>
      <c r="BE174" s="75">
        <v>77978.27</v>
      </c>
      <c r="BF174" s="75">
        <v>132500.18</v>
      </c>
      <c r="BG174" s="75">
        <v>8695.3700000000008</v>
      </c>
      <c r="BH174" s="75">
        <v>14645.52</v>
      </c>
      <c r="BI174" s="75">
        <v>602805.99</v>
      </c>
      <c r="BJ174" s="75">
        <v>129953.4</v>
      </c>
      <c r="BK174" s="75">
        <v>9842</v>
      </c>
      <c r="BL174" s="75">
        <v>52359.62</v>
      </c>
      <c r="BM174" s="75">
        <v>72331.89</v>
      </c>
      <c r="BN174" s="75">
        <v>119362.36</v>
      </c>
      <c r="BO174" s="75">
        <v>11695.77</v>
      </c>
      <c r="BP174" s="75">
        <v>665803.23</v>
      </c>
      <c r="BQ174" s="75">
        <v>23013.98</v>
      </c>
      <c r="BR174" s="75">
        <v>259163.83</v>
      </c>
      <c r="BS174" s="75">
        <v>18690.759999999998</v>
      </c>
      <c r="BT174" s="75">
        <v>157250.76</v>
      </c>
      <c r="BU174" s="75">
        <v>56197.25</v>
      </c>
      <c r="BV174" s="75">
        <v>13393.05</v>
      </c>
      <c r="BW174" s="75">
        <v>214252.38</v>
      </c>
      <c r="BX174" s="75">
        <v>216891.82</v>
      </c>
      <c r="BY174" s="76">
        <v>1190986.0399</v>
      </c>
    </row>
    <row r="175" spans="1:77">
      <c r="A175" s="73" t="s">
        <v>455</v>
      </c>
      <c r="B175" s="74" t="s">
        <v>546</v>
      </c>
      <c r="C175" s="73" t="s">
        <v>547</v>
      </c>
      <c r="D175" s="75">
        <v>78010.42</v>
      </c>
      <c r="E175" s="75">
        <v>0</v>
      </c>
      <c r="F175" s="75">
        <v>93054.11</v>
      </c>
      <c r="G175" s="75">
        <v>10844</v>
      </c>
      <c r="H175" s="75">
        <v>0</v>
      </c>
      <c r="I175" s="75">
        <v>0</v>
      </c>
      <c r="J175" s="75">
        <v>855007.49</v>
      </c>
      <c r="K175" s="75">
        <v>45434.96</v>
      </c>
      <c r="L175" s="75">
        <v>33265</v>
      </c>
      <c r="M175" s="75">
        <v>18507.669999999998</v>
      </c>
      <c r="N175" s="75">
        <v>4042.24</v>
      </c>
      <c r="O175" s="75">
        <v>0</v>
      </c>
      <c r="P175" s="75">
        <v>50400</v>
      </c>
      <c r="Q175" s="75">
        <v>15963.83</v>
      </c>
      <c r="R175" s="75">
        <v>0</v>
      </c>
      <c r="S175" s="75">
        <v>1095.8</v>
      </c>
      <c r="T175" s="75">
        <v>3333.36</v>
      </c>
      <c r="U175" s="75">
        <v>6643.15</v>
      </c>
      <c r="V175" s="75">
        <v>0</v>
      </c>
      <c r="W175" s="75">
        <v>6256.19</v>
      </c>
      <c r="X175" s="75">
        <v>0</v>
      </c>
      <c r="Y175" s="75">
        <v>6872.4</v>
      </c>
      <c r="Z175" s="75">
        <v>1737.75</v>
      </c>
      <c r="AA175" s="75">
        <v>0</v>
      </c>
      <c r="AB175" s="75">
        <v>0</v>
      </c>
      <c r="AC175" s="75">
        <v>0</v>
      </c>
      <c r="AD175" s="75">
        <v>0</v>
      </c>
      <c r="AE175" s="75">
        <v>1144958.28</v>
      </c>
      <c r="AF175" s="75">
        <v>32990.28</v>
      </c>
      <c r="AG175" s="75">
        <v>3228.33</v>
      </c>
      <c r="AH175" s="75">
        <v>12240.8</v>
      </c>
      <c r="AI175" s="75">
        <v>2666.65</v>
      </c>
      <c r="AJ175" s="75">
        <v>5912.9</v>
      </c>
      <c r="AK175" s="75">
        <v>16391.16</v>
      </c>
      <c r="AL175" s="75">
        <v>0</v>
      </c>
      <c r="AM175" s="75">
        <v>33712.22</v>
      </c>
      <c r="AN175" s="75">
        <v>5530.52</v>
      </c>
      <c r="AO175" s="75">
        <v>0</v>
      </c>
      <c r="AP175" s="75">
        <v>0</v>
      </c>
      <c r="AQ175" s="75">
        <v>0</v>
      </c>
      <c r="AR175" s="75">
        <v>0</v>
      </c>
      <c r="AS175" s="75">
        <v>3548.47</v>
      </c>
      <c r="AT175" s="75">
        <v>0</v>
      </c>
      <c r="AU175" s="75">
        <v>0</v>
      </c>
      <c r="AV175" s="75">
        <v>12632.97</v>
      </c>
      <c r="AW175" s="75">
        <v>23487.48</v>
      </c>
      <c r="AX175" s="75">
        <v>138146.57999999999</v>
      </c>
      <c r="AY175" s="75">
        <v>0</v>
      </c>
      <c r="AZ175" s="75">
        <v>123299.7</v>
      </c>
      <c r="BA175" s="75">
        <v>22493.16</v>
      </c>
      <c r="BB175" s="75">
        <v>0</v>
      </c>
      <c r="BC175" s="75">
        <v>0</v>
      </c>
      <c r="BD175" s="75">
        <v>164982.7899</v>
      </c>
      <c r="BE175" s="75">
        <v>881.68</v>
      </c>
      <c r="BF175" s="75">
        <v>112.65</v>
      </c>
      <c r="BG175" s="75">
        <v>0</v>
      </c>
      <c r="BH175" s="75">
        <v>0</v>
      </c>
      <c r="BI175" s="75">
        <v>7985.01</v>
      </c>
      <c r="BJ175" s="75">
        <v>3697.85</v>
      </c>
      <c r="BK175" s="75">
        <v>0</v>
      </c>
      <c r="BL175" s="75">
        <v>51080.97</v>
      </c>
      <c r="BM175" s="75">
        <v>0</v>
      </c>
      <c r="BN175" s="75">
        <v>1575.55</v>
      </c>
      <c r="BO175" s="75">
        <v>0</v>
      </c>
      <c r="BP175" s="75">
        <v>73781.38</v>
      </c>
      <c r="BQ175" s="75">
        <v>820.27</v>
      </c>
      <c r="BR175" s="75">
        <v>0</v>
      </c>
      <c r="BS175" s="75">
        <v>0</v>
      </c>
      <c r="BT175" s="75">
        <v>0</v>
      </c>
      <c r="BU175" s="75">
        <v>2507.6</v>
      </c>
      <c r="BV175" s="75">
        <v>0</v>
      </c>
      <c r="BW175" s="75">
        <v>2464.37</v>
      </c>
      <c r="BX175" s="75">
        <v>4733.53</v>
      </c>
      <c r="BY175" s="76">
        <v>799101.23000000021</v>
      </c>
    </row>
    <row r="176" spans="1:77">
      <c r="A176" s="73" t="s">
        <v>455</v>
      </c>
      <c r="B176" s="74" t="s">
        <v>548</v>
      </c>
      <c r="C176" s="73" t="s">
        <v>549</v>
      </c>
      <c r="D176" s="75">
        <v>0</v>
      </c>
      <c r="E176" s="75">
        <v>108532.92</v>
      </c>
      <c r="F176" s="75">
        <v>306102.57</v>
      </c>
      <c r="G176" s="75">
        <v>6684</v>
      </c>
      <c r="H176" s="75">
        <v>53278.9</v>
      </c>
      <c r="I176" s="75">
        <v>546.17999999999995</v>
      </c>
      <c r="J176" s="75">
        <v>1597072.44</v>
      </c>
      <c r="K176" s="75">
        <v>0</v>
      </c>
      <c r="L176" s="75">
        <v>0</v>
      </c>
      <c r="M176" s="75">
        <v>12976</v>
      </c>
      <c r="N176" s="75">
        <v>0</v>
      </c>
      <c r="O176" s="75">
        <v>0</v>
      </c>
      <c r="P176" s="75">
        <v>28532.240000000002</v>
      </c>
      <c r="Q176" s="75">
        <v>0</v>
      </c>
      <c r="R176" s="75">
        <v>0</v>
      </c>
      <c r="S176" s="75">
        <v>0</v>
      </c>
      <c r="T176" s="75">
        <v>0</v>
      </c>
      <c r="U176" s="75">
        <v>0</v>
      </c>
      <c r="V176" s="75">
        <v>0</v>
      </c>
      <c r="W176" s="75">
        <v>0</v>
      </c>
      <c r="X176" s="75">
        <v>12968.63</v>
      </c>
      <c r="Y176" s="75">
        <v>0</v>
      </c>
      <c r="Z176" s="75">
        <v>3558.05</v>
      </c>
      <c r="AA176" s="75">
        <v>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27555.56</v>
      </c>
      <c r="AH176" s="75">
        <v>0</v>
      </c>
      <c r="AI176" s="75">
        <v>22000</v>
      </c>
      <c r="AJ176" s="75">
        <v>0</v>
      </c>
      <c r="AK176" s="75">
        <v>0</v>
      </c>
      <c r="AL176" s="75">
        <v>20161.439999999999</v>
      </c>
      <c r="AM176" s="75">
        <v>25333.34</v>
      </c>
      <c r="AN176" s="75">
        <v>28666.639999999999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52361.1</v>
      </c>
      <c r="AZ176" s="75">
        <v>0</v>
      </c>
      <c r="BA176" s="75">
        <v>0</v>
      </c>
      <c r="BB176" s="75">
        <v>0</v>
      </c>
      <c r="BC176" s="75">
        <v>0</v>
      </c>
      <c r="BD176" s="75">
        <v>30666.639999999999</v>
      </c>
      <c r="BE176" s="75">
        <v>2637.89</v>
      </c>
      <c r="BF176" s="75">
        <v>0</v>
      </c>
      <c r="BG176" s="75">
        <v>0</v>
      </c>
      <c r="BH176" s="75">
        <v>0</v>
      </c>
      <c r="BI176" s="75">
        <v>5525</v>
      </c>
      <c r="BJ176" s="75">
        <v>0</v>
      </c>
      <c r="BK176" s="75">
        <v>0</v>
      </c>
      <c r="BL176" s="75">
        <v>1156.9100000000001</v>
      </c>
      <c r="BM176" s="75">
        <v>0</v>
      </c>
      <c r="BN176" s="75">
        <v>9788.01</v>
      </c>
      <c r="BO176" s="75">
        <v>0</v>
      </c>
      <c r="BP176" s="75">
        <v>131470.32</v>
      </c>
      <c r="BQ176" s="75">
        <v>22060.05</v>
      </c>
      <c r="BR176" s="75">
        <v>0</v>
      </c>
      <c r="BS176" s="75">
        <v>17442.64</v>
      </c>
      <c r="BT176" s="75">
        <v>0</v>
      </c>
      <c r="BU176" s="75">
        <v>0</v>
      </c>
      <c r="BV176" s="75">
        <v>0</v>
      </c>
      <c r="BW176" s="75">
        <v>0</v>
      </c>
      <c r="BX176" s="75">
        <v>230875.85</v>
      </c>
      <c r="BY176" s="76">
        <v>338948693.23949999</v>
      </c>
    </row>
    <row r="177" spans="1:78">
      <c r="A177" s="73" t="s">
        <v>455</v>
      </c>
      <c r="B177" s="74" t="s">
        <v>550</v>
      </c>
      <c r="C177" s="73" t="s">
        <v>551</v>
      </c>
      <c r="D177" s="87">
        <v>0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>
        <v>0</v>
      </c>
      <c r="L177" s="87">
        <v>0</v>
      </c>
      <c r="M177" s="87">
        <v>0</v>
      </c>
      <c r="N177" s="87">
        <v>0</v>
      </c>
      <c r="O177" s="87">
        <v>0</v>
      </c>
      <c r="P177" s="87">
        <v>0</v>
      </c>
      <c r="Q177" s="87">
        <v>0</v>
      </c>
      <c r="R177" s="87">
        <v>0</v>
      </c>
      <c r="S177" s="87">
        <v>0</v>
      </c>
      <c r="T177" s="87">
        <v>0</v>
      </c>
      <c r="U177" s="87">
        <v>0</v>
      </c>
      <c r="V177" s="87">
        <v>0</v>
      </c>
      <c r="W177" s="87">
        <v>0</v>
      </c>
      <c r="X177" s="87">
        <v>0</v>
      </c>
      <c r="Y177" s="87">
        <v>0</v>
      </c>
      <c r="Z177" s="87">
        <v>0</v>
      </c>
      <c r="AA177" s="87">
        <v>0</v>
      </c>
      <c r="AB177" s="87">
        <v>0</v>
      </c>
      <c r="AC177" s="87">
        <v>0</v>
      </c>
      <c r="AD177" s="87">
        <v>0</v>
      </c>
      <c r="AE177" s="87">
        <v>0</v>
      </c>
      <c r="AF177" s="87">
        <v>0</v>
      </c>
      <c r="AG177" s="87">
        <v>0</v>
      </c>
      <c r="AH177" s="87">
        <v>0</v>
      </c>
      <c r="AI177" s="87">
        <v>0</v>
      </c>
      <c r="AJ177" s="87">
        <v>0</v>
      </c>
      <c r="AK177" s="87">
        <v>0</v>
      </c>
      <c r="AL177" s="87">
        <v>0</v>
      </c>
      <c r="AM177" s="87">
        <v>0</v>
      </c>
      <c r="AN177" s="87">
        <v>0</v>
      </c>
      <c r="AO177" s="87">
        <v>0</v>
      </c>
      <c r="AP177" s="87">
        <v>0</v>
      </c>
      <c r="AQ177" s="87">
        <v>0</v>
      </c>
      <c r="AR177" s="87">
        <v>0</v>
      </c>
      <c r="AS177" s="87">
        <v>0</v>
      </c>
      <c r="AT177" s="87">
        <v>0</v>
      </c>
      <c r="AU177" s="87">
        <v>0</v>
      </c>
      <c r="AV177" s="87">
        <v>0</v>
      </c>
      <c r="AW177" s="87">
        <v>0</v>
      </c>
      <c r="AX177" s="87">
        <v>0</v>
      </c>
      <c r="AY177" s="87">
        <v>0</v>
      </c>
      <c r="AZ177" s="87">
        <v>0</v>
      </c>
      <c r="BA177" s="87">
        <v>0</v>
      </c>
      <c r="BB177" s="87">
        <v>0</v>
      </c>
      <c r="BC177" s="87">
        <v>0</v>
      </c>
      <c r="BD177" s="87">
        <v>0</v>
      </c>
      <c r="BE177" s="87">
        <v>0</v>
      </c>
      <c r="BF177" s="87">
        <v>0</v>
      </c>
      <c r="BG177" s="87">
        <v>0</v>
      </c>
      <c r="BH177" s="87">
        <v>0</v>
      </c>
      <c r="BI177" s="87">
        <v>0</v>
      </c>
      <c r="BJ177" s="87">
        <v>0</v>
      </c>
      <c r="BK177" s="87">
        <v>0</v>
      </c>
      <c r="BL177" s="87">
        <v>0</v>
      </c>
      <c r="BM177" s="87">
        <v>0</v>
      </c>
      <c r="BN177" s="87">
        <v>0</v>
      </c>
      <c r="BO177" s="87">
        <v>0</v>
      </c>
      <c r="BP177" s="87">
        <v>0</v>
      </c>
      <c r="BQ177" s="87">
        <v>0</v>
      </c>
      <c r="BR177" s="87">
        <v>0</v>
      </c>
      <c r="BS177" s="87">
        <v>0</v>
      </c>
      <c r="BT177" s="87">
        <v>0</v>
      </c>
      <c r="BU177" s="87">
        <v>0</v>
      </c>
      <c r="BV177" s="87">
        <v>0</v>
      </c>
      <c r="BW177" s="87">
        <v>0</v>
      </c>
      <c r="BX177" s="87">
        <v>0</v>
      </c>
      <c r="BY177" s="76">
        <v>27493896.449799985</v>
      </c>
    </row>
    <row r="178" spans="1:78">
      <c r="A178" s="73" t="s">
        <v>455</v>
      </c>
      <c r="B178" s="74" t="s">
        <v>552</v>
      </c>
      <c r="C178" s="73" t="s">
        <v>553</v>
      </c>
      <c r="D178" s="87">
        <v>0</v>
      </c>
      <c r="E178" s="87">
        <v>0</v>
      </c>
      <c r="F178" s="87">
        <v>0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  <c r="O178" s="87">
        <v>0</v>
      </c>
      <c r="P178" s="87">
        <v>0</v>
      </c>
      <c r="Q178" s="87">
        <v>0</v>
      </c>
      <c r="R178" s="87">
        <v>0</v>
      </c>
      <c r="S178" s="87">
        <v>0</v>
      </c>
      <c r="T178" s="87">
        <v>0</v>
      </c>
      <c r="U178" s="87">
        <v>0</v>
      </c>
      <c r="V178" s="87">
        <v>0</v>
      </c>
      <c r="W178" s="87">
        <v>0</v>
      </c>
      <c r="X178" s="87">
        <v>0</v>
      </c>
      <c r="Y178" s="87">
        <v>0</v>
      </c>
      <c r="Z178" s="87">
        <v>0</v>
      </c>
      <c r="AA178" s="87">
        <v>0</v>
      </c>
      <c r="AB178" s="87">
        <v>0</v>
      </c>
      <c r="AC178" s="87">
        <v>0</v>
      </c>
      <c r="AD178" s="87">
        <v>0</v>
      </c>
      <c r="AE178" s="87">
        <v>0</v>
      </c>
      <c r="AF178" s="87">
        <v>0</v>
      </c>
      <c r="AG178" s="87">
        <v>0</v>
      </c>
      <c r="AH178" s="87">
        <v>0</v>
      </c>
      <c r="AI178" s="87">
        <v>0</v>
      </c>
      <c r="AJ178" s="87">
        <v>0</v>
      </c>
      <c r="AK178" s="87">
        <v>0</v>
      </c>
      <c r="AL178" s="87">
        <v>0</v>
      </c>
      <c r="AM178" s="87">
        <v>0</v>
      </c>
      <c r="AN178" s="87">
        <v>0</v>
      </c>
      <c r="AO178" s="87">
        <v>0</v>
      </c>
      <c r="AP178" s="87">
        <v>0</v>
      </c>
      <c r="AQ178" s="87">
        <v>0</v>
      </c>
      <c r="AR178" s="87">
        <v>0</v>
      </c>
      <c r="AS178" s="87">
        <v>0</v>
      </c>
      <c r="AT178" s="87">
        <v>0</v>
      </c>
      <c r="AU178" s="87">
        <v>0</v>
      </c>
      <c r="AV178" s="87">
        <v>0</v>
      </c>
      <c r="AW178" s="87">
        <v>0</v>
      </c>
      <c r="AX178" s="87">
        <v>0</v>
      </c>
      <c r="AY178" s="87">
        <v>0</v>
      </c>
      <c r="AZ178" s="87">
        <v>0</v>
      </c>
      <c r="BA178" s="87">
        <v>0</v>
      </c>
      <c r="BB178" s="87">
        <v>0</v>
      </c>
      <c r="BC178" s="87">
        <v>0</v>
      </c>
      <c r="BD178" s="87">
        <v>0</v>
      </c>
      <c r="BE178" s="87">
        <v>0</v>
      </c>
      <c r="BF178" s="87">
        <v>0</v>
      </c>
      <c r="BG178" s="87">
        <v>0</v>
      </c>
      <c r="BH178" s="87">
        <v>0</v>
      </c>
      <c r="BI178" s="87">
        <v>0</v>
      </c>
      <c r="BJ178" s="87">
        <v>0</v>
      </c>
      <c r="BK178" s="87">
        <v>0</v>
      </c>
      <c r="BL178" s="87">
        <v>0</v>
      </c>
      <c r="BM178" s="87">
        <v>0</v>
      </c>
      <c r="BN178" s="87">
        <v>0</v>
      </c>
      <c r="BO178" s="87">
        <v>0</v>
      </c>
      <c r="BP178" s="87">
        <v>0</v>
      </c>
      <c r="BQ178" s="87">
        <v>0</v>
      </c>
      <c r="BR178" s="87">
        <v>0</v>
      </c>
      <c r="BS178" s="87">
        <v>0</v>
      </c>
      <c r="BT178" s="87">
        <v>0</v>
      </c>
      <c r="BU178" s="87">
        <v>0</v>
      </c>
      <c r="BV178" s="87">
        <v>0</v>
      </c>
      <c r="BW178" s="87">
        <v>0</v>
      </c>
      <c r="BX178" s="87">
        <v>0</v>
      </c>
      <c r="BY178" s="76">
        <v>10960660.539599998</v>
      </c>
    </row>
    <row r="179" spans="1:78">
      <c r="A179" s="73" t="s">
        <v>455</v>
      </c>
      <c r="B179" s="74" t="s">
        <v>554</v>
      </c>
      <c r="C179" s="73" t="s">
        <v>555</v>
      </c>
      <c r="D179" s="87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87">
        <v>0</v>
      </c>
      <c r="N179" s="87">
        <v>0</v>
      </c>
      <c r="O179" s="87">
        <v>0</v>
      </c>
      <c r="P179" s="87">
        <v>0</v>
      </c>
      <c r="Q179" s="87">
        <v>0</v>
      </c>
      <c r="R179" s="87">
        <v>0</v>
      </c>
      <c r="S179" s="87">
        <v>0</v>
      </c>
      <c r="T179" s="87">
        <v>0</v>
      </c>
      <c r="U179" s="87">
        <v>0</v>
      </c>
      <c r="V179" s="87">
        <v>0</v>
      </c>
      <c r="W179" s="87">
        <v>0</v>
      </c>
      <c r="X179" s="87">
        <v>0</v>
      </c>
      <c r="Y179" s="87">
        <v>0</v>
      </c>
      <c r="Z179" s="87">
        <v>0</v>
      </c>
      <c r="AA179" s="87">
        <v>0</v>
      </c>
      <c r="AB179" s="87">
        <v>0</v>
      </c>
      <c r="AC179" s="87">
        <v>0</v>
      </c>
      <c r="AD179" s="87">
        <v>0</v>
      </c>
      <c r="AE179" s="87">
        <v>0</v>
      </c>
      <c r="AF179" s="87">
        <v>0</v>
      </c>
      <c r="AG179" s="87">
        <v>0</v>
      </c>
      <c r="AH179" s="87">
        <v>0</v>
      </c>
      <c r="AI179" s="87">
        <v>0</v>
      </c>
      <c r="AJ179" s="87">
        <v>0</v>
      </c>
      <c r="AK179" s="87">
        <v>0</v>
      </c>
      <c r="AL179" s="87">
        <v>0</v>
      </c>
      <c r="AM179" s="87">
        <v>0</v>
      </c>
      <c r="AN179" s="87">
        <v>0</v>
      </c>
      <c r="AO179" s="87">
        <v>0</v>
      </c>
      <c r="AP179" s="87">
        <v>0</v>
      </c>
      <c r="AQ179" s="87">
        <v>0</v>
      </c>
      <c r="AR179" s="87">
        <v>0</v>
      </c>
      <c r="AS179" s="87">
        <v>0</v>
      </c>
      <c r="AT179" s="87">
        <v>0</v>
      </c>
      <c r="AU179" s="87">
        <v>0</v>
      </c>
      <c r="AV179" s="87">
        <v>0</v>
      </c>
      <c r="AW179" s="87">
        <v>0</v>
      </c>
      <c r="AX179" s="87">
        <v>0</v>
      </c>
      <c r="AY179" s="87">
        <v>0</v>
      </c>
      <c r="AZ179" s="87">
        <v>0</v>
      </c>
      <c r="BA179" s="87">
        <v>0</v>
      </c>
      <c r="BB179" s="87">
        <v>0</v>
      </c>
      <c r="BC179" s="87">
        <v>0</v>
      </c>
      <c r="BD179" s="87">
        <v>0</v>
      </c>
      <c r="BE179" s="87">
        <v>0</v>
      </c>
      <c r="BF179" s="87">
        <v>0</v>
      </c>
      <c r="BG179" s="87">
        <v>0</v>
      </c>
      <c r="BH179" s="87">
        <v>0</v>
      </c>
      <c r="BI179" s="87">
        <v>0</v>
      </c>
      <c r="BJ179" s="87">
        <v>0</v>
      </c>
      <c r="BK179" s="87">
        <v>0</v>
      </c>
      <c r="BL179" s="87">
        <v>0</v>
      </c>
      <c r="BM179" s="87">
        <v>0</v>
      </c>
      <c r="BN179" s="87">
        <v>0</v>
      </c>
      <c r="BO179" s="87">
        <v>0</v>
      </c>
      <c r="BP179" s="87">
        <v>0</v>
      </c>
      <c r="BQ179" s="87">
        <v>0</v>
      </c>
      <c r="BR179" s="87">
        <v>0</v>
      </c>
      <c r="BS179" s="87">
        <v>0</v>
      </c>
      <c r="BT179" s="87">
        <v>0</v>
      </c>
      <c r="BU179" s="87">
        <v>0</v>
      </c>
      <c r="BV179" s="87">
        <v>0</v>
      </c>
      <c r="BW179" s="87">
        <v>0</v>
      </c>
      <c r="BX179" s="87">
        <v>0</v>
      </c>
      <c r="BY179" s="76">
        <v>1323720.3900000001</v>
      </c>
    </row>
    <row r="180" spans="1:78">
      <c r="A180" s="82" t="s">
        <v>556</v>
      </c>
      <c r="B180" s="83"/>
      <c r="C180" s="84"/>
      <c r="D180" s="80">
        <f>SUM(D130:D179)</f>
        <v>75618110.370000005</v>
      </c>
      <c r="E180" s="80">
        <f t="shared" ref="E180:BP180" si="6">SUM(E130:E179)</f>
        <v>17560306.760000002</v>
      </c>
      <c r="F180" s="80">
        <f t="shared" si="6"/>
        <v>24485146.970000003</v>
      </c>
      <c r="G180" s="80">
        <f t="shared" si="6"/>
        <v>7960055</v>
      </c>
      <c r="H180" s="80">
        <f t="shared" si="6"/>
        <v>6191568.7400000002</v>
      </c>
      <c r="I180" s="80">
        <f t="shared" si="6"/>
        <v>4800526.1100000003</v>
      </c>
      <c r="J180" s="80">
        <f t="shared" si="6"/>
        <v>129384912.50999999</v>
      </c>
      <c r="K180" s="80">
        <f t="shared" si="6"/>
        <v>24847976.160000004</v>
      </c>
      <c r="L180" s="80">
        <f t="shared" si="6"/>
        <v>4538377.9400000004</v>
      </c>
      <c r="M180" s="80">
        <f t="shared" si="6"/>
        <v>57124410.940000005</v>
      </c>
      <c r="N180" s="80">
        <f t="shared" si="6"/>
        <v>2970534.16</v>
      </c>
      <c r="O180" s="80">
        <f t="shared" si="6"/>
        <v>10445751.23</v>
      </c>
      <c r="P180" s="80">
        <f t="shared" si="6"/>
        <v>31540937.810000002</v>
      </c>
      <c r="Q180" s="80">
        <f t="shared" si="6"/>
        <v>26745097.009999998</v>
      </c>
      <c r="R180" s="80">
        <f t="shared" si="6"/>
        <v>2061263.4800000002</v>
      </c>
      <c r="S180" s="80">
        <f t="shared" si="6"/>
        <v>6099754.8092000009</v>
      </c>
      <c r="T180" s="80">
        <f t="shared" si="6"/>
        <v>6434910.9400000013</v>
      </c>
      <c r="U180" s="80">
        <f t="shared" si="6"/>
        <v>5136124.5999999996</v>
      </c>
      <c r="V180" s="80">
        <f t="shared" si="6"/>
        <v>90276163.109999999</v>
      </c>
      <c r="W180" s="80">
        <f t="shared" si="6"/>
        <v>21394248.940000001</v>
      </c>
      <c r="X180" s="80">
        <f t="shared" si="6"/>
        <v>12878874.219999999</v>
      </c>
      <c r="Y180" s="80">
        <f t="shared" si="6"/>
        <v>28638234.780000001</v>
      </c>
      <c r="Z180" s="80">
        <f t="shared" si="6"/>
        <v>3547247.72</v>
      </c>
      <c r="AA180" s="80">
        <f t="shared" si="6"/>
        <v>3185432.48</v>
      </c>
      <c r="AB180" s="80">
        <f t="shared" si="6"/>
        <v>4140977.4899999998</v>
      </c>
      <c r="AC180" s="80">
        <f t="shared" si="6"/>
        <v>2347249.2000000007</v>
      </c>
      <c r="AD180" s="80">
        <f t="shared" si="6"/>
        <v>2648136.7199999997</v>
      </c>
      <c r="AE180" s="80">
        <f t="shared" si="6"/>
        <v>122290858.86</v>
      </c>
      <c r="AF180" s="80">
        <f t="shared" si="6"/>
        <v>5006042.62</v>
      </c>
      <c r="AG180" s="80">
        <f t="shared" si="6"/>
        <v>2138265</v>
      </c>
      <c r="AH180" s="80">
        <f t="shared" si="6"/>
        <v>2668510.79</v>
      </c>
      <c r="AI180" s="80">
        <f t="shared" si="6"/>
        <v>2683598.2000000002</v>
      </c>
      <c r="AJ180" s="80">
        <f t="shared" si="6"/>
        <v>4230135.45</v>
      </c>
      <c r="AK180" s="80">
        <f t="shared" si="6"/>
        <v>4136858.08</v>
      </c>
      <c r="AL180" s="80">
        <f t="shared" si="6"/>
        <v>4252426.370000001</v>
      </c>
      <c r="AM180" s="80">
        <f t="shared" si="6"/>
        <v>8183216.5199999986</v>
      </c>
      <c r="AN180" s="80">
        <f t="shared" si="6"/>
        <v>4380460.669999999</v>
      </c>
      <c r="AO180" s="80">
        <f t="shared" si="6"/>
        <v>3323403.1399999997</v>
      </c>
      <c r="AP180" s="80">
        <f t="shared" si="6"/>
        <v>3695443.26</v>
      </c>
      <c r="AQ180" s="80">
        <f t="shared" si="6"/>
        <v>43464509.299999997</v>
      </c>
      <c r="AR180" s="80">
        <f t="shared" si="6"/>
        <v>2516225.0299999998</v>
      </c>
      <c r="AS180" s="80">
        <f t="shared" si="6"/>
        <v>3503738.4000000004</v>
      </c>
      <c r="AT180" s="80">
        <f t="shared" si="6"/>
        <v>3043599.8200000003</v>
      </c>
      <c r="AU180" s="80">
        <f t="shared" si="6"/>
        <v>2157892.94</v>
      </c>
      <c r="AV180" s="80">
        <f t="shared" si="6"/>
        <v>693514.13</v>
      </c>
      <c r="AW180" s="80">
        <f t="shared" si="6"/>
        <v>2444735.64</v>
      </c>
      <c r="AX180" s="80">
        <f t="shared" si="6"/>
        <v>71586491.950000003</v>
      </c>
      <c r="AY180" s="80">
        <f t="shared" si="6"/>
        <v>7152134.8299999982</v>
      </c>
      <c r="AZ180" s="80">
        <f t="shared" si="6"/>
        <v>5424602.8099999996</v>
      </c>
      <c r="BA180" s="80">
        <f t="shared" si="6"/>
        <v>7712890.5600000005</v>
      </c>
      <c r="BB180" s="80">
        <f t="shared" si="6"/>
        <v>4324334.8000000007</v>
      </c>
      <c r="BC180" s="80">
        <f t="shared" si="6"/>
        <v>1310300.1000000001</v>
      </c>
      <c r="BD180" s="80">
        <f t="shared" si="6"/>
        <v>21227082.689900003</v>
      </c>
      <c r="BE180" s="80">
        <f t="shared" si="6"/>
        <v>10260555.450000001</v>
      </c>
      <c r="BF180" s="80">
        <f t="shared" si="6"/>
        <v>4780771.08</v>
      </c>
      <c r="BG180" s="80">
        <f t="shared" si="6"/>
        <v>1547418.9300000002</v>
      </c>
      <c r="BH180" s="80">
        <f t="shared" si="6"/>
        <v>1825736.8600000003</v>
      </c>
      <c r="BI180" s="80">
        <f t="shared" si="6"/>
        <v>83915444.349999994</v>
      </c>
      <c r="BJ180" s="80">
        <f t="shared" si="6"/>
        <v>23431802.73</v>
      </c>
      <c r="BK180" s="80">
        <f t="shared" si="6"/>
        <v>4254183.4700000007</v>
      </c>
      <c r="BL180" s="80">
        <f t="shared" si="6"/>
        <v>1993328.88</v>
      </c>
      <c r="BM180" s="80">
        <f t="shared" si="6"/>
        <v>4220456.6100000003</v>
      </c>
      <c r="BN180" s="80">
        <f t="shared" si="6"/>
        <v>7354754.3499999987</v>
      </c>
      <c r="BO180" s="80">
        <f t="shared" si="6"/>
        <v>2508164.9699999997</v>
      </c>
      <c r="BP180" s="80">
        <f t="shared" si="6"/>
        <v>51182620.859999999</v>
      </c>
      <c r="BQ180" s="80">
        <f t="shared" ref="BQ180:BX180" si="7">SUM(BQ130:BQ179)</f>
        <v>3422362.13</v>
      </c>
      <c r="BR180" s="80">
        <f t="shared" si="7"/>
        <v>5856336.6699999999</v>
      </c>
      <c r="BS180" s="80">
        <f t="shared" si="7"/>
        <v>9156923.6200000029</v>
      </c>
      <c r="BT180" s="80">
        <f t="shared" si="7"/>
        <v>5354553.6399999997</v>
      </c>
      <c r="BU180" s="80">
        <f t="shared" si="7"/>
        <v>11393610.519999998</v>
      </c>
      <c r="BV180" s="80">
        <f t="shared" si="7"/>
        <v>4522098.84</v>
      </c>
      <c r="BW180" s="80">
        <f t="shared" si="7"/>
        <v>3312089.16</v>
      </c>
      <c r="BX180" s="80">
        <f t="shared" si="7"/>
        <v>4066307.2600000002</v>
      </c>
      <c r="BY180" s="81">
        <f>SUM(BY130:BY179)</f>
        <v>911272463.65559995</v>
      </c>
    </row>
    <row r="181" spans="1:78">
      <c r="A181" s="73" t="s">
        <v>557</v>
      </c>
      <c r="B181" s="74" t="s">
        <v>558</v>
      </c>
      <c r="C181" s="73" t="s">
        <v>559</v>
      </c>
      <c r="D181" s="75">
        <v>167209696.31</v>
      </c>
      <c r="E181" s="75">
        <v>27091291.09</v>
      </c>
      <c r="F181" s="75">
        <v>38977713.939999998</v>
      </c>
      <c r="G181" s="75">
        <v>14552172.84</v>
      </c>
      <c r="H181" s="75">
        <v>10629468.68</v>
      </c>
      <c r="I181" s="75">
        <v>2925199.68</v>
      </c>
      <c r="J181" s="75">
        <v>439139119.62</v>
      </c>
      <c r="K181" s="75">
        <v>25232508.309999999</v>
      </c>
      <c r="L181" s="75">
        <v>4622703.26</v>
      </c>
      <c r="M181" s="75">
        <v>96859245.909999996</v>
      </c>
      <c r="N181" s="75">
        <v>4728418.8499999996</v>
      </c>
      <c r="O181" s="75">
        <v>17328733.399999999</v>
      </c>
      <c r="P181" s="75">
        <v>38533306.369999997</v>
      </c>
      <c r="Q181" s="75">
        <v>32111921.18</v>
      </c>
      <c r="R181" s="75">
        <v>1184572.25</v>
      </c>
      <c r="S181" s="75">
        <v>11235059.34</v>
      </c>
      <c r="T181" s="75">
        <v>8351598.4400000004</v>
      </c>
      <c r="U181" s="75">
        <v>4473812.59</v>
      </c>
      <c r="V181" s="75">
        <v>290632520.44999999</v>
      </c>
      <c r="W181" s="75">
        <v>23168293.170000002</v>
      </c>
      <c r="X181" s="75">
        <v>13043724.310000001</v>
      </c>
      <c r="Y181" s="75">
        <v>41392564.240000002</v>
      </c>
      <c r="Z181" s="75">
        <v>7204484.9000000004</v>
      </c>
      <c r="AA181" s="75">
        <v>12593010.529999999</v>
      </c>
      <c r="AB181" s="75">
        <v>19646360.370000001</v>
      </c>
      <c r="AC181" s="75">
        <v>4306629.92</v>
      </c>
      <c r="AD181" s="75">
        <v>4694685.1100000003</v>
      </c>
      <c r="AE181" s="75">
        <v>232113039.81</v>
      </c>
      <c r="AF181" s="75">
        <v>8433020.7100000009</v>
      </c>
      <c r="AG181" s="75">
        <v>3614079.72</v>
      </c>
      <c r="AH181" s="75">
        <v>3245306.39</v>
      </c>
      <c r="AI181" s="75">
        <v>4204651.71</v>
      </c>
      <c r="AJ181" s="75">
        <v>9352585.3800000008</v>
      </c>
      <c r="AK181" s="75">
        <v>4090927.28</v>
      </c>
      <c r="AL181" s="75">
        <v>6926782.7400000002</v>
      </c>
      <c r="AM181" s="75">
        <v>11372050.84</v>
      </c>
      <c r="AN181" s="75">
        <v>5627414.4100000001</v>
      </c>
      <c r="AO181" s="75">
        <v>3439286.41</v>
      </c>
      <c r="AP181" s="75">
        <v>6489324.5</v>
      </c>
      <c r="AQ181" s="75">
        <v>65015406.149999999</v>
      </c>
      <c r="AR181" s="75">
        <v>5006586.7</v>
      </c>
      <c r="AS181" s="75">
        <v>5642267.7599999998</v>
      </c>
      <c r="AT181" s="75">
        <v>6289676.6399999997</v>
      </c>
      <c r="AU181" s="75">
        <v>3285595.34</v>
      </c>
      <c r="AV181" s="75">
        <v>678745.29</v>
      </c>
      <c r="AW181" s="75">
        <v>1769430.38</v>
      </c>
      <c r="AX181" s="75">
        <v>183152881.56999999</v>
      </c>
      <c r="AY181" s="75">
        <v>4356324.49</v>
      </c>
      <c r="AZ181" s="75">
        <v>7648260.4100000001</v>
      </c>
      <c r="BA181" s="75">
        <v>9466593.1199999992</v>
      </c>
      <c r="BB181" s="75">
        <v>11036876.630000001</v>
      </c>
      <c r="BC181" s="75">
        <v>9036056.2799999993</v>
      </c>
      <c r="BD181" s="75">
        <v>17060738.390000001</v>
      </c>
      <c r="BE181" s="75">
        <v>9842358.9499999993</v>
      </c>
      <c r="BF181" s="75">
        <v>8541677.9600000009</v>
      </c>
      <c r="BG181" s="75">
        <v>2271486.52</v>
      </c>
      <c r="BH181" s="75">
        <v>1671573.08</v>
      </c>
      <c r="BI181" s="75">
        <v>135747315.75999999</v>
      </c>
      <c r="BJ181" s="75">
        <v>35618833.719999999</v>
      </c>
      <c r="BK181" s="75">
        <v>3928708.21</v>
      </c>
      <c r="BL181" s="75">
        <v>3796545.08</v>
      </c>
      <c r="BM181" s="75">
        <v>4032115.18</v>
      </c>
      <c r="BN181" s="75">
        <v>8491951.1400000006</v>
      </c>
      <c r="BO181" s="75">
        <v>2303055.09</v>
      </c>
      <c r="BP181" s="75">
        <v>90722805.010000005</v>
      </c>
      <c r="BQ181" s="75">
        <v>4333406.01</v>
      </c>
      <c r="BR181" s="75">
        <v>5794769.5999999996</v>
      </c>
      <c r="BS181" s="75">
        <v>8865309.9800000004</v>
      </c>
      <c r="BT181" s="75">
        <v>8828815.7100000009</v>
      </c>
      <c r="BU181" s="75">
        <v>31048373.559999999</v>
      </c>
      <c r="BV181" s="75">
        <v>6813092.9100000001</v>
      </c>
      <c r="BW181" s="75">
        <v>2532311.5</v>
      </c>
      <c r="BX181" s="75">
        <v>3067263.78</v>
      </c>
      <c r="BY181" s="77">
        <v>2532311.5</v>
      </c>
      <c r="BZ181" s="77">
        <v>3067263.78</v>
      </c>
    </row>
    <row r="182" spans="1:78">
      <c r="A182" s="73" t="s">
        <v>557</v>
      </c>
      <c r="B182" s="74" t="s">
        <v>560</v>
      </c>
      <c r="C182" s="73" t="s">
        <v>561</v>
      </c>
      <c r="D182" s="75">
        <v>19194977.280000001</v>
      </c>
      <c r="E182" s="75">
        <v>455811.24</v>
      </c>
      <c r="F182" s="75">
        <v>10621458.609999999</v>
      </c>
      <c r="G182" s="75">
        <v>0</v>
      </c>
      <c r="H182" s="75">
        <v>0</v>
      </c>
      <c r="I182" s="75">
        <v>0</v>
      </c>
      <c r="J182" s="75">
        <v>5858959.6100000003</v>
      </c>
      <c r="K182" s="75">
        <v>10535981.289999999</v>
      </c>
      <c r="L182" s="75">
        <v>746617.69</v>
      </c>
      <c r="M182" s="75">
        <v>686918.89</v>
      </c>
      <c r="N182" s="75">
        <v>0</v>
      </c>
      <c r="O182" s="75">
        <v>79611.740000000005</v>
      </c>
      <c r="P182" s="75">
        <v>2578254.29</v>
      </c>
      <c r="Q182" s="75">
        <v>309744.37</v>
      </c>
      <c r="R182" s="75">
        <v>337849.37</v>
      </c>
      <c r="S182" s="75">
        <v>2522943.23</v>
      </c>
      <c r="T182" s="75">
        <v>2079557.94</v>
      </c>
      <c r="U182" s="75">
        <v>1130956.98</v>
      </c>
      <c r="V182" s="75">
        <v>654111.89</v>
      </c>
      <c r="W182" s="75">
        <v>95800.3</v>
      </c>
      <c r="X182" s="75">
        <v>1000846.17</v>
      </c>
      <c r="Y182" s="75">
        <v>0</v>
      </c>
      <c r="Z182" s="75">
        <v>3140</v>
      </c>
      <c r="AA182" s="75">
        <v>157788.49</v>
      </c>
      <c r="AB182" s="75">
        <v>55500</v>
      </c>
      <c r="AC182" s="75">
        <v>0</v>
      </c>
      <c r="AD182" s="75">
        <v>0</v>
      </c>
      <c r="AE182" s="75">
        <v>1640724.46</v>
      </c>
      <c r="AF182" s="75">
        <v>88343.6</v>
      </c>
      <c r="AG182" s="75">
        <v>737706.47</v>
      </c>
      <c r="AH182" s="75">
        <v>0</v>
      </c>
      <c r="AI182" s="75">
        <v>52459</v>
      </c>
      <c r="AJ182" s="75">
        <v>104525.02</v>
      </c>
      <c r="AK182" s="75">
        <v>77048.5</v>
      </c>
      <c r="AL182" s="75">
        <v>24022.799999999999</v>
      </c>
      <c r="AM182" s="75">
        <v>107186.66</v>
      </c>
      <c r="AN182" s="75">
        <v>90275</v>
      </c>
      <c r="AO182" s="75">
        <v>1032078.17</v>
      </c>
      <c r="AP182" s="75">
        <v>1396785.2</v>
      </c>
      <c r="AQ182" s="75">
        <v>10935735.369999999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824079.61</v>
      </c>
      <c r="AZ182" s="75">
        <v>58638</v>
      </c>
      <c r="BA182" s="75">
        <v>0</v>
      </c>
      <c r="BB182" s="75">
        <v>0</v>
      </c>
      <c r="BC182" s="75">
        <v>0</v>
      </c>
      <c r="BD182" s="75">
        <v>3043430.0199000002</v>
      </c>
      <c r="BE182" s="75">
        <v>172522.5</v>
      </c>
      <c r="BF182" s="75">
        <v>174167.02</v>
      </c>
      <c r="BG182" s="75">
        <v>19820</v>
      </c>
      <c r="BH182" s="75">
        <v>0</v>
      </c>
      <c r="BI182" s="75">
        <v>40045155.170000002</v>
      </c>
      <c r="BJ182" s="75">
        <v>11065703.359999999</v>
      </c>
      <c r="BK182" s="75">
        <v>1017001.51</v>
      </c>
      <c r="BL182" s="75">
        <v>0</v>
      </c>
      <c r="BM182" s="75">
        <v>346923.92</v>
      </c>
      <c r="BN182" s="75">
        <v>0</v>
      </c>
      <c r="BO182" s="75">
        <v>0</v>
      </c>
      <c r="BP182" s="75">
        <v>1673007.46</v>
      </c>
      <c r="BQ182" s="75">
        <v>0</v>
      </c>
      <c r="BR182" s="75">
        <v>59954.6</v>
      </c>
      <c r="BS182" s="75">
        <v>9600</v>
      </c>
      <c r="BT182" s="75">
        <v>149865.01</v>
      </c>
      <c r="BU182" s="75">
        <v>448638.4</v>
      </c>
      <c r="BV182" s="75">
        <v>120139.5</v>
      </c>
      <c r="BW182" s="75">
        <v>2160</v>
      </c>
      <c r="BX182" s="75">
        <v>589141.26</v>
      </c>
      <c r="BY182" s="76">
        <v>1531970.27</v>
      </c>
    </row>
    <row r="183" spans="1:78">
      <c r="A183" s="73" t="s">
        <v>557</v>
      </c>
      <c r="B183" s="74" t="s">
        <v>562</v>
      </c>
      <c r="C183" s="73" t="s">
        <v>563</v>
      </c>
      <c r="D183" s="75">
        <v>51714606.57</v>
      </c>
      <c r="E183" s="75">
        <v>10776211.77</v>
      </c>
      <c r="F183" s="75">
        <v>18068879.27</v>
      </c>
      <c r="G183" s="75">
        <v>2825814.92</v>
      </c>
      <c r="H183" s="75">
        <v>2221949.9</v>
      </c>
      <c r="I183" s="75">
        <v>941129.29</v>
      </c>
      <c r="J183" s="75">
        <v>168951276.47</v>
      </c>
      <c r="K183" s="75">
        <v>1725769.2</v>
      </c>
      <c r="L183" s="75">
        <v>665345.94999999995</v>
      </c>
      <c r="M183" s="75">
        <v>44753635.659999996</v>
      </c>
      <c r="N183" s="75">
        <v>1280630.93</v>
      </c>
      <c r="O183" s="75">
        <v>3534102.33</v>
      </c>
      <c r="P183" s="75">
        <v>24517141.02</v>
      </c>
      <c r="Q183" s="75">
        <v>13310157.93</v>
      </c>
      <c r="R183" s="75">
        <v>299122.5</v>
      </c>
      <c r="S183" s="75">
        <v>1480598.33</v>
      </c>
      <c r="T183" s="75">
        <v>312255</v>
      </c>
      <c r="U183" s="75">
        <v>1193510.32</v>
      </c>
      <c r="V183" s="75">
        <v>120905336.94</v>
      </c>
      <c r="W183" s="75">
        <v>18969216.239999998</v>
      </c>
      <c r="X183" s="75">
        <v>1438355.8</v>
      </c>
      <c r="Y183" s="75">
        <v>16809891.57</v>
      </c>
      <c r="Z183" s="75">
        <v>1464140.39</v>
      </c>
      <c r="AA183" s="75">
        <v>1270643.82</v>
      </c>
      <c r="AB183" s="75">
        <v>7510047.0800000001</v>
      </c>
      <c r="AC183" s="75">
        <v>1248906.6499999999</v>
      </c>
      <c r="AD183" s="75">
        <v>2329362.58</v>
      </c>
      <c r="AE183" s="75">
        <v>116173050.48999999</v>
      </c>
      <c r="AF183" s="75">
        <v>1118292.8400000001</v>
      </c>
      <c r="AG183" s="75">
        <v>420393.63</v>
      </c>
      <c r="AH183" s="75">
        <v>1297478.8600000001</v>
      </c>
      <c r="AI183" s="75">
        <v>1125572.82</v>
      </c>
      <c r="AJ183" s="75">
        <v>1680894</v>
      </c>
      <c r="AK183" s="75">
        <v>1254387.48</v>
      </c>
      <c r="AL183" s="75">
        <v>1111884.92</v>
      </c>
      <c r="AM183" s="75">
        <v>2848450.65</v>
      </c>
      <c r="AN183" s="75">
        <v>1201605.99</v>
      </c>
      <c r="AO183" s="75">
        <v>258626</v>
      </c>
      <c r="AP183" s="75">
        <v>266908.32</v>
      </c>
      <c r="AQ183" s="75">
        <v>14855846.529999999</v>
      </c>
      <c r="AR183" s="75">
        <v>327664.03000000003</v>
      </c>
      <c r="AS183" s="75">
        <v>913744.2</v>
      </c>
      <c r="AT183" s="75">
        <v>1117836.22</v>
      </c>
      <c r="AU183" s="75">
        <v>394998.46</v>
      </c>
      <c r="AV183" s="75">
        <v>127395.09</v>
      </c>
      <c r="AW183" s="75">
        <v>916915.6</v>
      </c>
      <c r="AX183" s="75">
        <v>60380106.25</v>
      </c>
      <c r="AY183" s="75">
        <v>1626389.57</v>
      </c>
      <c r="AZ183" s="75">
        <v>1649897.3</v>
      </c>
      <c r="BA183" s="75">
        <v>3018104.5</v>
      </c>
      <c r="BB183" s="75">
        <v>3421277.5</v>
      </c>
      <c r="BC183" s="75">
        <v>1166383.18</v>
      </c>
      <c r="BD183" s="75">
        <v>6496185.9097999996</v>
      </c>
      <c r="BE183" s="75">
        <v>6548829.6600000001</v>
      </c>
      <c r="BF183" s="75">
        <v>1637155.9</v>
      </c>
      <c r="BG183" s="75">
        <v>423830.05</v>
      </c>
      <c r="BH183" s="75">
        <v>380018.1</v>
      </c>
      <c r="BI183" s="75">
        <v>18219370.809999999</v>
      </c>
      <c r="BJ183" s="75">
        <v>13003401.859999999</v>
      </c>
      <c r="BK183" s="75">
        <v>516050.2</v>
      </c>
      <c r="BL183" s="75">
        <v>1187287.3500000001</v>
      </c>
      <c r="BM183" s="75">
        <v>1029324.31</v>
      </c>
      <c r="BN183" s="75">
        <v>1581052.63</v>
      </c>
      <c r="BO183" s="75">
        <v>613633</v>
      </c>
      <c r="BP183" s="75">
        <v>44456305.990000002</v>
      </c>
      <c r="BQ183" s="75">
        <v>896219.27</v>
      </c>
      <c r="BR183" s="75">
        <v>2460693.2599999998</v>
      </c>
      <c r="BS183" s="75">
        <v>1602514.81</v>
      </c>
      <c r="BT183" s="75">
        <v>2014618.8</v>
      </c>
      <c r="BU183" s="75">
        <v>7463328.7999999998</v>
      </c>
      <c r="BV183" s="75">
        <v>1360053.27</v>
      </c>
      <c r="BW183" s="75">
        <v>1055937.4099999999</v>
      </c>
      <c r="BX183" s="75">
        <v>155410</v>
      </c>
      <c r="BY183" s="76">
        <v>8902520.1600000001</v>
      </c>
    </row>
    <row r="184" spans="1:78">
      <c r="A184" s="73" t="s">
        <v>557</v>
      </c>
      <c r="B184" s="74" t="s">
        <v>564</v>
      </c>
      <c r="C184" s="73" t="s">
        <v>565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4340</v>
      </c>
      <c r="J184" s="75">
        <v>0</v>
      </c>
      <c r="K184" s="75">
        <v>91600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8830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84600</v>
      </c>
      <c r="AE184" s="75">
        <v>88000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9185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13125</v>
      </c>
      <c r="BC184" s="75">
        <v>0</v>
      </c>
      <c r="BD184" s="75">
        <v>0</v>
      </c>
      <c r="BE184" s="75">
        <v>0</v>
      </c>
      <c r="BF184" s="75">
        <v>0</v>
      </c>
      <c r="BG184" s="75">
        <v>0</v>
      </c>
      <c r="BH184" s="75">
        <v>0</v>
      </c>
      <c r="BI184" s="75">
        <v>0</v>
      </c>
      <c r="BJ184" s="75">
        <v>0</v>
      </c>
      <c r="BK184" s="75">
        <v>0</v>
      </c>
      <c r="BL184" s="75">
        <v>0</v>
      </c>
      <c r="BM184" s="75">
        <v>0</v>
      </c>
      <c r="BN184" s="75">
        <v>0</v>
      </c>
      <c r="BO184" s="75">
        <v>0</v>
      </c>
      <c r="BP184" s="75">
        <v>28850</v>
      </c>
      <c r="BQ184" s="75">
        <v>450</v>
      </c>
      <c r="BR184" s="75">
        <v>0</v>
      </c>
      <c r="BS184" s="75">
        <v>0</v>
      </c>
      <c r="BT184" s="75">
        <v>0</v>
      </c>
      <c r="BU184" s="75">
        <v>0</v>
      </c>
      <c r="BV184" s="75">
        <v>9300</v>
      </c>
      <c r="BW184" s="75">
        <v>22450</v>
      </c>
      <c r="BX184" s="75">
        <v>0</v>
      </c>
      <c r="BY184" s="76">
        <v>783612.25</v>
      </c>
    </row>
    <row r="185" spans="1:78">
      <c r="A185" s="73" t="s">
        <v>557</v>
      </c>
      <c r="B185" s="74" t="s">
        <v>566</v>
      </c>
      <c r="C185" s="73" t="s">
        <v>567</v>
      </c>
      <c r="D185" s="75">
        <v>1623209.39</v>
      </c>
      <c r="E185" s="75">
        <v>344858.67</v>
      </c>
      <c r="F185" s="75">
        <v>774665.62</v>
      </c>
      <c r="G185" s="75">
        <v>241317.53</v>
      </c>
      <c r="H185" s="75">
        <v>189268.3</v>
      </c>
      <c r="I185" s="75">
        <v>130984.52</v>
      </c>
      <c r="J185" s="75">
        <v>2271491.7400000002</v>
      </c>
      <c r="K185" s="75">
        <v>575918.27</v>
      </c>
      <c r="L185" s="75">
        <v>380148.97</v>
      </c>
      <c r="M185" s="75">
        <v>562938.71</v>
      </c>
      <c r="N185" s="75">
        <v>231570.7</v>
      </c>
      <c r="O185" s="75">
        <v>465893.71</v>
      </c>
      <c r="P185" s="75">
        <v>847721.95</v>
      </c>
      <c r="Q185" s="75">
        <v>1681339.11</v>
      </c>
      <c r="R185" s="75">
        <v>16968.14</v>
      </c>
      <c r="S185" s="75">
        <v>409620.76</v>
      </c>
      <c r="T185" s="75">
        <v>351255.25</v>
      </c>
      <c r="U185" s="75">
        <v>211700.62</v>
      </c>
      <c r="V185" s="75">
        <v>1672436.36</v>
      </c>
      <c r="W185" s="75">
        <v>594049.72</v>
      </c>
      <c r="X185" s="75">
        <v>244910.02</v>
      </c>
      <c r="Y185" s="75">
        <v>817446.25</v>
      </c>
      <c r="Z185" s="75">
        <v>135780.4</v>
      </c>
      <c r="AA185" s="75">
        <v>269241.59000000003</v>
      </c>
      <c r="AB185" s="75">
        <v>368567.17</v>
      </c>
      <c r="AC185" s="75">
        <v>38670.28</v>
      </c>
      <c r="AD185" s="75">
        <v>228086.82</v>
      </c>
      <c r="AE185" s="75">
        <v>1919184.39</v>
      </c>
      <c r="AF185" s="75">
        <v>177345.16</v>
      </c>
      <c r="AG185" s="75">
        <v>184977.24</v>
      </c>
      <c r="AH185" s="75">
        <v>126004.52</v>
      </c>
      <c r="AI185" s="75">
        <v>172214.79</v>
      </c>
      <c r="AJ185" s="75">
        <v>346564.22</v>
      </c>
      <c r="AK185" s="75">
        <v>247696.38</v>
      </c>
      <c r="AL185" s="75">
        <v>669407.01</v>
      </c>
      <c r="AM185" s="75">
        <v>224519.89</v>
      </c>
      <c r="AN185" s="75">
        <v>78105.16</v>
      </c>
      <c r="AO185" s="75">
        <v>114066.93</v>
      </c>
      <c r="AP185" s="75">
        <v>127515.49</v>
      </c>
      <c r="AQ185" s="75">
        <v>815729.13</v>
      </c>
      <c r="AR185" s="75">
        <v>178301.5</v>
      </c>
      <c r="AS185" s="75">
        <v>258573.97</v>
      </c>
      <c r="AT185" s="75">
        <v>272104.5</v>
      </c>
      <c r="AU185" s="75">
        <v>215691.15</v>
      </c>
      <c r="AV185" s="75">
        <v>13905.25</v>
      </c>
      <c r="AW185" s="75">
        <v>64695.68</v>
      </c>
      <c r="AX185" s="75">
        <v>1844015.48</v>
      </c>
      <c r="AY185" s="75">
        <v>365425.75</v>
      </c>
      <c r="AZ185" s="75">
        <v>150358.01999999999</v>
      </c>
      <c r="BA185" s="75">
        <v>158421.65</v>
      </c>
      <c r="BB185" s="75">
        <v>238527.12</v>
      </c>
      <c r="BC185" s="75">
        <v>212708.87</v>
      </c>
      <c r="BD185" s="75">
        <v>592628.07990000001</v>
      </c>
      <c r="BE185" s="75">
        <v>238678.89</v>
      </c>
      <c r="BF185" s="75">
        <v>320797.17</v>
      </c>
      <c r="BG185" s="75">
        <v>171511.56</v>
      </c>
      <c r="BH185" s="75">
        <v>100967.05</v>
      </c>
      <c r="BI185" s="75">
        <v>1447309.71</v>
      </c>
      <c r="BJ185" s="75">
        <v>1115316.71</v>
      </c>
      <c r="BK185" s="75">
        <v>113105.26</v>
      </c>
      <c r="BL185" s="75">
        <v>175511.894</v>
      </c>
      <c r="BM185" s="75">
        <v>329346.02</v>
      </c>
      <c r="BN185" s="75">
        <v>124731.8</v>
      </c>
      <c r="BO185" s="75">
        <v>229273.71</v>
      </c>
      <c r="BP185" s="75">
        <v>890541.61</v>
      </c>
      <c r="BQ185" s="75">
        <v>88205.67</v>
      </c>
      <c r="BR185" s="75">
        <v>257631.62</v>
      </c>
      <c r="BS185" s="75">
        <v>246407.21</v>
      </c>
      <c r="BT185" s="75">
        <v>263228.42</v>
      </c>
      <c r="BU185" s="75">
        <v>159138.16</v>
      </c>
      <c r="BV185" s="75">
        <v>174899.54</v>
      </c>
      <c r="BW185" s="75">
        <v>121960.23</v>
      </c>
      <c r="BX185" s="75">
        <v>177852.59</v>
      </c>
      <c r="BY185" s="76">
        <v>28185574.450000003</v>
      </c>
    </row>
    <row r="186" spans="1:78">
      <c r="A186" s="73" t="s">
        <v>557</v>
      </c>
      <c r="B186" s="74" t="s">
        <v>568</v>
      </c>
      <c r="C186" s="73" t="s">
        <v>569</v>
      </c>
      <c r="D186" s="75">
        <v>42508829.539999999</v>
      </c>
      <c r="E186" s="75">
        <v>10896423.970000001</v>
      </c>
      <c r="F186" s="75">
        <v>9490809.8800000008</v>
      </c>
      <c r="G186" s="75">
        <v>6497560.6399999997</v>
      </c>
      <c r="H186" s="75">
        <v>3800313.54</v>
      </c>
      <c r="I186" s="75">
        <v>1982312.42</v>
      </c>
      <c r="J186" s="75">
        <v>69400239.150000006</v>
      </c>
      <c r="K186" s="75">
        <v>8895161.8499999996</v>
      </c>
      <c r="L186" s="75">
        <v>2336559.5</v>
      </c>
      <c r="M186" s="75">
        <v>15069655.6</v>
      </c>
      <c r="N186" s="75">
        <v>1810500.55</v>
      </c>
      <c r="O186" s="75">
        <v>3383560.2</v>
      </c>
      <c r="P186" s="75">
        <v>10832662.109999999</v>
      </c>
      <c r="Q186" s="75">
        <v>11376035.369999999</v>
      </c>
      <c r="R186" s="75">
        <v>277504.5</v>
      </c>
      <c r="S186" s="75">
        <v>3592611.45</v>
      </c>
      <c r="T186" s="75">
        <v>1778159.2</v>
      </c>
      <c r="U186" s="75">
        <v>2370736.02</v>
      </c>
      <c r="V186" s="75">
        <v>43073145.149999999</v>
      </c>
      <c r="W186" s="75">
        <v>7498434.2599999998</v>
      </c>
      <c r="X186" s="75">
        <v>3045346.52</v>
      </c>
      <c r="Y186" s="75">
        <v>7641323.8499999996</v>
      </c>
      <c r="Z186" s="75">
        <v>1634340.8</v>
      </c>
      <c r="AA186" s="75">
        <v>2433139.41</v>
      </c>
      <c r="AB186" s="75">
        <v>5273606.04</v>
      </c>
      <c r="AC186" s="75">
        <v>2008693.61</v>
      </c>
      <c r="AD186" s="75">
        <v>4235621.03</v>
      </c>
      <c r="AE186" s="75">
        <v>69894203.409999996</v>
      </c>
      <c r="AF186" s="75">
        <v>4158737.59</v>
      </c>
      <c r="AG186" s="75">
        <v>1090237.27</v>
      </c>
      <c r="AH186" s="75">
        <v>2247919</v>
      </c>
      <c r="AI186" s="75">
        <v>1635750.75</v>
      </c>
      <c r="AJ186" s="75">
        <v>2425366.79</v>
      </c>
      <c r="AK186" s="75">
        <v>2418102.2999999998</v>
      </c>
      <c r="AL186" s="75">
        <v>1808303.98</v>
      </c>
      <c r="AM186" s="75">
        <v>2970603.68</v>
      </c>
      <c r="AN186" s="75">
        <v>1269242.8999999999</v>
      </c>
      <c r="AO186" s="75">
        <v>1981288.25</v>
      </c>
      <c r="AP186" s="75">
        <v>2635007.2000000002</v>
      </c>
      <c r="AQ186" s="75">
        <v>15231660.630000001</v>
      </c>
      <c r="AR186" s="75">
        <v>2225868.21</v>
      </c>
      <c r="AS186" s="75">
        <v>1526561.86</v>
      </c>
      <c r="AT186" s="75">
        <v>2199749.5</v>
      </c>
      <c r="AU186" s="75">
        <v>1271019.25</v>
      </c>
      <c r="AV186" s="75">
        <v>292008</v>
      </c>
      <c r="AW186" s="75">
        <v>1416884.8</v>
      </c>
      <c r="AX186" s="75">
        <v>27814012.079999998</v>
      </c>
      <c r="AY186" s="75">
        <v>1974825.5</v>
      </c>
      <c r="AZ186" s="75">
        <v>1389110.3</v>
      </c>
      <c r="BA186" s="75">
        <v>3020426.2</v>
      </c>
      <c r="BB186" s="75">
        <v>3182465</v>
      </c>
      <c r="BC186" s="75">
        <v>1993518.2</v>
      </c>
      <c r="BD186" s="75">
        <v>4500370</v>
      </c>
      <c r="BE186" s="75">
        <v>2727971.5</v>
      </c>
      <c r="BF186" s="75">
        <v>2334876.5</v>
      </c>
      <c r="BG186" s="75">
        <v>701217.9</v>
      </c>
      <c r="BH186" s="75">
        <v>698012.5</v>
      </c>
      <c r="BI186" s="75">
        <v>22542094.120000001</v>
      </c>
      <c r="BJ186" s="75">
        <v>13337857.5</v>
      </c>
      <c r="BK186" s="75">
        <v>2384321.6</v>
      </c>
      <c r="BL186" s="75">
        <v>1350254.6</v>
      </c>
      <c r="BM186" s="75">
        <v>2213836</v>
      </c>
      <c r="BN186" s="75">
        <v>2768210.47</v>
      </c>
      <c r="BO186" s="75">
        <v>1303998.54</v>
      </c>
      <c r="BP186" s="75">
        <v>14661789.08</v>
      </c>
      <c r="BQ186" s="75">
        <v>1703320.62</v>
      </c>
      <c r="BR186" s="75">
        <v>736308.68</v>
      </c>
      <c r="BS186" s="75">
        <v>2891352.52</v>
      </c>
      <c r="BT186" s="75">
        <v>2913866.77</v>
      </c>
      <c r="BU186" s="75">
        <v>8252168.4000000004</v>
      </c>
      <c r="BV186" s="75">
        <v>2197517.5</v>
      </c>
      <c r="BW186" s="75">
        <v>1200026.8999999999</v>
      </c>
      <c r="BX186" s="75">
        <v>1086249</v>
      </c>
      <c r="BY186" s="76">
        <v>57134024.28989999</v>
      </c>
    </row>
    <row r="187" spans="1:78">
      <c r="A187" s="73" t="s">
        <v>557</v>
      </c>
      <c r="B187" s="74" t="s">
        <v>570</v>
      </c>
      <c r="C187" s="73" t="s">
        <v>571</v>
      </c>
      <c r="D187" s="75">
        <v>11119266.49</v>
      </c>
      <c r="E187" s="75">
        <v>248805</v>
      </c>
      <c r="F187" s="75">
        <v>649285.85</v>
      </c>
      <c r="G187" s="75">
        <v>0</v>
      </c>
      <c r="H187" s="75">
        <v>0</v>
      </c>
      <c r="I187" s="75">
        <v>528340</v>
      </c>
      <c r="J187" s="75">
        <v>3761403.5</v>
      </c>
      <c r="K187" s="75">
        <v>225442</v>
      </c>
      <c r="L187" s="75">
        <v>18228</v>
      </c>
      <c r="M187" s="75">
        <v>5606032.54</v>
      </c>
      <c r="N187" s="75">
        <v>83200</v>
      </c>
      <c r="O187" s="75">
        <v>611302.5</v>
      </c>
      <c r="P187" s="75">
        <v>41500</v>
      </c>
      <c r="Q187" s="75">
        <v>0</v>
      </c>
      <c r="R187" s="75">
        <v>0</v>
      </c>
      <c r="S187" s="75">
        <v>0</v>
      </c>
      <c r="T187" s="75">
        <v>0</v>
      </c>
      <c r="U187" s="75">
        <v>20010</v>
      </c>
      <c r="V187" s="75">
        <v>0</v>
      </c>
      <c r="W187" s="75">
        <v>492839.6</v>
      </c>
      <c r="X187" s="75">
        <v>774455</v>
      </c>
      <c r="Y187" s="75">
        <v>25013919.43</v>
      </c>
      <c r="Z187" s="75">
        <v>336520</v>
      </c>
      <c r="AA187" s="75">
        <v>0</v>
      </c>
      <c r="AB187" s="75">
        <v>0</v>
      </c>
      <c r="AC187" s="75">
        <v>0</v>
      </c>
      <c r="AD187" s="75">
        <v>0</v>
      </c>
      <c r="AE187" s="75">
        <v>2941400</v>
      </c>
      <c r="AF187" s="75">
        <v>551100</v>
      </c>
      <c r="AG187" s="75">
        <v>19100</v>
      </c>
      <c r="AH187" s="75">
        <v>250000</v>
      </c>
      <c r="AI187" s="75">
        <v>0</v>
      </c>
      <c r="AJ187" s="75">
        <v>65061</v>
      </c>
      <c r="AK187" s="75">
        <v>0</v>
      </c>
      <c r="AL187" s="75">
        <v>186700</v>
      </c>
      <c r="AM187" s="75">
        <v>0</v>
      </c>
      <c r="AN187" s="75">
        <v>60440</v>
      </c>
      <c r="AO187" s="75">
        <v>32000</v>
      </c>
      <c r="AP187" s="75">
        <v>17500</v>
      </c>
      <c r="AQ187" s="75">
        <v>0</v>
      </c>
      <c r="AR187" s="75">
        <v>0</v>
      </c>
      <c r="AS187" s="75">
        <v>0</v>
      </c>
      <c r="AT187" s="75">
        <v>0</v>
      </c>
      <c r="AU187" s="75">
        <v>110000</v>
      </c>
      <c r="AV187" s="75">
        <v>22000</v>
      </c>
      <c r="AW187" s="75">
        <v>142550</v>
      </c>
      <c r="AX187" s="75">
        <v>4999900</v>
      </c>
      <c r="AY187" s="75">
        <v>44798</v>
      </c>
      <c r="AZ187" s="75">
        <v>117390</v>
      </c>
      <c r="BA187" s="75">
        <v>4000</v>
      </c>
      <c r="BB187" s="75">
        <v>888575.03</v>
      </c>
      <c r="BC187" s="75">
        <v>1014477</v>
      </c>
      <c r="BD187" s="75">
        <v>0</v>
      </c>
      <c r="BE187" s="75">
        <v>0</v>
      </c>
      <c r="BF187" s="75">
        <v>45500</v>
      </c>
      <c r="BG187" s="75">
        <v>159022</v>
      </c>
      <c r="BH187" s="75">
        <v>39440</v>
      </c>
      <c r="BI187" s="75">
        <v>0</v>
      </c>
      <c r="BJ187" s="75">
        <v>1771000</v>
      </c>
      <c r="BK187" s="75">
        <v>16766.900000000001</v>
      </c>
      <c r="BL187" s="75">
        <v>96808</v>
      </c>
      <c r="BM187" s="75">
        <v>116930</v>
      </c>
      <c r="BN187" s="75">
        <v>274960</v>
      </c>
      <c r="BO187" s="75">
        <v>399700</v>
      </c>
      <c r="BP187" s="75">
        <v>1343967.8</v>
      </c>
      <c r="BQ187" s="75">
        <v>10457.4</v>
      </c>
      <c r="BR187" s="75">
        <v>0</v>
      </c>
      <c r="BS187" s="75">
        <v>500</v>
      </c>
      <c r="BT187" s="75">
        <v>0</v>
      </c>
      <c r="BU187" s="75">
        <v>50000</v>
      </c>
      <c r="BV187" s="75">
        <v>325000</v>
      </c>
      <c r="BW187" s="75">
        <v>0</v>
      </c>
      <c r="BX187" s="75">
        <v>1488780</v>
      </c>
      <c r="BY187" s="76">
        <v>8653243.160000002</v>
      </c>
    </row>
    <row r="188" spans="1:78">
      <c r="A188" s="73" t="s">
        <v>557</v>
      </c>
      <c r="B188" s="74" t="s">
        <v>572</v>
      </c>
      <c r="C188" s="73" t="s">
        <v>573</v>
      </c>
      <c r="D188" s="75">
        <v>401749.47</v>
      </c>
      <c r="E188" s="75">
        <v>374023.77</v>
      </c>
      <c r="F188" s="75">
        <v>583290.06000000006</v>
      </c>
      <c r="G188" s="75">
        <v>20062.5</v>
      </c>
      <c r="H188" s="75">
        <v>138815.69</v>
      </c>
      <c r="I188" s="75">
        <v>47823</v>
      </c>
      <c r="J188" s="75">
        <v>0</v>
      </c>
      <c r="K188" s="75">
        <v>49862</v>
      </c>
      <c r="L188" s="75">
        <v>3937.6</v>
      </c>
      <c r="M188" s="75">
        <v>340874.41</v>
      </c>
      <c r="N188" s="75">
        <v>23715</v>
      </c>
      <c r="O188" s="75">
        <v>113486</v>
      </c>
      <c r="P188" s="75">
        <v>0</v>
      </c>
      <c r="Q188" s="75">
        <v>88724.6</v>
      </c>
      <c r="R188" s="75">
        <v>27440.69</v>
      </c>
      <c r="S188" s="75">
        <v>404675.1</v>
      </c>
      <c r="T188" s="75">
        <v>0</v>
      </c>
      <c r="U188" s="75">
        <v>20800</v>
      </c>
      <c r="V188" s="75">
        <v>0</v>
      </c>
      <c r="W188" s="75">
        <v>91371</v>
      </c>
      <c r="X188" s="75">
        <v>6830.5</v>
      </c>
      <c r="Y188" s="75">
        <v>84442.75</v>
      </c>
      <c r="Z188" s="75">
        <v>30100</v>
      </c>
      <c r="AA188" s="75">
        <v>1500</v>
      </c>
      <c r="AB188" s="75">
        <v>9000</v>
      </c>
      <c r="AC188" s="75">
        <v>0</v>
      </c>
      <c r="AD188" s="75">
        <v>0</v>
      </c>
      <c r="AE188" s="75">
        <v>403025</v>
      </c>
      <c r="AF188" s="75">
        <v>76800</v>
      </c>
      <c r="AG188" s="75">
        <v>3250</v>
      </c>
      <c r="AH188" s="75">
        <v>10700</v>
      </c>
      <c r="AI188" s="75">
        <v>75200</v>
      </c>
      <c r="AJ188" s="75">
        <v>16525.080000000002</v>
      </c>
      <c r="AK188" s="75">
        <v>66950</v>
      </c>
      <c r="AL188" s="75">
        <v>3750</v>
      </c>
      <c r="AM188" s="75">
        <v>71100</v>
      </c>
      <c r="AN188" s="75">
        <v>98200</v>
      </c>
      <c r="AO188" s="75">
        <v>31780</v>
      </c>
      <c r="AP188" s="75">
        <v>13050</v>
      </c>
      <c r="AQ188" s="75">
        <v>104389.32</v>
      </c>
      <c r="AR188" s="75">
        <v>5330</v>
      </c>
      <c r="AS188" s="75">
        <v>4228</v>
      </c>
      <c r="AT188" s="75">
        <v>50450</v>
      </c>
      <c r="AU188" s="75">
        <v>15090</v>
      </c>
      <c r="AV188" s="75">
        <v>12000</v>
      </c>
      <c r="AW188" s="75">
        <v>19930</v>
      </c>
      <c r="AX188" s="75">
        <v>566155.5</v>
      </c>
      <c r="AY188" s="75">
        <v>47080</v>
      </c>
      <c r="AZ188" s="75">
        <v>3240</v>
      </c>
      <c r="BA188" s="75">
        <v>72020</v>
      </c>
      <c r="BB188" s="75">
        <v>23800</v>
      </c>
      <c r="BC188" s="75">
        <v>84692</v>
      </c>
      <c r="BD188" s="75">
        <v>3700</v>
      </c>
      <c r="BE188" s="75">
        <v>0</v>
      </c>
      <c r="BF188" s="75">
        <v>52965</v>
      </c>
      <c r="BG188" s="75">
        <v>4600</v>
      </c>
      <c r="BH188" s="75">
        <v>15754</v>
      </c>
      <c r="BI188" s="75">
        <v>201795.5</v>
      </c>
      <c r="BJ188" s="75">
        <v>0</v>
      </c>
      <c r="BK188" s="75">
        <v>0</v>
      </c>
      <c r="BL188" s="75">
        <v>10790</v>
      </c>
      <c r="BM188" s="75">
        <v>19100</v>
      </c>
      <c r="BN188" s="75">
        <v>57200</v>
      </c>
      <c r="BO188" s="75">
        <v>18500</v>
      </c>
      <c r="BP188" s="75">
        <v>1739154.3</v>
      </c>
      <c r="BQ188" s="75">
        <v>58069.25</v>
      </c>
      <c r="BR188" s="75">
        <v>39071.5</v>
      </c>
      <c r="BS188" s="75">
        <v>120250</v>
      </c>
      <c r="BT188" s="75">
        <v>21897.05</v>
      </c>
      <c r="BU188" s="75">
        <v>57974</v>
      </c>
      <c r="BV188" s="75">
        <v>8200</v>
      </c>
      <c r="BW188" s="75">
        <v>49950</v>
      </c>
      <c r="BX188" s="75">
        <v>14937</v>
      </c>
      <c r="BY188" s="76">
        <v>21940842</v>
      </c>
    </row>
    <row r="189" spans="1:78">
      <c r="A189" s="73" t="s">
        <v>557</v>
      </c>
      <c r="B189" s="74" t="s">
        <v>574</v>
      </c>
      <c r="C189" s="73" t="s">
        <v>575</v>
      </c>
      <c r="D189" s="75">
        <v>410159.26</v>
      </c>
      <c r="E189" s="75">
        <v>267940.06</v>
      </c>
      <c r="F189" s="75">
        <v>278888.78000000003</v>
      </c>
      <c r="G189" s="75">
        <v>127847.18</v>
      </c>
      <c r="H189" s="75">
        <v>136960</v>
      </c>
      <c r="I189" s="75">
        <v>3600</v>
      </c>
      <c r="J189" s="75">
        <v>30774.78</v>
      </c>
      <c r="K189" s="75">
        <v>138110.26999999999</v>
      </c>
      <c r="L189" s="75">
        <v>77249.63</v>
      </c>
      <c r="M189" s="75">
        <v>203272.9</v>
      </c>
      <c r="N189" s="75">
        <v>45325</v>
      </c>
      <c r="O189" s="75">
        <v>197341.17</v>
      </c>
      <c r="P189" s="75">
        <v>132291.82</v>
      </c>
      <c r="Q189" s="75">
        <v>257105.12</v>
      </c>
      <c r="R189" s="75">
        <v>86101.85</v>
      </c>
      <c r="S189" s="75">
        <v>67564.679999999993</v>
      </c>
      <c r="T189" s="75">
        <v>176404.89</v>
      </c>
      <c r="U189" s="75">
        <v>48970</v>
      </c>
      <c r="V189" s="75">
        <v>0</v>
      </c>
      <c r="W189" s="75">
        <v>81637.2</v>
      </c>
      <c r="X189" s="75">
        <v>183496.11</v>
      </c>
      <c r="Y189" s="75">
        <v>223737.18</v>
      </c>
      <c r="Z189" s="75">
        <v>106481</v>
      </c>
      <c r="AA189" s="75">
        <v>59506</v>
      </c>
      <c r="AB189" s="75">
        <v>90551.3</v>
      </c>
      <c r="AC189" s="75">
        <v>0</v>
      </c>
      <c r="AD189" s="75">
        <v>126010.7</v>
      </c>
      <c r="AE189" s="75">
        <v>606817.22</v>
      </c>
      <c r="AF189" s="75">
        <v>102100.01</v>
      </c>
      <c r="AG189" s="75">
        <v>29149.52</v>
      </c>
      <c r="AH189" s="75">
        <v>95350</v>
      </c>
      <c r="AI189" s="75">
        <v>78763.789999999994</v>
      </c>
      <c r="AJ189" s="75">
        <v>186885</v>
      </c>
      <c r="AK189" s="75">
        <v>114821.04</v>
      </c>
      <c r="AL189" s="75">
        <v>100490</v>
      </c>
      <c r="AM189" s="75">
        <v>288206.57</v>
      </c>
      <c r="AN189" s="75">
        <v>116403.08</v>
      </c>
      <c r="AO189" s="75">
        <v>157091.82</v>
      </c>
      <c r="AP189" s="75">
        <v>19805</v>
      </c>
      <c r="AQ189" s="75">
        <v>113508.56</v>
      </c>
      <c r="AR189" s="75">
        <v>162694.42000000001</v>
      </c>
      <c r="AS189" s="75">
        <v>63333.93</v>
      </c>
      <c r="AT189" s="75">
        <v>116215.18</v>
      </c>
      <c r="AU189" s="75">
        <v>112925.05</v>
      </c>
      <c r="AV189" s="75">
        <v>25402.720000000001</v>
      </c>
      <c r="AW189" s="75">
        <v>25060</v>
      </c>
      <c r="AX189" s="75">
        <v>210140</v>
      </c>
      <c r="AY189" s="75">
        <v>341861.48</v>
      </c>
      <c r="AZ189" s="75">
        <v>57955.71</v>
      </c>
      <c r="BA189" s="75">
        <v>157136.54</v>
      </c>
      <c r="BB189" s="75">
        <v>136024.93</v>
      </c>
      <c r="BC189" s="75">
        <v>378250.75</v>
      </c>
      <c r="BD189" s="75">
        <v>189626.61</v>
      </c>
      <c r="BE189" s="75">
        <v>272939.27</v>
      </c>
      <c r="BF189" s="75">
        <v>138947.43</v>
      </c>
      <c r="BG189" s="75">
        <v>27014.43</v>
      </c>
      <c r="BH189" s="75">
        <v>17686.990000000002</v>
      </c>
      <c r="BI189" s="75">
        <v>470222</v>
      </c>
      <c r="BJ189" s="75">
        <v>428019.54</v>
      </c>
      <c r="BK189" s="75">
        <v>89013.6</v>
      </c>
      <c r="BL189" s="75">
        <v>83483.16</v>
      </c>
      <c r="BM189" s="75">
        <v>112186.99</v>
      </c>
      <c r="BN189" s="75">
        <v>123188.39</v>
      </c>
      <c r="BO189" s="75">
        <v>77709.88</v>
      </c>
      <c r="BP189" s="75">
        <v>308602.8</v>
      </c>
      <c r="BQ189" s="75">
        <v>108322.76</v>
      </c>
      <c r="BR189" s="75">
        <v>247531.13</v>
      </c>
      <c r="BS189" s="75">
        <v>298375.26</v>
      </c>
      <c r="BT189" s="75">
        <v>247115.53</v>
      </c>
      <c r="BU189" s="75">
        <v>273867.02</v>
      </c>
      <c r="BV189" s="75">
        <v>113320.89</v>
      </c>
      <c r="BW189" s="75">
        <v>58687.46</v>
      </c>
      <c r="BX189" s="75">
        <v>113944.2</v>
      </c>
      <c r="BY189" s="76">
        <v>641754.69999999995</v>
      </c>
    </row>
    <row r="190" spans="1:78">
      <c r="A190" s="73" t="s">
        <v>557</v>
      </c>
      <c r="B190" s="74" t="s">
        <v>576</v>
      </c>
      <c r="C190" s="73" t="s">
        <v>577</v>
      </c>
      <c r="D190" s="75">
        <v>204393</v>
      </c>
      <c r="E190" s="75">
        <v>60218</v>
      </c>
      <c r="F190" s="75">
        <v>145841</v>
      </c>
      <c r="G190" s="75">
        <v>40499.5</v>
      </c>
      <c r="H190" s="75">
        <v>7661.2</v>
      </c>
      <c r="I190" s="75">
        <v>0</v>
      </c>
      <c r="J190" s="75">
        <v>0</v>
      </c>
      <c r="K190" s="75">
        <v>0</v>
      </c>
      <c r="L190" s="75">
        <v>0</v>
      </c>
      <c r="M190" s="75">
        <v>3520</v>
      </c>
      <c r="N190" s="75">
        <v>27698</v>
      </c>
      <c r="O190" s="75">
        <v>65951</v>
      </c>
      <c r="P190" s="75">
        <v>0</v>
      </c>
      <c r="Q190" s="75">
        <v>2800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99709.5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104810</v>
      </c>
      <c r="AF190" s="75">
        <v>60973</v>
      </c>
      <c r="AG190" s="75">
        <v>0</v>
      </c>
      <c r="AH190" s="75">
        <v>0</v>
      </c>
      <c r="AI190" s="75">
        <v>3424</v>
      </c>
      <c r="AJ190" s="75">
        <v>50256.01</v>
      </c>
      <c r="AK190" s="75">
        <v>106513</v>
      </c>
      <c r="AL190" s="75">
        <v>3708.53</v>
      </c>
      <c r="AM190" s="75">
        <v>0</v>
      </c>
      <c r="AN190" s="75">
        <v>1800</v>
      </c>
      <c r="AO190" s="75">
        <v>0</v>
      </c>
      <c r="AP190" s="75">
        <v>50420</v>
      </c>
      <c r="AQ190" s="75">
        <v>0</v>
      </c>
      <c r="AR190" s="75">
        <v>0</v>
      </c>
      <c r="AS190" s="75">
        <v>0</v>
      </c>
      <c r="AT190" s="75">
        <v>25800</v>
      </c>
      <c r="AU190" s="75">
        <v>69601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23070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75">
        <v>0</v>
      </c>
      <c r="BH190" s="75">
        <v>0</v>
      </c>
      <c r="BI190" s="75">
        <v>0</v>
      </c>
      <c r="BJ190" s="75">
        <v>179380.15</v>
      </c>
      <c r="BK190" s="75">
        <v>41162.9</v>
      </c>
      <c r="BL190" s="75">
        <v>0</v>
      </c>
      <c r="BM190" s="75">
        <v>0</v>
      </c>
      <c r="BN190" s="75">
        <v>43160</v>
      </c>
      <c r="BO190" s="75">
        <v>7800</v>
      </c>
      <c r="BP190" s="75">
        <v>0</v>
      </c>
      <c r="BQ190" s="75">
        <v>0</v>
      </c>
      <c r="BR190" s="75">
        <v>0</v>
      </c>
      <c r="BS190" s="75">
        <v>0</v>
      </c>
      <c r="BT190" s="75">
        <v>49755</v>
      </c>
      <c r="BU190" s="75">
        <v>29955</v>
      </c>
      <c r="BV190" s="75">
        <v>150765.53</v>
      </c>
      <c r="BW190" s="75">
        <v>139100</v>
      </c>
      <c r="BX190" s="75">
        <v>20223</v>
      </c>
      <c r="BY190" s="76">
        <v>15382486.489999998</v>
      </c>
    </row>
    <row r="191" spans="1:78">
      <c r="A191" s="73" t="s">
        <v>557</v>
      </c>
      <c r="B191" s="74" t="s">
        <v>578</v>
      </c>
      <c r="C191" s="73" t="s">
        <v>579</v>
      </c>
      <c r="D191" s="75">
        <v>27008.94</v>
      </c>
      <c r="E191" s="75">
        <v>0</v>
      </c>
      <c r="F191" s="75">
        <v>0</v>
      </c>
      <c r="G191" s="75">
        <v>0</v>
      </c>
      <c r="H191" s="75">
        <v>0</v>
      </c>
      <c r="I191" s="75">
        <v>0</v>
      </c>
      <c r="J191" s="75">
        <v>0</v>
      </c>
      <c r="K191" s="75">
        <v>16640</v>
      </c>
      <c r="L191" s="75">
        <v>0</v>
      </c>
      <c r="M191" s="75">
        <v>5029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5">
        <v>0</v>
      </c>
      <c r="X191" s="75">
        <v>0</v>
      </c>
      <c r="Y191" s="75">
        <v>0</v>
      </c>
      <c r="Z191" s="75">
        <v>0</v>
      </c>
      <c r="AA191" s="75">
        <v>0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470</v>
      </c>
      <c r="AI191" s="75">
        <v>0</v>
      </c>
      <c r="AJ191" s="75">
        <v>0</v>
      </c>
      <c r="AK191" s="75">
        <v>2000</v>
      </c>
      <c r="AL191" s="75">
        <v>0</v>
      </c>
      <c r="AM191" s="75">
        <v>0</v>
      </c>
      <c r="AN191" s="75">
        <v>500</v>
      </c>
      <c r="AO191" s="75">
        <v>0</v>
      </c>
      <c r="AP191" s="75">
        <v>0</v>
      </c>
      <c r="AQ191" s="75">
        <v>4800</v>
      </c>
      <c r="AR191" s="75">
        <v>0</v>
      </c>
      <c r="AS191" s="75">
        <v>0</v>
      </c>
      <c r="AT191" s="75">
        <v>44512</v>
      </c>
      <c r="AU191" s="75">
        <v>525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19795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75">
        <v>0</v>
      </c>
      <c r="BH191" s="75">
        <v>0</v>
      </c>
      <c r="BI191" s="75">
        <v>0</v>
      </c>
      <c r="BJ191" s="75">
        <v>0</v>
      </c>
      <c r="BK191" s="75">
        <v>0</v>
      </c>
      <c r="BL191" s="75">
        <v>0</v>
      </c>
      <c r="BM191" s="75">
        <v>0</v>
      </c>
      <c r="BN191" s="75">
        <v>0</v>
      </c>
      <c r="BO191" s="75">
        <v>0</v>
      </c>
      <c r="BP191" s="75">
        <v>0</v>
      </c>
      <c r="BQ191" s="75">
        <v>2080</v>
      </c>
      <c r="BR191" s="75">
        <v>0</v>
      </c>
      <c r="BS191" s="75">
        <v>0</v>
      </c>
      <c r="BT191" s="75">
        <v>4000</v>
      </c>
      <c r="BU191" s="75">
        <v>5500</v>
      </c>
      <c r="BV191" s="75">
        <v>5190</v>
      </c>
      <c r="BW191" s="75">
        <v>0</v>
      </c>
      <c r="BX191" s="75">
        <v>0</v>
      </c>
      <c r="BY191" s="76">
        <v>5564394.1299999999</v>
      </c>
    </row>
    <row r="192" spans="1:78">
      <c r="A192" s="73" t="s">
        <v>557</v>
      </c>
      <c r="B192" s="74" t="s">
        <v>580</v>
      </c>
      <c r="C192" s="73" t="s">
        <v>581</v>
      </c>
      <c r="D192" s="75">
        <v>6737814.2800000003</v>
      </c>
      <c r="E192" s="75">
        <v>543288.19999999995</v>
      </c>
      <c r="F192" s="75">
        <v>1345712.27</v>
      </c>
      <c r="G192" s="75">
        <v>295575</v>
      </c>
      <c r="H192" s="75">
        <v>449114</v>
      </c>
      <c r="I192" s="75">
        <v>79893.7</v>
      </c>
      <c r="J192" s="75">
        <v>7679156.6900000004</v>
      </c>
      <c r="K192" s="75">
        <v>447522.32</v>
      </c>
      <c r="L192" s="75">
        <v>0</v>
      </c>
      <c r="M192" s="75">
        <v>798916.52</v>
      </c>
      <c r="N192" s="75">
        <v>71410</v>
      </c>
      <c r="O192" s="75">
        <v>823851.65</v>
      </c>
      <c r="P192" s="75">
        <v>77978</v>
      </c>
      <c r="Q192" s="75">
        <v>245674.8</v>
      </c>
      <c r="R192" s="75">
        <v>40767</v>
      </c>
      <c r="S192" s="75">
        <v>148000</v>
      </c>
      <c r="T192" s="75">
        <v>112000</v>
      </c>
      <c r="U192" s="75">
        <v>384500.98</v>
      </c>
      <c r="V192" s="75">
        <v>2140878.2599999998</v>
      </c>
      <c r="W192" s="75">
        <v>1768785.58</v>
      </c>
      <c r="X192" s="75">
        <v>277186</v>
      </c>
      <c r="Y192" s="75">
        <v>1615061.55</v>
      </c>
      <c r="Z192" s="75">
        <v>123073.54</v>
      </c>
      <c r="AA192" s="75">
        <v>0</v>
      </c>
      <c r="AB192" s="75">
        <v>67230</v>
      </c>
      <c r="AC192" s="75">
        <v>0</v>
      </c>
      <c r="AD192" s="75">
        <v>0</v>
      </c>
      <c r="AE192" s="75">
        <v>6784772.2000000002</v>
      </c>
      <c r="AF192" s="75">
        <v>209011.54</v>
      </c>
      <c r="AG192" s="75">
        <v>128358.78</v>
      </c>
      <c r="AH192" s="75">
        <v>115036.85</v>
      </c>
      <c r="AI192" s="75">
        <v>26948.07</v>
      </c>
      <c r="AJ192" s="75">
        <v>93526.32</v>
      </c>
      <c r="AK192" s="75">
        <v>190474</v>
      </c>
      <c r="AL192" s="75">
        <v>118200</v>
      </c>
      <c r="AM192" s="75">
        <v>142310</v>
      </c>
      <c r="AN192" s="75">
        <v>92409.1</v>
      </c>
      <c r="AO192" s="75">
        <v>124586</v>
      </c>
      <c r="AP192" s="75">
        <v>122325</v>
      </c>
      <c r="AQ192" s="75">
        <v>961692.63</v>
      </c>
      <c r="AR192" s="75">
        <v>8654</v>
      </c>
      <c r="AS192" s="75">
        <v>91525.86</v>
      </c>
      <c r="AT192" s="75">
        <v>118423</v>
      </c>
      <c r="AU192" s="75">
        <v>149362</v>
      </c>
      <c r="AV192" s="75">
        <v>60425</v>
      </c>
      <c r="AW192" s="75">
        <v>53077.2</v>
      </c>
      <c r="AX192" s="75">
        <v>1014783.84</v>
      </c>
      <c r="AY192" s="75">
        <v>137900</v>
      </c>
      <c r="AZ192" s="75">
        <v>19050</v>
      </c>
      <c r="BA192" s="75">
        <v>346141.2</v>
      </c>
      <c r="BB192" s="75">
        <v>243200.75</v>
      </c>
      <c r="BC192" s="75">
        <v>61045.55</v>
      </c>
      <c r="BD192" s="75">
        <v>281220</v>
      </c>
      <c r="BE192" s="75">
        <v>941335.51</v>
      </c>
      <c r="BF192" s="75">
        <v>193338</v>
      </c>
      <c r="BG192" s="75">
        <v>20950</v>
      </c>
      <c r="BH192" s="75">
        <v>35300</v>
      </c>
      <c r="BI192" s="75">
        <v>7090354.7400000002</v>
      </c>
      <c r="BJ192" s="75">
        <v>1560946.3</v>
      </c>
      <c r="BK192" s="75">
        <v>143600</v>
      </c>
      <c r="BL192" s="75">
        <v>27565.5</v>
      </c>
      <c r="BM192" s="75">
        <v>46485</v>
      </c>
      <c r="BN192" s="75">
        <v>80105</v>
      </c>
      <c r="BO192" s="75">
        <v>30799.61</v>
      </c>
      <c r="BP192" s="75">
        <v>3854198.25</v>
      </c>
      <c r="BQ192" s="75">
        <v>84456.42</v>
      </c>
      <c r="BR192" s="75">
        <v>110460.44</v>
      </c>
      <c r="BS192" s="75">
        <v>75620</v>
      </c>
      <c r="BT192" s="75">
        <v>68875.399999999994</v>
      </c>
      <c r="BU192" s="75">
        <v>1131785</v>
      </c>
      <c r="BV192" s="75">
        <v>59050</v>
      </c>
      <c r="BW192" s="75">
        <v>41685</v>
      </c>
      <c r="BX192" s="75">
        <v>76875</v>
      </c>
      <c r="BY192" s="76">
        <v>7480583.4800000023</v>
      </c>
    </row>
    <row r="193" spans="1:77">
      <c r="A193" s="73" t="s">
        <v>557</v>
      </c>
      <c r="B193" s="74" t="s">
        <v>582</v>
      </c>
      <c r="C193" s="73" t="s">
        <v>583</v>
      </c>
      <c r="D193" s="75">
        <v>0</v>
      </c>
      <c r="E193" s="75">
        <v>941.6</v>
      </c>
      <c r="F193" s="75">
        <v>31137</v>
      </c>
      <c r="G193" s="75">
        <v>0</v>
      </c>
      <c r="H193" s="75">
        <v>0</v>
      </c>
      <c r="I193" s="75">
        <v>0</v>
      </c>
      <c r="J193" s="75">
        <v>2500</v>
      </c>
      <c r="K193" s="75">
        <v>69817.5</v>
      </c>
      <c r="L193" s="75">
        <v>0</v>
      </c>
      <c r="M193" s="75">
        <v>2680</v>
      </c>
      <c r="N193" s="75">
        <v>600</v>
      </c>
      <c r="O193" s="75">
        <v>0</v>
      </c>
      <c r="P193" s="75">
        <v>0</v>
      </c>
      <c r="Q193" s="75">
        <v>21517</v>
      </c>
      <c r="R193" s="75">
        <v>0</v>
      </c>
      <c r="S193" s="75">
        <v>0</v>
      </c>
      <c r="T193" s="75">
        <v>5938.75</v>
      </c>
      <c r="U193" s="75">
        <v>7600</v>
      </c>
      <c r="V193" s="75">
        <v>0</v>
      </c>
      <c r="W193" s="75">
        <v>63142.8</v>
      </c>
      <c r="X193" s="75">
        <v>1177</v>
      </c>
      <c r="Y193" s="75">
        <v>7971.5</v>
      </c>
      <c r="Z193" s="75">
        <v>321</v>
      </c>
      <c r="AA193" s="75">
        <v>4700</v>
      </c>
      <c r="AB193" s="75">
        <v>1400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3000</v>
      </c>
      <c r="AL193" s="75">
        <v>4696</v>
      </c>
      <c r="AM193" s="75">
        <v>58780</v>
      </c>
      <c r="AN193" s="75">
        <v>0</v>
      </c>
      <c r="AO193" s="75">
        <v>7700</v>
      </c>
      <c r="AP193" s="75">
        <v>0</v>
      </c>
      <c r="AQ193" s="75">
        <v>0</v>
      </c>
      <c r="AR193" s="75">
        <v>21103</v>
      </c>
      <c r="AS193" s="75">
        <v>642</v>
      </c>
      <c r="AT193" s="75">
        <v>16823</v>
      </c>
      <c r="AU193" s="75">
        <v>18890</v>
      </c>
      <c r="AV193" s="75">
        <v>0</v>
      </c>
      <c r="AW193" s="75">
        <v>2200</v>
      </c>
      <c r="AX193" s="75">
        <v>912000</v>
      </c>
      <c r="AY193" s="75">
        <v>0</v>
      </c>
      <c r="AZ193" s="75">
        <v>0</v>
      </c>
      <c r="BA193" s="75">
        <v>14900</v>
      </c>
      <c r="BB193" s="75">
        <v>6420</v>
      </c>
      <c r="BC193" s="75">
        <v>2000</v>
      </c>
      <c r="BD193" s="75">
        <v>0</v>
      </c>
      <c r="BE193" s="75">
        <v>0</v>
      </c>
      <c r="BF193" s="75">
        <v>0</v>
      </c>
      <c r="BG193" s="75">
        <v>1050</v>
      </c>
      <c r="BH193" s="75">
        <v>2000</v>
      </c>
      <c r="BI193" s="75">
        <v>11770</v>
      </c>
      <c r="BJ193" s="75">
        <v>0</v>
      </c>
      <c r="BK193" s="75">
        <v>9020</v>
      </c>
      <c r="BL193" s="75">
        <v>9640</v>
      </c>
      <c r="BM193" s="75">
        <v>0</v>
      </c>
      <c r="BN193" s="75">
        <v>9000</v>
      </c>
      <c r="BO193" s="75">
        <v>2800</v>
      </c>
      <c r="BP193" s="75">
        <v>58722</v>
      </c>
      <c r="BQ193" s="75">
        <v>22760</v>
      </c>
      <c r="BR193" s="75">
        <v>5000</v>
      </c>
      <c r="BS193" s="75">
        <v>0</v>
      </c>
      <c r="BT193" s="75">
        <v>11600</v>
      </c>
      <c r="BU193" s="75">
        <v>0</v>
      </c>
      <c r="BV193" s="75">
        <v>7235</v>
      </c>
      <c r="BW193" s="75">
        <v>8500</v>
      </c>
      <c r="BX193" s="75">
        <v>50290</v>
      </c>
      <c r="BY193" s="76">
        <v>1318344.19</v>
      </c>
    </row>
    <row r="194" spans="1:77">
      <c r="A194" s="73" t="s">
        <v>557</v>
      </c>
      <c r="B194" s="74" t="s">
        <v>584</v>
      </c>
      <c r="C194" s="73" t="s">
        <v>585</v>
      </c>
      <c r="D194" s="75">
        <v>1926402.26</v>
      </c>
      <c r="E194" s="75">
        <v>255376.07</v>
      </c>
      <c r="F194" s="75">
        <v>161733.91</v>
      </c>
      <c r="G194" s="75">
        <v>17933.2</v>
      </c>
      <c r="H194" s="75">
        <v>118222.7</v>
      </c>
      <c r="I194" s="75">
        <v>55114.2</v>
      </c>
      <c r="J194" s="75">
        <v>3710727.66</v>
      </c>
      <c r="K194" s="75">
        <v>34000</v>
      </c>
      <c r="L194" s="75">
        <v>85486.6</v>
      </c>
      <c r="M194" s="75">
        <v>142460</v>
      </c>
      <c r="N194" s="75">
        <v>35310</v>
      </c>
      <c r="O194" s="75">
        <v>530487.52</v>
      </c>
      <c r="P194" s="75">
        <v>269327.7</v>
      </c>
      <c r="Q194" s="75">
        <v>23115</v>
      </c>
      <c r="R194" s="75">
        <v>0</v>
      </c>
      <c r="S194" s="75">
        <v>1872.5</v>
      </c>
      <c r="T194" s="75">
        <v>216016.3</v>
      </c>
      <c r="U194" s="75">
        <v>38016</v>
      </c>
      <c r="V194" s="75">
        <v>1065003.74</v>
      </c>
      <c r="W194" s="75">
        <v>398207.45</v>
      </c>
      <c r="X194" s="75">
        <v>43754</v>
      </c>
      <c r="Y194" s="75">
        <v>73250</v>
      </c>
      <c r="Z194" s="75">
        <v>46590</v>
      </c>
      <c r="AA194" s="75">
        <v>0</v>
      </c>
      <c r="AB194" s="75">
        <v>172818</v>
      </c>
      <c r="AC194" s="75">
        <v>0</v>
      </c>
      <c r="AD194" s="75">
        <v>5000</v>
      </c>
      <c r="AE194" s="75">
        <v>252595.4</v>
      </c>
      <c r="AF194" s="75">
        <v>60399.56</v>
      </c>
      <c r="AG194" s="75">
        <v>54999.5</v>
      </c>
      <c r="AH194" s="75">
        <v>10165</v>
      </c>
      <c r="AI194" s="75">
        <v>46331</v>
      </c>
      <c r="AJ194" s="75">
        <v>11999.9</v>
      </c>
      <c r="AK194" s="75">
        <v>225327.9</v>
      </c>
      <c r="AL194" s="75">
        <v>29585</v>
      </c>
      <c r="AM194" s="75">
        <v>28198</v>
      </c>
      <c r="AN194" s="75">
        <v>131826</v>
      </c>
      <c r="AO194" s="75">
        <v>879172.5</v>
      </c>
      <c r="AP194" s="75">
        <v>61069.57</v>
      </c>
      <c r="AQ194" s="75">
        <v>11321.25</v>
      </c>
      <c r="AR194" s="75">
        <v>16276</v>
      </c>
      <c r="AS194" s="75">
        <v>32601.8</v>
      </c>
      <c r="AT194" s="75">
        <v>148939.29999999999</v>
      </c>
      <c r="AU194" s="75">
        <v>74800.399999999994</v>
      </c>
      <c r="AV194" s="75">
        <v>88625</v>
      </c>
      <c r="AW194" s="75">
        <v>6505.6</v>
      </c>
      <c r="AX194" s="75">
        <v>0</v>
      </c>
      <c r="AY194" s="75">
        <v>0</v>
      </c>
      <c r="AZ194" s="75">
        <v>35625</v>
      </c>
      <c r="BA194" s="75">
        <v>49501</v>
      </c>
      <c r="BB194" s="75">
        <v>168312.12</v>
      </c>
      <c r="BC194" s="75">
        <v>35611.14</v>
      </c>
      <c r="BD194" s="75">
        <v>0</v>
      </c>
      <c r="BE194" s="75">
        <v>307751.25</v>
      </c>
      <c r="BF194" s="75">
        <v>48750</v>
      </c>
      <c r="BG194" s="75">
        <v>11540</v>
      </c>
      <c r="BH194" s="75">
        <v>940</v>
      </c>
      <c r="BI194" s="75">
        <v>501340</v>
      </c>
      <c r="BJ194" s="75">
        <v>232998.84</v>
      </c>
      <c r="BK194" s="75">
        <v>306483.20000000001</v>
      </c>
      <c r="BL194" s="75">
        <v>106507.8</v>
      </c>
      <c r="BM194" s="75">
        <v>4800</v>
      </c>
      <c r="BN194" s="75">
        <v>287013.3</v>
      </c>
      <c r="BO194" s="75">
        <v>0</v>
      </c>
      <c r="BP194" s="75">
        <v>588570.56000000006</v>
      </c>
      <c r="BQ194" s="75">
        <v>2672</v>
      </c>
      <c r="BR194" s="75">
        <v>0</v>
      </c>
      <c r="BS194" s="75">
        <v>2996</v>
      </c>
      <c r="BT194" s="75">
        <v>32096.6</v>
      </c>
      <c r="BU194" s="75">
        <v>3019</v>
      </c>
      <c r="BV194" s="75">
        <v>3800</v>
      </c>
      <c r="BW194" s="75">
        <v>0</v>
      </c>
      <c r="BX194" s="75">
        <v>0</v>
      </c>
      <c r="BY194" s="76">
        <v>138787.5</v>
      </c>
    </row>
    <row r="195" spans="1:77">
      <c r="A195" s="73" t="s">
        <v>557</v>
      </c>
      <c r="B195" s="74" t="s">
        <v>586</v>
      </c>
      <c r="C195" s="73" t="s">
        <v>587</v>
      </c>
      <c r="D195" s="75">
        <v>485107</v>
      </c>
      <c r="E195" s="75">
        <v>115500</v>
      </c>
      <c r="F195" s="75">
        <v>188242.08</v>
      </c>
      <c r="G195" s="75">
        <v>126970</v>
      </c>
      <c r="H195" s="75">
        <v>60776</v>
      </c>
      <c r="I195" s="75">
        <v>18965</v>
      </c>
      <c r="J195" s="75">
        <v>562747.09</v>
      </c>
      <c r="K195" s="75">
        <v>89120</v>
      </c>
      <c r="L195" s="75">
        <v>0</v>
      </c>
      <c r="M195" s="75">
        <v>246956</v>
      </c>
      <c r="N195" s="75">
        <v>0</v>
      </c>
      <c r="O195" s="75">
        <v>90950</v>
      </c>
      <c r="P195" s="75">
        <v>111419</v>
      </c>
      <c r="Q195" s="75">
        <v>9844</v>
      </c>
      <c r="R195" s="75">
        <v>0</v>
      </c>
      <c r="S195" s="75">
        <v>32666.639999999999</v>
      </c>
      <c r="T195" s="75">
        <v>0</v>
      </c>
      <c r="U195" s="75">
        <v>0</v>
      </c>
      <c r="V195" s="75">
        <v>566450</v>
      </c>
      <c r="W195" s="75">
        <v>63665</v>
      </c>
      <c r="X195" s="75">
        <v>80036</v>
      </c>
      <c r="Y195" s="75">
        <v>158473.42000000001</v>
      </c>
      <c r="Z195" s="75">
        <v>0</v>
      </c>
      <c r="AA195" s="75">
        <v>0</v>
      </c>
      <c r="AB195" s="75">
        <v>10700</v>
      </c>
      <c r="AC195" s="75">
        <v>0</v>
      </c>
      <c r="AD195" s="75">
        <v>114045.95</v>
      </c>
      <c r="AE195" s="75">
        <v>2634403.33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210777.28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352160</v>
      </c>
      <c r="AY195" s="75">
        <v>0</v>
      </c>
      <c r="AZ195" s="75">
        <v>0</v>
      </c>
      <c r="BA195" s="75">
        <v>0</v>
      </c>
      <c r="BB195" s="75">
        <v>172077.4</v>
      </c>
      <c r="BC195" s="75">
        <v>180819.3</v>
      </c>
      <c r="BD195" s="75">
        <v>171199.92</v>
      </c>
      <c r="BE195" s="75">
        <v>0</v>
      </c>
      <c r="BF195" s="75">
        <v>0</v>
      </c>
      <c r="BG195" s="75">
        <v>0</v>
      </c>
      <c r="BH195" s="75">
        <v>0</v>
      </c>
      <c r="BI195" s="75">
        <v>1678966.6</v>
      </c>
      <c r="BJ195" s="75">
        <v>304884</v>
      </c>
      <c r="BK195" s="75">
        <v>0</v>
      </c>
      <c r="BL195" s="75">
        <v>0</v>
      </c>
      <c r="BM195" s="75">
        <v>0</v>
      </c>
      <c r="BN195" s="75">
        <v>0</v>
      </c>
      <c r="BO195" s="75">
        <v>17620</v>
      </c>
      <c r="BP195" s="75">
        <v>0</v>
      </c>
      <c r="BQ195" s="75">
        <v>0</v>
      </c>
      <c r="BR195" s="75">
        <v>0</v>
      </c>
      <c r="BS195" s="75">
        <v>0</v>
      </c>
      <c r="BT195" s="75">
        <v>183505</v>
      </c>
      <c r="BU195" s="75">
        <v>433671.01</v>
      </c>
      <c r="BV195" s="75">
        <v>0</v>
      </c>
      <c r="BW195" s="75">
        <v>0</v>
      </c>
      <c r="BX195" s="75">
        <v>0</v>
      </c>
      <c r="BY195" s="76">
        <v>28840716.359999999</v>
      </c>
    </row>
    <row r="196" spans="1:77">
      <c r="A196" s="73" t="s">
        <v>557</v>
      </c>
      <c r="B196" s="74" t="s">
        <v>588</v>
      </c>
      <c r="C196" s="73" t="s">
        <v>589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56000</v>
      </c>
      <c r="M196" s="75">
        <v>0</v>
      </c>
      <c r="N196" s="75">
        <v>0</v>
      </c>
      <c r="O196" s="75">
        <v>96000</v>
      </c>
      <c r="P196" s="75">
        <v>0</v>
      </c>
      <c r="Q196" s="75">
        <v>548580.48</v>
      </c>
      <c r="R196" s="75">
        <v>0</v>
      </c>
      <c r="S196" s="75">
        <v>0</v>
      </c>
      <c r="T196" s="75">
        <v>109230</v>
      </c>
      <c r="U196" s="75">
        <v>0</v>
      </c>
      <c r="V196" s="75">
        <v>0</v>
      </c>
      <c r="W196" s="75">
        <v>0</v>
      </c>
      <c r="X196" s="75">
        <v>0</v>
      </c>
      <c r="Y196" s="75">
        <v>80000</v>
      </c>
      <c r="Z196" s="75">
        <v>385000</v>
      </c>
      <c r="AA196" s="75">
        <v>0</v>
      </c>
      <c r="AB196" s="75">
        <v>0</v>
      </c>
      <c r="AC196" s="75">
        <v>0</v>
      </c>
      <c r="AD196" s="75">
        <v>28500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27650</v>
      </c>
      <c r="AK196" s="75">
        <v>0</v>
      </c>
      <c r="AL196" s="75">
        <v>0</v>
      </c>
      <c r="AM196" s="75">
        <v>75200</v>
      </c>
      <c r="AN196" s="75">
        <v>30000</v>
      </c>
      <c r="AO196" s="75">
        <v>72000</v>
      </c>
      <c r="AP196" s="75">
        <v>0</v>
      </c>
      <c r="AQ196" s="75">
        <v>0</v>
      </c>
      <c r="AR196" s="75">
        <v>98110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313333.36</v>
      </c>
      <c r="AZ196" s="75">
        <v>0</v>
      </c>
      <c r="BA196" s="75">
        <v>0</v>
      </c>
      <c r="BB196" s="75">
        <v>0</v>
      </c>
      <c r="BC196" s="75">
        <v>19660</v>
      </c>
      <c r="BD196" s="75">
        <v>0</v>
      </c>
      <c r="BE196" s="75">
        <v>112000</v>
      </c>
      <c r="BF196" s="75">
        <v>231870</v>
      </c>
      <c r="BG196" s="75">
        <v>0</v>
      </c>
      <c r="BH196" s="75">
        <v>0</v>
      </c>
      <c r="BI196" s="75">
        <v>361312</v>
      </c>
      <c r="BJ196" s="75">
        <v>0</v>
      </c>
      <c r="BK196" s="75">
        <v>56000</v>
      </c>
      <c r="BL196" s="75">
        <v>0</v>
      </c>
      <c r="BM196" s="75">
        <v>4266</v>
      </c>
      <c r="BN196" s="75">
        <v>0</v>
      </c>
      <c r="BO196" s="75">
        <v>0</v>
      </c>
      <c r="BP196" s="75">
        <v>0</v>
      </c>
      <c r="BQ196" s="75">
        <v>0</v>
      </c>
      <c r="BR196" s="75">
        <v>18190</v>
      </c>
      <c r="BS196" s="75">
        <v>0</v>
      </c>
      <c r="BT196" s="75">
        <v>0</v>
      </c>
      <c r="BU196" s="75">
        <v>0</v>
      </c>
      <c r="BV196" s="75">
        <v>0</v>
      </c>
      <c r="BW196" s="75">
        <v>0</v>
      </c>
      <c r="BX196" s="75">
        <v>0</v>
      </c>
      <c r="BY196" s="76">
        <v>709519.40000000014</v>
      </c>
    </row>
    <row r="197" spans="1:77">
      <c r="A197" s="73" t="s">
        <v>557</v>
      </c>
      <c r="B197" s="74" t="s">
        <v>590</v>
      </c>
      <c r="C197" s="73" t="s">
        <v>591</v>
      </c>
      <c r="D197" s="75">
        <v>15181086.039999999</v>
      </c>
      <c r="E197" s="75">
        <v>35350</v>
      </c>
      <c r="F197" s="75">
        <v>355950.84</v>
      </c>
      <c r="G197" s="75">
        <v>0</v>
      </c>
      <c r="H197" s="75">
        <v>0</v>
      </c>
      <c r="I197" s="75">
        <v>0</v>
      </c>
      <c r="J197" s="75">
        <v>7736247.0099999998</v>
      </c>
      <c r="K197" s="75">
        <v>1234775</v>
      </c>
      <c r="L197" s="75">
        <v>71800</v>
      </c>
      <c r="M197" s="75">
        <v>353021</v>
      </c>
      <c r="N197" s="75">
        <v>0</v>
      </c>
      <c r="O197" s="75">
        <v>0</v>
      </c>
      <c r="P197" s="75">
        <v>0</v>
      </c>
      <c r="Q197" s="75">
        <v>1693966.68</v>
      </c>
      <c r="R197" s="75">
        <v>0</v>
      </c>
      <c r="S197" s="75">
        <v>0</v>
      </c>
      <c r="T197" s="75">
        <v>43000</v>
      </c>
      <c r="U197" s="75">
        <v>48150</v>
      </c>
      <c r="V197" s="75">
        <v>570180</v>
      </c>
      <c r="W197" s="75">
        <v>473830.75</v>
      </c>
      <c r="X197" s="75">
        <v>91382</v>
      </c>
      <c r="Y197" s="75">
        <v>139000</v>
      </c>
      <c r="Z197" s="75">
        <v>28000</v>
      </c>
      <c r="AA197" s="75">
        <v>0</v>
      </c>
      <c r="AB197" s="75">
        <v>225000</v>
      </c>
      <c r="AC197" s="75">
        <v>0</v>
      </c>
      <c r="AD197" s="75">
        <v>0</v>
      </c>
      <c r="AE197" s="75">
        <v>1980935</v>
      </c>
      <c r="AF197" s="75">
        <v>94450.46</v>
      </c>
      <c r="AG197" s="75">
        <v>0</v>
      </c>
      <c r="AH197" s="75">
        <v>100</v>
      </c>
      <c r="AI197" s="75">
        <v>0</v>
      </c>
      <c r="AJ197" s="75">
        <v>50813.81</v>
      </c>
      <c r="AK197" s="75">
        <v>0</v>
      </c>
      <c r="AL197" s="75">
        <v>38500</v>
      </c>
      <c r="AM197" s="75">
        <v>49933.31</v>
      </c>
      <c r="AN197" s="75">
        <v>10000</v>
      </c>
      <c r="AO197" s="75">
        <v>0</v>
      </c>
      <c r="AP197" s="75">
        <v>0</v>
      </c>
      <c r="AQ197" s="75">
        <v>264666.5</v>
      </c>
      <c r="AR197" s="75">
        <v>0</v>
      </c>
      <c r="AS197" s="75">
        <v>20000</v>
      </c>
      <c r="AT197" s="75">
        <v>0</v>
      </c>
      <c r="AU197" s="75">
        <v>0</v>
      </c>
      <c r="AV197" s="75">
        <v>0</v>
      </c>
      <c r="AW197" s="75">
        <v>120000</v>
      </c>
      <c r="AX197" s="75">
        <v>1203113.5</v>
      </c>
      <c r="AY197" s="75">
        <v>128329</v>
      </c>
      <c r="AZ197" s="75">
        <v>43460</v>
      </c>
      <c r="BA197" s="75">
        <v>52333.34</v>
      </c>
      <c r="BB197" s="75">
        <v>0</v>
      </c>
      <c r="BC197" s="75">
        <v>0</v>
      </c>
      <c r="BD197" s="75">
        <v>0</v>
      </c>
      <c r="BE197" s="75">
        <v>0</v>
      </c>
      <c r="BF197" s="75">
        <v>26800</v>
      </c>
      <c r="BG197" s="75">
        <v>0</v>
      </c>
      <c r="BH197" s="75">
        <v>0</v>
      </c>
      <c r="BI197" s="75">
        <v>1394265.82</v>
      </c>
      <c r="BJ197" s="75">
        <v>0</v>
      </c>
      <c r="BK197" s="75">
        <v>4000</v>
      </c>
      <c r="BL197" s="75">
        <v>4494</v>
      </c>
      <c r="BM197" s="75">
        <v>0</v>
      </c>
      <c r="BN197" s="75">
        <v>0</v>
      </c>
      <c r="BO197" s="75">
        <v>57142</v>
      </c>
      <c r="BP197" s="75">
        <v>3646318.44</v>
      </c>
      <c r="BQ197" s="75">
        <v>0</v>
      </c>
      <c r="BR197" s="75">
        <v>53285.8</v>
      </c>
      <c r="BS197" s="75">
        <v>0</v>
      </c>
      <c r="BT197" s="75">
        <v>1200</v>
      </c>
      <c r="BU197" s="75">
        <v>0</v>
      </c>
      <c r="BV197" s="75">
        <v>0</v>
      </c>
      <c r="BW197" s="75">
        <v>0</v>
      </c>
      <c r="BX197" s="75">
        <v>0</v>
      </c>
      <c r="BY197" s="76">
        <v>7283915.7899999991</v>
      </c>
    </row>
    <row r="198" spans="1:77">
      <c r="A198" s="73" t="s">
        <v>557</v>
      </c>
      <c r="B198" s="74" t="s">
        <v>592</v>
      </c>
      <c r="C198" s="73" t="s">
        <v>593</v>
      </c>
      <c r="D198" s="75">
        <v>2079155.9</v>
      </c>
      <c r="E198" s="75">
        <v>0</v>
      </c>
      <c r="F198" s="75">
        <v>308550</v>
      </c>
      <c r="G198" s="75">
        <v>28569</v>
      </c>
      <c r="H198" s="75">
        <v>0</v>
      </c>
      <c r="I198" s="75">
        <v>0</v>
      </c>
      <c r="J198" s="75">
        <v>1472401.44</v>
      </c>
      <c r="K198" s="75">
        <v>147660</v>
      </c>
      <c r="L198" s="75">
        <v>302520.2</v>
      </c>
      <c r="M198" s="75">
        <v>0</v>
      </c>
      <c r="N198" s="75">
        <v>8132</v>
      </c>
      <c r="O198" s="75">
        <v>100200</v>
      </c>
      <c r="P198" s="75">
        <v>623638.73</v>
      </c>
      <c r="Q198" s="75">
        <v>593938.51</v>
      </c>
      <c r="R198" s="75">
        <v>0</v>
      </c>
      <c r="S198" s="75">
        <v>0</v>
      </c>
      <c r="T198" s="75">
        <v>91880</v>
      </c>
      <c r="U198" s="75">
        <v>329300</v>
      </c>
      <c r="V198" s="75">
        <v>200241.94</v>
      </c>
      <c r="W198" s="75">
        <v>232440</v>
      </c>
      <c r="X198" s="75">
        <v>66022.5</v>
      </c>
      <c r="Y198" s="75">
        <v>49500</v>
      </c>
      <c r="Z198" s="75">
        <v>108120</v>
      </c>
      <c r="AA198" s="75">
        <v>0</v>
      </c>
      <c r="AB198" s="75">
        <v>63200</v>
      </c>
      <c r="AC198" s="75">
        <v>5350</v>
      </c>
      <c r="AD198" s="75">
        <v>13053</v>
      </c>
      <c r="AE198" s="75">
        <v>380138.7</v>
      </c>
      <c r="AF198" s="75">
        <v>0</v>
      </c>
      <c r="AG198" s="75">
        <v>0</v>
      </c>
      <c r="AH198" s="75">
        <v>38000</v>
      </c>
      <c r="AI198" s="75">
        <v>3400</v>
      </c>
      <c r="AJ198" s="75">
        <v>38250</v>
      </c>
      <c r="AK198" s="75">
        <v>0</v>
      </c>
      <c r="AL198" s="75">
        <v>43950</v>
      </c>
      <c r="AM198" s="75">
        <v>0</v>
      </c>
      <c r="AN198" s="75">
        <v>0</v>
      </c>
      <c r="AO198" s="75">
        <v>0</v>
      </c>
      <c r="AP198" s="75">
        <v>7300</v>
      </c>
      <c r="AQ198" s="75">
        <v>0</v>
      </c>
      <c r="AR198" s="75">
        <v>0</v>
      </c>
      <c r="AS198" s="75">
        <v>0</v>
      </c>
      <c r="AT198" s="75">
        <v>23100</v>
      </c>
      <c r="AU198" s="75">
        <v>26900</v>
      </c>
      <c r="AV198" s="75">
        <v>0</v>
      </c>
      <c r="AW198" s="75">
        <v>36600</v>
      </c>
      <c r="AX198" s="75">
        <v>38500</v>
      </c>
      <c r="AY198" s="75">
        <v>4300</v>
      </c>
      <c r="AZ198" s="75">
        <v>51905</v>
      </c>
      <c r="BA198" s="75">
        <v>15140.5</v>
      </c>
      <c r="BB198" s="75">
        <v>0</v>
      </c>
      <c r="BC198" s="75">
        <v>32100</v>
      </c>
      <c r="BD198" s="75">
        <v>100900</v>
      </c>
      <c r="BE198" s="75">
        <v>0</v>
      </c>
      <c r="BF198" s="75">
        <v>53000</v>
      </c>
      <c r="BG198" s="75">
        <v>25900</v>
      </c>
      <c r="BH198" s="75">
        <v>9416</v>
      </c>
      <c r="BI198" s="75">
        <v>0</v>
      </c>
      <c r="BJ198" s="75">
        <v>490850</v>
      </c>
      <c r="BK198" s="75">
        <v>136489.20000000001</v>
      </c>
      <c r="BL198" s="75">
        <v>26850</v>
      </c>
      <c r="BM198" s="75">
        <v>26000</v>
      </c>
      <c r="BN198" s="75">
        <v>94450</v>
      </c>
      <c r="BO198" s="75">
        <v>78400</v>
      </c>
      <c r="BP198" s="75">
        <v>460775.22</v>
      </c>
      <c r="BQ198" s="75">
        <v>0</v>
      </c>
      <c r="BR198" s="75">
        <v>0</v>
      </c>
      <c r="BS198" s="75">
        <v>0</v>
      </c>
      <c r="BT198" s="75">
        <v>63574.7</v>
      </c>
      <c r="BU198" s="75">
        <v>0</v>
      </c>
      <c r="BV198" s="75">
        <v>55562.3</v>
      </c>
      <c r="BW198" s="75">
        <v>0</v>
      </c>
      <c r="BX198" s="75">
        <v>0</v>
      </c>
      <c r="BY198" s="76">
        <v>2710273.8700000006</v>
      </c>
    </row>
    <row r="199" spans="1:77">
      <c r="A199" s="73" t="s">
        <v>557</v>
      </c>
      <c r="B199" s="74" t="s">
        <v>594</v>
      </c>
      <c r="C199" s="73" t="s">
        <v>595</v>
      </c>
      <c r="D199" s="75">
        <v>0</v>
      </c>
      <c r="E199" s="75">
        <v>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15690</v>
      </c>
      <c r="M199" s="75">
        <v>0</v>
      </c>
      <c r="N199" s="75">
        <v>0</v>
      </c>
      <c r="O199" s="75">
        <v>8000</v>
      </c>
      <c r="P199" s="75">
        <v>10790</v>
      </c>
      <c r="Q199" s="75">
        <v>0</v>
      </c>
      <c r="R199" s="75">
        <v>0</v>
      </c>
      <c r="S199" s="75">
        <v>0</v>
      </c>
      <c r="T199" s="75">
        <v>0</v>
      </c>
      <c r="U199" s="75">
        <v>0</v>
      </c>
      <c r="V199" s="75">
        <v>0</v>
      </c>
      <c r="W199" s="75">
        <v>0</v>
      </c>
      <c r="X199" s="75">
        <v>0</v>
      </c>
      <c r="Y199" s="75">
        <v>143150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500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74186</v>
      </c>
      <c r="AU199" s="75">
        <v>18500</v>
      </c>
      <c r="AV199" s="75">
        <v>0</v>
      </c>
      <c r="AW199" s="75">
        <v>0</v>
      </c>
      <c r="AX199" s="75">
        <v>0</v>
      </c>
      <c r="AY199" s="75">
        <v>0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75">
        <v>0</v>
      </c>
      <c r="BH199" s="75">
        <v>0</v>
      </c>
      <c r="BI199" s="75">
        <v>0</v>
      </c>
      <c r="BJ199" s="75">
        <v>0</v>
      </c>
      <c r="BK199" s="75">
        <v>66498.8</v>
      </c>
      <c r="BL199" s="75">
        <v>0</v>
      </c>
      <c r="BM199" s="75">
        <v>0</v>
      </c>
      <c r="BN199" s="75">
        <v>14850</v>
      </c>
      <c r="BO199" s="75">
        <v>0</v>
      </c>
      <c r="BP199" s="75">
        <v>0</v>
      </c>
      <c r="BQ199" s="75">
        <v>0</v>
      </c>
      <c r="BR199" s="75">
        <v>0</v>
      </c>
      <c r="BS199" s="75">
        <v>0</v>
      </c>
      <c r="BT199" s="75">
        <v>0</v>
      </c>
      <c r="BU199" s="75">
        <v>102500</v>
      </c>
      <c r="BV199" s="75">
        <v>0</v>
      </c>
      <c r="BW199" s="75">
        <v>0</v>
      </c>
      <c r="BX199" s="75">
        <v>0</v>
      </c>
      <c r="BY199" s="76">
        <v>1203969.95</v>
      </c>
    </row>
    <row r="200" spans="1:77">
      <c r="A200" s="73" t="s">
        <v>557</v>
      </c>
      <c r="B200" s="74" t="s">
        <v>596</v>
      </c>
      <c r="C200" s="73" t="s">
        <v>597</v>
      </c>
      <c r="D200" s="75">
        <v>8801450</v>
      </c>
      <c r="E200" s="75">
        <v>0</v>
      </c>
      <c r="F200" s="75">
        <v>3153220</v>
      </c>
      <c r="G200" s="75">
        <v>1562200</v>
      </c>
      <c r="H200" s="75">
        <v>866600</v>
      </c>
      <c r="I200" s="75">
        <v>0</v>
      </c>
      <c r="J200" s="75">
        <v>5036522.5</v>
      </c>
      <c r="K200" s="75">
        <v>2301498.77</v>
      </c>
      <c r="L200" s="75">
        <v>39215</v>
      </c>
      <c r="M200" s="75">
        <v>4714000</v>
      </c>
      <c r="N200" s="75">
        <v>787185</v>
      </c>
      <c r="O200" s="75">
        <v>0</v>
      </c>
      <c r="P200" s="75">
        <v>3217474.78</v>
      </c>
      <c r="Q200" s="75">
        <v>6091047.7999999998</v>
      </c>
      <c r="R200" s="75">
        <v>54900</v>
      </c>
      <c r="S200" s="75">
        <v>1444880.42</v>
      </c>
      <c r="T200" s="75">
        <v>944902.5</v>
      </c>
      <c r="U200" s="75">
        <v>0</v>
      </c>
      <c r="V200" s="75">
        <v>13725340.539999999</v>
      </c>
      <c r="W200" s="75">
        <v>0</v>
      </c>
      <c r="X200" s="75">
        <v>467644</v>
      </c>
      <c r="Y200" s="75">
        <v>63000</v>
      </c>
      <c r="Z200" s="75">
        <v>799200</v>
      </c>
      <c r="AA200" s="75">
        <v>0</v>
      </c>
      <c r="AB200" s="75">
        <v>0</v>
      </c>
      <c r="AC200" s="75">
        <v>234600</v>
      </c>
      <c r="AD200" s="75">
        <v>0</v>
      </c>
      <c r="AE200" s="75">
        <v>14520293.66</v>
      </c>
      <c r="AF200" s="75">
        <v>623775.76</v>
      </c>
      <c r="AG200" s="75">
        <v>317380</v>
      </c>
      <c r="AH200" s="75">
        <v>0</v>
      </c>
      <c r="AI200" s="75">
        <v>473433.31</v>
      </c>
      <c r="AJ200" s="75">
        <v>20670</v>
      </c>
      <c r="AK200" s="75">
        <v>549651.85</v>
      </c>
      <c r="AL200" s="75">
        <v>0</v>
      </c>
      <c r="AM200" s="75">
        <v>315840</v>
      </c>
      <c r="AN200" s="75">
        <v>0</v>
      </c>
      <c r="AO200" s="75">
        <v>552120</v>
      </c>
      <c r="AP200" s="75">
        <v>262440</v>
      </c>
      <c r="AQ200" s="75">
        <v>140040</v>
      </c>
      <c r="AR200" s="75">
        <v>132440</v>
      </c>
      <c r="AS200" s="75">
        <v>0</v>
      </c>
      <c r="AT200" s="75">
        <v>495960</v>
      </c>
      <c r="AU200" s="75">
        <v>0</v>
      </c>
      <c r="AV200" s="75">
        <v>0</v>
      </c>
      <c r="AW200" s="75">
        <v>480000</v>
      </c>
      <c r="AX200" s="75">
        <v>4124717.81</v>
      </c>
      <c r="AY200" s="75">
        <v>660087.26</v>
      </c>
      <c r="AZ200" s="75">
        <v>0</v>
      </c>
      <c r="BA200" s="75">
        <v>64000</v>
      </c>
      <c r="BB200" s="75">
        <v>1781369</v>
      </c>
      <c r="BC200" s="75">
        <v>442248</v>
      </c>
      <c r="BD200" s="75">
        <v>2474962</v>
      </c>
      <c r="BE200" s="75">
        <v>1416400</v>
      </c>
      <c r="BF200" s="75">
        <v>0</v>
      </c>
      <c r="BG200" s="75">
        <v>0</v>
      </c>
      <c r="BH200" s="75">
        <v>130032</v>
      </c>
      <c r="BI200" s="75">
        <v>6879618.4000000004</v>
      </c>
      <c r="BJ200" s="75">
        <v>0</v>
      </c>
      <c r="BK200" s="75">
        <v>147300</v>
      </c>
      <c r="BL200" s="75">
        <v>0</v>
      </c>
      <c r="BM200" s="75">
        <v>0</v>
      </c>
      <c r="BN200" s="75">
        <v>0</v>
      </c>
      <c r="BO200" s="75">
        <v>90600</v>
      </c>
      <c r="BP200" s="75">
        <v>0</v>
      </c>
      <c r="BQ200" s="75">
        <v>0</v>
      </c>
      <c r="BR200" s="75">
        <v>0</v>
      </c>
      <c r="BS200" s="75">
        <v>0</v>
      </c>
      <c r="BT200" s="75">
        <v>0</v>
      </c>
      <c r="BU200" s="75">
        <v>0</v>
      </c>
      <c r="BV200" s="75">
        <v>581973</v>
      </c>
      <c r="BW200" s="75">
        <v>0</v>
      </c>
      <c r="BX200" s="75">
        <v>0</v>
      </c>
      <c r="BY200" s="76">
        <v>8067208.25</v>
      </c>
    </row>
    <row r="201" spans="1:77">
      <c r="A201" s="73" t="s">
        <v>557</v>
      </c>
      <c r="B201" s="74" t="s">
        <v>598</v>
      </c>
      <c r="C201" s="73" t="s">
        <v>599</v>
      </c>
      <c r="D201" s="75">
        <v>0</v>
      </c>
      <c r="E201" s="75">
        <v>0</v>
      </c>
      <c r="F201" s="75">
        <v>0</v>
      </c>
      <c r="G201" s="75">
        <v>0</v>
      </c>
      <c r="H201" s="75">
        <v>0</v>
      </c>
      <c r="I201" s="75">
        <v>122260</v>
      </c>
      <c r="J201" s="75">
        <v>0</v>
      </c>
      <c r="K201" s="75">
        <v>0</v>
      </c>
      <c r="L201" s="75">
        <v>164540</v>
      </c>
      <c r="M201" s="75">
        <v>0</v>
      </c>
      <c r="N201" s="75">
        <v>0</v>
      </c>
      <c r="O201" s="75">
        <v>0</v>
      </c>
      <c r="P201" s="75">
        <v>0</v>
      </c>
      <c r="Q201" s="75">
        <v>2573491.23</v>
      </c>
      <c r="R201" s="75">
        <v>203070</v>
      </c>
      <c r="S201" s="75">
        <v>769574</v>
      </c>
      <c r="T201" s="75">
        <v>0</v>
      </c>
      <c r="U201" s="75">
        <v>0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5">
        <v>0</v>
      </c>
      <c r="AB201" s="75">
        <v>0</v>
      </c>
      <c r="AC201" s="75">
        <v>275380</v>
      </c>
      <c r="AD201" s="75">
        <v>177030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44100</v>
      </c>
      <c r="AN201" s="75">
        <v>317719.92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14345</v>
      </c>
      <c r="AW201" s="75">
        <v>0</v>
      </c>
      <c r="AX201" s="75">
        <v>0</v>
      </c>
      <c r="AY201" s="75">
        <v>390121</v>
      </c>
      <c r="AZ201" s="75">
        <v>795920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75">
        <v>90630</v>
      </c>
      <c r="BH201" s="75">
        <v>119425</v>
      </c>
      <c r="BI201" s="75">
        <v>0</v>
      </c>
      <c r="BJ201" s="75">
        <v>0</v>
      </c>
      <c r="BK201" s="75">
        <v>18000</v>
      </c>
      <c r="BL201" s="75">
        <v>0</v>
      </c>
      <c r="BM201" s="75">
        <v>200325</v>
      </c>
      <c r="BN201" s="75">
        <v>0</v>
      </c>
      <c r="BO201" s="75">
        <v>55200</v>
      </c>
      <c r="BP201" s="75">
        <v>0</v>
      </c>
      <c r="BQ201" s="75">
        <v>0</v>
      </c>
      <c r="BR201" s="75">
        <v>0</v>
      </c>
      <c r="BS201" s="75">
        <v>0</v>
      </c>
      <c r="BT201" s="75">
        <v>0</v>
      </c>
      <c r="BU201" s="75">
        <v>0</v>
      </c>
      <c r="BV201" s="75">
        <v>464833</v>
      </c>
      <c r="BW201" s="75">
        <v>200696</v>
      </c>
      <c r="BX201" s="75">
        <v>246870</v>
      </c>
      <c r="BY201" s="76">
        <v>3463781.63</v>
      </c>
    </row>
    <row r="202" spans="1:77">
      <c r="A202" s="73" t="s">
        <v>557</v>
      </c>
      <c r="B202" s="74" t="s">
        <v>600</v>
      </c>
      <c r="C202" s="73" t="s">
        <v>601</v>
      </c>
      <c r="D202" s="75">
        <v>32400</v>
      </c>
      <c r="E202" s="75">
        <v>0</v>
      </c>
      <c r="F202" s="75">
        <v>0</v>
      </c>
      <c r="G202" s="75">
        <v>0</v>
      </c>
      <c r="H202" s="75">
        <v>0</v>
      </c>
      <c r="I202" s="75">
        <v>0</v>
      </c>
      <c r="J202" s="75">
        <v>210272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130660</v>
      </c>
      <c r="R202" s="75">
        <v>0</v>
      </c>
      <c r="S202" s="75">
        <v>0</v>
      </c>
      <c r="T202" s="75">
        <v>0</v>
      </c>
      <c r="U202" s="75">
        <v>0</v>
      </c>
      <c r="V202" s="75">
        <v>7500</v>
      </c>
      <c r="W202" s="75">
        <v>0</v>
      </c>
      <c r="X202" s="75">
        <v>0</v>
      </c>
      <c r="Y202" s="75">
        <v>9600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60380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30400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0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41600</v>
      </c>
      <c r="BF202" s="75">
        <v>8000</v>
      </c>
      <c r="BG202" s="75">
        <v>0</v>
      </c>
      <c r="BH202" s="75">
        <v>0</v>
      </c>
      <c r="BI202" s="75">
        <v>8800</v>
      </c>
      <c r="BJ202" s="75">
        <v>0</v>
      </c>
      <c r="BK202" s="75">
        <v>0</v>
      </c>
      <c r="BL202" s="75">
        <v>0</v>
      </c>
      <c r="BM202" s="75">
        <v>53916</v>
      </c>
      <c r="BN202" s="75">
        <v>0</v>
      </c>
      <c r="BO202" s="75">
        <v>0</v>
      </c>
      <c r="BP202" s="75">
        <v>0</v>
      </c>
      <c r="BQ202" s="75">
        <v>0</v>
      </c>
      <c r="BR202" s="75">
        <v>0</v>
      </c>
      <c r="BS202" s="75">
        <v>0</v>
      </c>
      <c r="BT202" s="75">
        <v>0</v>
      </c>
      <c r="BU202" s="75">
        <v>0</v>
      </c>
      <c r="BV202" s="75">
        <v>0</v>
      </c>
      <c r="BW202" s="75">
        <v>0</v>
      </c>
      <c r="BX202" s="75">
        <v>0</v>
      </c>
      <c r="BY202" s="76">
        <v>758410</v>
      </c>
    </row>
    <row r="203" spans="1:77">
      <c r="A203" s="73" t="s">
        <v>557</v>
      </c>
      <c r="B203" s="74" t="s">
        <v>602</v>
      </c>
      <c r="C203" s="73" t="s">
        <v>603</v>
      </c>
      <c r="D203" s="75">
        <v>0</v>
      </c>
      <c r="E203" s="75">
        <v>0</v>
      </c>
      <c r="F203" s="75">
        <v>956942.85</v>
      </c>
      <c r="G203" s="75">
        <v>496624</v>
      </c>
      <c r="H203" s="75">
        <v>0</v>
      </c>
      <c r="I203" s="75">
        <v>0</v>
      </c>
      <c r="J203" s="75">
        <v>0</v>
      </c>
      <c r="K203" s="75">
        <v>1171152</v>
      </c>
      <c r="L203" s="75">
        <v>0</v>
      </c>
      <c r="M203" s="75">
        <v>0</v>
      </c>
      <c r="N203" s="75">
        <v>0</v>
      </c>
      <c r="O203" s="75">
        <v>1004416</v>
      </c>
      <c r="P203" s="75">
        <v>0</v>
      </c>
      <c r="Q203" s="75">
        <v>922648</v>
      </c>
      <c r="R203" s="75">
        <v>0</v>
      </c>
      <c r="S203" s="75">
        <v>77040</v>
      </c>
      <c r="T203" s="75">
        <v>268620</v>
      </c>
      <c r="U203" s="75">
        <v>0</v>
      </c>
      <c r="V203" s="75">
        <v>2161497.2999999998</v>
      </c>
      <c r="W203" s="75">
        <v>1242759</v>
      </c>
      <c r="X203" s="75">
        <v>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269055</v>
      </c>
      <c r="AE203" s="75">
        <v>0</v>
      </c>
      <c r="AF203" s="75">
        <v>273920</v>
      </c>
      <c r="AG203" s="75">
        <v>0</v>
      </c>
      <c r="AH203" s="75">
        <v>116000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204000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220640.8</v>
      </c>
      <c r="BG203" s="75">
        <v>0</v>
      </c>
      <c r="BH203" s="75">
        <v>31000</v>
      </c>
      <c r="BI203" s="75">
        <v>835087.2</v>
      </c>
      <c r="BJ203" s="75">
        <v>0</v>
      </c>
      <c r="BK203" s="75">
        <v>398040</v>
      </c>
      <c r="BL203" s="75">
        <v>0</v>
      </c>
      <c r="BM203" s="75">
        <v>128620.4</v>
      </c>
      <c r="BN203" s="75">
        <v>332000</v>
      </c>
      <c r="BO203" s="75">
        <v>177600</v>
      </c>
      <c r="BP203" s="75">
        <v>0</v>
      </c>
      <c r="BQ203" s="75">
        <v>0</v>
      </c>
      <c r="BR203" s="75">
        <v>0</v>
      </c>
      <c r="BS203" s="75">
        <v>0</v>
      </c>
      <c r="BT203" s="75">
        <v>0</v>
      </c>
      <c r="BU203" s="75">
        <v>293520</v>
      </c>
      <c r="BV203" s="75">
        <v>0</v>
      </c>
      <c r="BW203" s="75">
        <v>0</v>
      </c>
      <c r="BX203" s="75">
        <v>0</v>
      </c>
      <c r="BY203" s="76">
        <v>27270519.689900003</v>
      </c>
    </row>
    <row r="204" spans="1:77">
      <c r="A204" s="73" t="s">
        <v>557</v>
      </c>
      <c r="B204" s="74" t="s">
        <v>604</v>
      </c>
      <c r="C204" s="73" t="s">
        <v>605</v>
      </c>
      <c r="D204" s="75">
        <v>4724080.5999999996</v>
      </c>
      <c r="E204" s="75">
        <v>0</v>
      </c>
      <c r="F204" s="75">
        <v>2362630.83</v>
      </c>
      <c r="G204" s="75">
        <v>0</v>
      </c>
      <c r="H204" s="75">
        <v>0</v>
      </c>
      <c r="I204" s="75">
        <v>0</v>
      </c>
      <c r="J204" s="75">
        <v>0</v>
      </c>
      <c r="K204" s="75">
        <v>1740588.2</v>
      </c>
      <c r="L204" s="75">
        <v>78149.100000000006</v>
      </c>
      <c r="M204" s="75">
        <v>1171737.6000000001</v>
      </c>
      <c r="N204" s="75">
        <v>0</v>
      </c>
      <c r="O204" s="75">
        <v>0</v>
      </c>
      <c r="P204" s="75">
        <v>2159664.6</v>
      </c>
      <c r="Q204" s="75">
        <v>2208138.3199999998</v>
      </c>
      <c r="R204" s="75">
        <v>0</v>
      </c>
      <c r="S204" s="75">
        <v>497841.4</v>
      </c>
      <c r="T204" s="75">
        <v>128205</v>
      </c>
      <c r="U204" s="75">
        <v>0</v>
      </c>
      <c r="V204" s="75">
        <v>5986947.8399999999</v>
      </c>
      <c r="W204" s="75">
        <v>0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8957275.4199999999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6025959.9500000002</v>
      </c>
      <c r="AY204" s="75">
        <v>0</v>
      </c>
      <c r="AZ204" s="75">
        <v>378131</v>
      </c>
      <c r="BA204" s="75">
        <v>510039.75</v>
      </c>
      <c r="BB204" s="75">
        <v>0</v>
      </c>
      <c r="BC204" s="75">
        <v>0</v>
      </c>
      <c r="BD204" s="75">
        <v>0</v>
      </c>
      <c r="BE204" s="75">
        <v>1129800</v>
      </c>
      <c r="BF204" s="75">
        <v>368272.8</v>
      </c>
      <c r="BG204" s="75">
        <v>0</v>
      </c>
      <c r="BH204" s="75">
        <v>0</v>
      </c>
      <c r="BI204" s="75">
        <v>0</v>
      </c>
      <c r="BJ204" s="75">
        <v>0</v>
      </c>
      <c r="BK204" s="75">
        <v>49800</v>
      </c>
      <c r="BL204" s="75">
        <v>0</v>
      </c>
      <c r="BM204" s="75">
        <v>0</v>
      </c>
      <c r="BN204" s="75">
        <v>0</v>
      </c>
      <c r="BO204" s="75">
        <v>0</v>
      </c>
      <c r="BP204" s="75">
        <v>0</v>
      </c>
      <c r="BQ204" s="75">
        <v>0</v>
      </c>
      <c r="BR204" s="75">
        <v>0</v>
      </c>
      <c r="BS204" s="75">
        <v>0</v>
      </c>
      <c r="BT204" s="75">
        <v>0</v>
      </c>
      <c r="BU204" s="75">
        <v>0</v>
      </c>
      <c r="BV204" s="75">
        <v>0</v>
      </c>
      <c r="BW204" s="75">
        <v>0</v>
      </c>
      <c r="BX204" s="75">
        <v>0</v>
      </c>
      <c r="BY204" s="76">
        <v>43462402.189999998</v>
      </c>
    </row>
    <row r="205" spans="1:77">
      <c r="A205" s="73" t="s">
        <v>557</v>
      </c>
      <c r="B205" s="74" t="s">
        <v>606</v>
      </c>
      <c r="C205" s="73" t="s">
        <v>607</v>
      </c>
      <c r="D205" s="75">
        <v>2272242.73</v>
      </c>
      <c r="E205" s="75">
        <v>417870</v>
      </c>
      <c r="F205" s="75">
        <v>404224.5</v>
      </c>
      <c r="G205" s="75">
        <v>148360</v>
      </c>
      <c r="H205" s="75">
        <v>152083.26</v>
      </c>
      <c r="I205" s="75">
        <v>143551</v>
      </c>
      <c r="J205" s="75">
        <v>2020566.28</v>
      </c>
      <c r="K205" s="75">
        <v>261750</v>
      </c>
      <c r="L205" s="75">
        <v>122106.25</v>
      </c>
      <c r="M205" s="75">
        <v>1848900.41</v>
      </c>
      <c r="N205" s="75">
        <v>47502</v>
      </c>
      <c r="O205" s="75">
        <v>176050</v>
      </c>
      <c r="P205" s="75">
        <v>467457</v>
      </c>
      <c r="Q205" s="75">
        <v>680890</v>
      </c>
      <c r="R205" s="75">
        <v>0</v>
      </c>
      <c r="S205" s="75">
        <v>233118</v>
      </c>
      <c r="T205" s="75">
        <v>290356</v>
      </c>
      <c r="U205" s="75">
        <v>55545</v>
      </c>
      <c r="V205" s="75">
        <v>2039718.9</v>
      </c>
      <c r="W205" s="75">
        <v>257965.75</v>
      </c>
      <c r="X205" s="75">
        <v>147428.98000000001</v>
      </c>
      <c r="Y205" s="75">
        <v>554357.5</v>
      </c>
      <c r="Z205" s="75">
        <v>57462.5</v>
      </c>
      <c r="AA205" s="75">
        <v>81577</v>
      </c>
      <c r="AB205" s="75">
        <v>249287.5</v>
      </c>
      <c r="AC205" s="75">
        <v>54906.25</v>
      </c>
      <c r="AD205" s="75">
        <v>83897.5</v>
      </c>
      <c r="AE205" s="75">
        <v>1847023.8</v>
      </c>
      <c r="AF205" s="75">
        <v>199823</v>
      </c>
      <c r="AG205" s="75">
        <v>71190.149999999994</v>
      </c>
      <c r="AH205" s="75">
        <v>123090</v>
      </c>
      <c r="AI205" s="75">
        <v>81258</v>
      </c>
      <c r="AJ205" s="75">
        <v>191956.5</v>
      </c>
      <c r="AK205" s="75">
        <v>126035</v>
      </c>
      <c r="AL205" s="75">
        <v>117728</v>
      </c>
      <c r="AM205" s="75">
        <v>145900</v>
      </c>
      <c r="AN205" s="75">
        <v>84997.5</v>
      </c>
      <c r="AO205" s="75">
        <v>203968</v>
      </c>
      <c r="AP205" s="75">
        <v>78673</v>
      </c>
      <c r="AQ205" s="75">
        <v>354153.55</v>
      </c>
      <c r="AR205" s="75">
        <v>4000</v>
      </c>
      <c r="AS205" s="75">
        <v>49644</v>
      </c>
      <c r="AT205" s="75">
        <v>77652</v>
      </c>
      <c r="AU205" s="75">
        <v>31872</v>
      </c>
      <c r="AV205" s="75">
        <v>0</v>
      </c>
      <c r="AW205" s="75">
        <v>78372</v>
      </c>
      <c r="AX205" s="75">
        <v>932528</v>
      </c>
      <c r="AY205" s="75">
        <v>207634</v>
      </c>
      <c r="AZ205" s="75">
        <v>154500</v>
      </c>
      <c r="BA205" s="75">
        <v>497071.5</v>
      </c>
      <c r="BB205" s="75">
        <v>253955.7</v>
      </c>
      <c r="BC205" s="75">
        <v>103292.5</v>
      </c>
      <c r="BD205" s="75">
        <v>261113</v>
      </c>
      <c r="BE205" s="75">
        <v>308770</v>
      </c>
      <c r="BF205" s="75">
        <v>171364.25</v>
      </c>
      <c r="BG205" s="75">
        <v>30481</v>
      </c>
      <c r="BH205" s="75">
        <v>20658.27</v>
      </c>
      <c r="BI205" s="75">
        <v>1370098</v>
      </c>
      <c r="BJ205" s="75">
        <v>518904</v>
      </c>
      <c r="BK205" s="75">
        <v>91844</v>
      </c>
      <c r="BL205" s="75">
        <v>73860</v>
      </c>
      <c r="BM205" s="75">
        <v>70341</v>
      </c>
      <c r="BN205" s="75">
        <v>138136</v>
      </c>
      <c r="BO205" s="75">
        <v>25748</v>
      </c>
      <c r="BP205" s="75">
        <v>948836.5</v>
      </c>
      <c r="BQ205" s="75">
        <v>101157</v>
      </c>
      <c r="BR205" s="75">
        <v>127023</v>
      </c>
      <c r="BS205" s="75">
        <v>211868</v>
      </c>
      <c r="BT205" s="75">
        <v>145672</v>
      </c>
      <c r="BU205" s="75">
        <v>360708</v>
      </c>
      <c r="BV205" s="75">
        <v>104918</v>
      </c>
      <c r="BW205" s="75">
        <v>94173</v>
      </c>
      <c r="BX205" s="75">
        <v>155318</v>
      </c>
      <c r="BY205" s="76">
        <v>4761001.5999999996</v>
      </c>
    </row>
    <row r="206" spans="1:77">
      <c r="A206" s="73" t="s">
        <v>557</v>
      </c>
      <c r="B206" s="74" t="s">
        <v>608</v>
      </c>
      <c r="C206" s="73" t="s">
        <v>609</v>
      </c>
      <c r="D206" s="75">
        <v>11035794.52</v>
      </c>
      <c r="E206" s="75">
        <v>2496316.7400000002</v>
      </c>
      <c r="F206" s="75">
        <v>0</v>
      </c>
      <c r="G206" s="75">
        <v>0</v>
      </c>
      <c r="H206" s="75">
        <v>211600.56</v>
      </c>
      <c r="I206" s="75">
        <v>6360</v>
      </c>
      <c r="J206" s="75">
        <v>2254660</v>
      </c>
      <c r="K206" s="75">
        <v>98709</v>
      </c>
      <c r="L206" s="75">
        <v>3809.2</v>
      </c>
      <c r="M206" s="75">
        <v>574520</v>
      </c>
      <c r="N206" s="75">
        <v>114000</v>
      </c>
      <c r="O206" s="75">
        <v>2246458.5</v>
      </c>
      <c r="P206" s="75">
        <v>0</v>
      </c>
      <c r="Q206" s="75">
        <v>0</v>
      </c>
      <c r="R206" s="75">
        <v>0</v>
      </c>
      <c r="S206" s="75">
        <v>0</v>
      </c>
      <c r="T206" s="75">
        <v>0</v>
      </c>
      <c r="U206" s="75">
        <v>0</v>
      </c>
      <c r="V206" s="75">
        <v>6568460</v>
      </c>
      <c r="W206" s="75">
        <v>19000</v>
      </c>
      <c r="X206" s="75">
        <v>0</v>
      </c>
      <c r="Y206" s="75">
        <v>2914990</v>
      </c>
      <c r="Z206" s="75">
        <v>8346276</v>
      </c>
      <c r="AA206" s="75">
        <v>1652194.6</v>
      </c>
      <c r="AB206" s="75">
        <v>319890</v>
      </c>
      <c r="AC206" s="75">
        <v>11200</v>
      </c>
      <c r="AD206" s="75">
        <v>79737.399999999994</v>
      </c>
      <c r="AE206" s="75">
        <v>510000</v>
      </c>
      <c r="AF206" s="75">
        <v>0</v>
      </c>
      <c r="AG206" s="75">
        <v>0</v>
      </c>
      <c r="AH206" s="75">
        <v>0</v>
      </c>
      <c r="AI206" s="75">
        <v>40455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5000</v>
      </c>
      <c r="AQ206" s="75">
        <v>829517.4</v>
      </c>
      <c r="AR206" s="75">
        <v>4080</v>
      </c>
      <c r="AS206" s="75">
        <v>0</v>
      </c>
      <c r="AT206" s="75">
        <v>3660</v>
      </c>
      <c r="AU206" s="75">
        <v>0</v>
      </c>
      <c r="AV206" s="75">
        <v>0</v>
      </c>
      <c r="AW206" s="75">
        <v>1920</v>
      </c>
      <c r="AX206" s="75">
        <v>487500</v>
      </c>
      <c r="AY206" s="75">
        <v>466625</v>
      </c>
      <c r="AZ206" s="75">
        <v>3584560</v>
      </c>
      <c r="BA206" s="75">
        <v>0</v>
      </c>
      <c r="BB206" s="75">
        <v>4000</v>
      </c>
      <c r="BC206" s="75">
        <v>0</v>
      </c>
      <c r="BD206" s="75">
        <v>2904.15</v>
      </c>
      <c r="BE206" s="75">
        <v>0</v>
      </c>
      <c r="BF206" s="75">
        <v>0</v>
      </c>
      <c r="BG206" s="75">
        <v>0</v>
      </c>
      <c r="BH206" s="75">
        <v>0</v>
      </c>
      <c r="BI206" s="75">
        <v>286340</v>
      </c>
      <c r="BJ206" s="75">
        <v>0</v>
      </c>
      <c r="BK206" s="75">
        <v>0</v>
      </c>
      <c r="BL206" s="75">
        <v>0</v>
      </c>
      <c r="BM206" s="75">
        <v>0</v>
      </c>
      <c r="BN206" s="75">
        <v>608350</v>
      </c>
      <c r="BO206" s="75">
        <v>0</v>
      </c>
      <c r="BP206" s="75">
        <v>8546400</v>
      </c>
      <c r="BQ206" s="75">
        <v>0</v>
      </c>
      <c r="BR206" s="75">
        <v>0</v>
      </c>
      <c r="BS206" s="75">
        <v>205747.75</v>
      </c>
      <c r="BT206" s="75">
        <v>0</v>
      </c>
      <c r="BU206" s="75">
        <v>14821570</v>
      </c>
      <c r="BV206" s="75">
        <v>0</v>
      </c>
      <c r="BW206" s="75">
        <v>200000</v>
      </c>
      <c r="BX206" s="75">
        <v>0</v>
      </c>
      <c r="BY206" s="76">
        <v>1432903</v>
      </c>
    </row>
    <row r="207" spans="1:77">
      <c r="A207" s="73" t="s">
        <v>557</v>
      </c>
      <c r="B207" s="74" t="s">
        <v>610</v>
      </c>
      <c r="C207" s="73" t="s">
        <v>611</v>
      </c>
      <c r="D207" s="75">
        <v>11665552.32</v>
      </c>
      <c r="E207" s="75">
        <v>3542702.57</v>
      </c>
      <c r="F207" s="75">
        <v>1725511.92</v>
      </c>
      <c r="G207" s="75">
        <v>1344323.31</v>
      </c>
      <c r="H207" s="75">
        <v>2558749.5099999998</v>
      </c>
      <c r="I207" s="75">
        <v>1755041.15</v>
      </c>
      <c r="J207" s="75">
        <v>21911819.489999998</v>
      </c>
      <c r="K207" s="75">
        <v>6059017.3300000001</v>
      </c>
      <c r="L207" s="75">
        <v>958658.64</v>
      </c>
      <c r="M207" s="75">
        <v>1743565.45</v>
      </c>
      <c r="N207" s="75">
        <v>115248.23</v>
      </c>
      <c r="O207" s="75">
        <v>1748554.34</v>
      </c>
      <c r="P207" s="75">
        <v>5979250.9900000002</v>
      </c>
      <c r="Q207" s="75">
        <v>6737281.3700000001</v>
      </c>
      <c r="R207" s="75">
        <v>1170580.75</v>
      </c>
      <c r="S207" s="75">
        <v>1316519.32</v>
      </c>
      <c r="T207" s="75">
        <v>1489457.67</v>
      </c>
      <c r="U207" s="75">
        <v>6907115.0080000004</v>
      </c>
      <c r="V207" s="75">
        <v>21518438.02</v>
      </c>
      <c r="W207" s="75">
        <v>2328956.2599999998</v>
      </c>
      <c r="X207" s="75">
        <v>434486</v>
      </c>
      <c r="Y207" s="75">
        <v>2814107.43</v>
      </c>
      <c r="Z207" s="75">
        <v>1480892.23</v>
      </c>
      <c r="AA207" s="75">
        <v>300252</v>
      </c>
      <c r="AB207" s="75">
        <v>1366234.75</v>
      </c>
      <c r="AC207" s="75">
        <v>907208.69</v>
      </c>
      <c r="AD207" s="75">
        <v>522469.51</v>
      </c>
      <c r="AE207" s="75">
        <v>13904652.380000001</v>
      </c>
      <c r="AF207" s="75">
        <v>1464882.75</v>
      </c>
      <c r="AG207" s="75">
        <v>229154</v>
      </c>
      <c r="AH207" s="75">
        <v>227706.48</v>
      </c>
      <c r="AI207" s="75">
        <v>373996.4</v>
      </c>
      <c r="AJ207" s="75">
        <v>195211.4</v>
      </c>
      <c r="AK207" s="75">
        <v>1102048.68</v>
      </c>
      <c r="AL207" s="75">
        <v>56095</v>
      </c>
      <c r="AM207" s="75">
        <v>6259390.96</v>
      </c>
      <c r="AN207" s="75">
        <v>185329</v>
      </c>
      <c r="AO207" s="75">
        <v>489489</v>
      </c>
      <c r="AP207" s="75">
        <v>296630.59999999998</v>
      </c>
      <c r="AQ207" s="75">
        <v>2232436.02</v>
      </c>
      <c r="AR207" s="75">
        <v>2722855.2</v>
      </c>
      <c r="AS207" s="75">
        <v>62976</v>
      </c>
      <c r="AT207" s="75">
        <v>233148</v>
      </c>
      <c r="AU207" s="75">
        <v>446259.99</v>
      </c>
      <c r="AV207" s="75">
        <v>1389204.79</v>
      </c>
      <c r="AW207" s="75">
        <v>743131.71</v>
      </c>
      <c r="AX207" s="75">
        <v>7239121.21</v>
      </c>
      <c r="AY207" s="75">
        <v>2310444.79</v>
      </c>
      <c r="AZ207" s="75">
        <v>234030.65</v>
      </c>
      <c r="BA207" s="75">
        <v>1306888.3799999999</v>
      </c>
      <c r="BB207" s="75">
        <v>1737228.44</v>
      </c>
      <c r="BC207" s="75">
        <v>13018422.5</v>
      </c>
      <c r="BD207" s="75">
        <v>1895599.8099</v>
      </c>
      <c r="BE207" s="75">
        <v>8848142.0899999999</v>
      </c>
      <c r="BF207" s="75">
        <v>155342.19</v>
      </c>
      <c r="BG207" s="75">
        <v>167391.51999999999</v>
      </c>
      <c r="BH207" s="75">
        <v>1019129.6</v>
      </c>
      <c r="BI207" s="75">
        <v>32182689.030000001</v>
      </c>
      <c r="BJ207" s="75">
        <v>2477964.7999999998</v>
      </c>
      <c r="BK207" s="75">
        <v>1535597.92</v>
      </c>
      <c r="BL207" s="75">
        <v>148828</v>
      </c>
      <c r="BM207" s="75">
        <v>594035</v>
      </c>
      <c r="BN207" s="75">
        <v>3459514.83</v>
      </c>
      <c r="BO207" s="75">
        <v>548589.80000000005</v>
      </c>
      <c r="BP207" s="75">
        <v>719186.62</v>
      </c>
      <c r="BQ207" s="75">
        <v>492619.92</v>
      </c>
      <c r="BR207" s="75">
        <v>365940</v>
      </c>
      <c r="BS207" s="75">
        <v>3895076.25</v>
      </c>
      <c r="BT207" s="75">
        <v>563710</v>
      </c>
      <c r="BU207" s="75">
        <v>99822</v>
      </c>
      <c r="BV207" s="75">
        <v>279533.59999999998</v>
      </c>
      <c r="BW207" s="75">
        <v>2691358.92</v>
      </c>
      <c r="BX207" s="75">
        <v>1028970.21</v>
      </c>
      <c r="BY207" s="76">
        <v>10529769.5</v>
      </c>
    </row>
    <row r="208" spans="1:77">
      <c r="A208" s="73" t="s">
        <v>557</v>
      </c>
      <c r="B208" s="74" t="s">
        <v>612</v>
      </c>
      <c r="C208" s="73" t="s">
        <v>613</v>
      </c>
      <c r="D208" s="75">
        <v>5676475</v>
      </c>
      <c r="E208" s="75">
        <v>4405249</v>
      </c>
      <c r="F208" s="75">
        <v>7557743.7000000002</v>
      </c>
      <c r="G208" s="75">
        <v>1144200.7</v>
      </c>
      <c r="H208" s="75">
        <v>1733408</v>
      </c>
      <c r="I208" s="75">
        <v>926149</v>
      </c>
      <c r="J208" s="75">
        <v>9148614.1999999993</v>
      </c>
      <c r="K208" s="75">
        <v>1044420</v>
      </c>
      <c r="L208" s="75">
        <v>532640.85</v>
      </c>
      <c r="M208" s="75">
        <v>2491745</v>
      </c>
      <c r="N208" s="75">
        <v>310145</v>
      </c>
      <c r="O208" s="75">
        <v>1132585</v>
      </c>
      <c r="P208" s="75">
        <v>2640784.9500000002</v>
      </c>
      <c r="Q208" s="75">
        <v>2320156.2999999998</v>
      </c>
      <c r="R208" s="75">
        <v>166843.1</v>
      </c>
      <c r="S208" s="75">
        <v>428802.5</v>
      </c>
      <c r="T208" s="75">
        <v>1013527.75</v>
      </c>
      <c r="U208" s="75">
        <v>452270</v>
      </c>
      <c r="V208" s="75">
        <v>19749094</v>
      </c>
      <c r="W208" s="75">
        <v>2358544</v>
      </c>
      <c r="X208" s="75">
        <v>1668267.7</v>
      </c>
      <c r="Y208" s="75">
        <v>1283748.7</v>
      </c>
      <c r="Z208" s="75">
        <v>679046</v>
      </c>
      <c r="AA208" s="75">
        <v>746210.23</v>
      </c>
      <c r="AB208" s="75">
        <v>974363.1</v>
      </c>
      <c r="AC208" s="75">
        <v>397938.55</v>
      </c>
      <c r="AD208" s="75">
        <v>848057</v>
      </c>
      <c r="AE208" s="75">
        <v>12406302.550000001</v>
      </c>
      <c r="AF208" s="75">
        <v>1101188.81</v>
      </c>
      <c r="AG208" s="75">
        <v>558224</v>
      </c>
      <c r="AH208" s="75">
        <v>387550</v>
      </c>
      <c r="AI208" s="75">
        <v>684605</v>
      </c>
      <c r="AJ208" s="75">
        <v>820988.5</v>
      </c>
      <c r="AK208" s="75">
        <v>908182.58</v>
      </c>
      <c r="AL208" s="75">
        <v>796578.55</v>
      </c>
      <c r="AM208" s="75">
        <v>199607</v>
      </c>
      <c r="AN208" s="75">
        <v>860077</v>
      </c>
      <c r="AO208" s="75">
        <v>824409.5</v>
      </c>
      <c r="AP208" s="75">
        <v>375843.5</v>
      </c>
      <c r="AQ208" s="75">
        <v>2378503</v>
      </c>
      <c r="AR208" s="75">
        <v>600120</v>
      </c>
      <c r="AS208" s="75">
        <v>591677.51</v>
      </c>
      <c r="AT208" s="75">
        <v>768730.1</v>
      </c>
      <c r="AU208" s="75">
        <v>419345.8</v>
      </c>
      <c r="AV208" s="75">
        <v>51618.9</v>
      </c>
      <c r="AW208" s="75">
        <v>239915.18</v>
      </c>
      <c r="AX208" s="75">
        <v>5403053.7999999998</v>
      </c>
      <c r="AY208" s="75">
        <v>497473.2</v>
      </c>
      <c r="AZ208" s="75">
        <v>734607</v>
      </c>
      <c r="BA208" s="75">
        <v>1851076.2</v>
      </c>
      <c r="BB208" s="75">
        <v>2248925.25</v>
      </c>
      <c r="BC208" s="75">
        <v>1256226.28</v>
      </c>
      <c r="BD208" s="75">
        <v>2978444.85</v>
      </c>
      <c r="BE208" s="75">
        <v>2795816.05</v>
      </c>
      <c r="BF208" s="75">
        <v>999793.45</v>
      </c>
      <c r="BG208" s="75">
        <v>407346.4</v>
      </c>
      <c r="BH208" s="75">
        <v>153725</v>
      </c>
      <c r="BI208" s="75">
        <v>9863372</v>
      </c>
      <c r="BJ208" s="75">
        <v>3978936</v>
      </c>
      <c r="BK208" s="75">
        <v>1291071.5</v>
      </c>
      <c r="BL208" s="75">
        <v>761076.5</v>
      </c>
      <c r="BM208" s="75">
        <v>1185</v>
      </c>
      <c r="BN208" s="75">
        <v>880145.4</v>
      </c>
      <c r="BO208" s="75">
        <v>319130.8</v>
      </c>
      <c r="BP208" s="75">
        <v>8573077.5999999996</v>
      </c>
      <c r="BQ208" s="75">
        <v>812845.2</v>
      </c>
      <c r="BR208" s="75">
        <v>744193.7</v>
      </c>
      <c r="BS208" s="75">
        <v>1316728</v>
      </c>
      <c r="BT208" s="75">
        <v>764895.4</v>
      </c>
      <c r="BU208" s="75">
        <v>3767396.5</v>
      </c>
      <c r="BV208" s="75">
        <v>933836.9</v>
      </c>
      <c r="BW208" s="75">
        <v>601273.59999999998</v>
      </c>
      <c r="BX208" s="75">
        <v>335559.4</v>
      </c>
      <c r="BY208" s="76">
        <v>23035961.059999999</v>
      </c>
    </row>
    <row r="209" spans="1:77">
      <c r="A209" s="73" t="s">
        <v>557</v>
      </c>
      <c r="B209" s="74" t="s">
        <v>614</v>
      </c>
      <c r="C209" s="73" t="s">
        <v>615</v>
      </c>
      <c r="D209" s="75">
        <v>18124130</v>
      </c>
      <c r="E209" s="75">
        <v>3458202.55</v>
      </c>
      <c r="F209" s="75">
        <v>58162674.450000003</v>
      </c>
      <c r="G209" s="75">
        <v>1759966</v>
      </c>
      <c r="H209" s="75">
        <v>1218464.8</v>
      </c>
      <c r="I209" s="75">
        <v>217600</v>
      </c>
      <c r="J209" s="75">
        <v>3254524</v>
      </c>
      <c r="K209" s="75">
        <v>3064878.64</v>
      </c>
      <c r="L209" s="75">
        <v>332300</v>
      </c>
      <c r="M209" s="75">
        <v>8035650</v>
      </c>
      <c r="N209" s="75">
        <v>0</v>
      </c>
      <c r="O209" s="75">
        <v>0</v>
      </c>
      <c r="P209" s="75">
        <v>1814150</v>
      </c>
      <c r="Q209" s="75">
        <v>2596542</v>
      </c>
      <c r="R209" s="75">
        <v>396608.63</v>
      </c>
      <c r="S209" s="75">
        <v>0</v>
      </c>
      <c r="T209" s="75">
        <v>0</v>
      </c>
      <c r="U209" s="75">
        <v>279000</v>
      </c>
      <c r="V209" s="75">
        <v>15289619.279999999</v>
      </c>
      <c r="W209" s="75">
        <v>1696542.5</v>
      </c>
      <c r="X209" s="75">
        <v>661820</v>
      </c>
      <c r="Y209" s="75">
        <v>5057473</v>
      </c>
      <c r="Z209" s="75">
        <v>698464.6</v>
      </c>
      <c r="AA209" s="75">
        <v>0</v>
      </c>
      <c r="AB209" s="75">
        <v>582710</v>
      </c>
      <c r="AC209" s="75">
        <v>55993</v>
      </c>
      <c r="AD209" s="75">
        <v>0</v>
      </c>
      <c r="AE209" s="75">
        <v>43683290</v>
      </c>
      <c r="AF209" s="75">
        <v>0</v>
      </c>
      <c r="AG209" s="75">
        <v>0</v>
      </c>
      <c r="AH209" s="75">
        <v>67302.399999999994</v>
      </c>
      <c r="AI209" s="75">
        <v>101779.4</v>
      </c>
      <c r="AJ209" s="75">
        <v>0</v>
      </c>
      <c r="AK209" s="75">
        <v>0</v>
      </c>
      <c r="AL209" s="75">
        <v>0</v>
      </c>
      <c r="AM209" s="75">
        <v>104950</v>
      </c>
      <c r="AN209" s="75">
        <v>130233</v>
      </c>
      <c r="AO209" s="75">
        <v>0</v>
      </c>
      <c r="AP209" s="75">
        <v>0</v>
      </c>
      <c r="AQ209" s="75">
        <v>5075510</v>
      </c>
      <c r="AR209" s="75">
        <v>0</v>
      </c>
      <c r="AS209" s="75">
        <v>22780</v>
      </c>
      <c r="AT209" s="75">
        <v>0</v>
      </c>
      <c r="AU209" s="75">
        <v>15300</v>
      </c>
      <c r="AV209" s="75">
        <v>0</v>
      </c>
      <c r="AW209" s="75">
        <v>0</v>
      </c>
      <c r="AX209" s="75">
        <v>14463047.220000001</v>
      </c>
      <c r="AY209" s="75">
        <v>340910</v>
      </c>
      <c r="AZ209" s="75">
        <v>1756583</v>
      </c>
      <c r="BA209" s="75">
        <v>441120</v>
      </c>
      <c r="BB209" s="75">
        <v>0</v>
      </c>
      <c r="BC209" s="75">
        <v>641885</v>
      </c>
      <c r="BD209" s="75">
        <v>3420093</v>
      </c>
      <c r="BE209" s="75">
        <v>2298303</v>
      </c>
      <c r="BF209" s="75">
        <v>1276983</v>
      </c>
      <c r="BG209" s="75">
        <v>278730.05</v>
      </c>
      <c r="BH209" s="75">
        <v>303300</v>
      </c>
      <c r="BI209" s="75">
        <v>17334157</v>
      </c>
      <c r="BJ209" s="75">
        <v>5981985</v>
      </c>
      <c r="BK209" s="75">
        <v>1566040</v>
      </c>
      <c r="BL209" s="75">
        <v>0</v>
      </c>
      <c r="BM209" s="75">
        <v>238700</v>
      </c>
      <c r="BN209" s="75">
        <v>0</v>
      </c>
      <c r="BO209" s="75">
        <v>252000</v>
      </c>
      <c r="BP209" s="75">
        <v>13299034</v>
      </c>
      <c r="BQ209" s="75">
        <v>236841</v>
      </c>
      <c r="BR209" s="75">
        <v>490446.97</v>
      </c>
      <c r="BS209" s="75">
        <v>447206.6</v>
      </c>
      <c r="BT209" s="75">
        <v>1204258</v>
      </c>
      <c r="BU209" s="75">
        <v>6530581</v>
      </c>
      <c r="BV209" s="75">
        <v>927421</v>
      </c>
      <c r="BW209" s="75">
        <v>166355</v>
      </c>
      <c r="BX209" s="75">
        <v>288215.09999999998</v>
      </c>
      <c r="BY209" s="76">
        <v>15328759.520000001</v>
      </c>
    </row>
    <row r="210" spans="1:77">
      <c r="A210" s="73" t="s">
        <v>557</v>
      </c>
      <c r="B210" s="74" t="s">
        <v>616</v>
      </c>
      <c r="C210" s="73" t="s">
        <v>617</v>
      </c>
      <c r="D210" s="75">
        <v>0</v>
      </c>
      <c r="E210" s="75">
        <v>200000</v>
      </c>
      <c r="F210" s="75">
        <v>0</v>
      </c>
      <c r="G210" s="75">
        <v>0</v>
      </c>
      <c r="H210" s="7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0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1500</v>
      </c>
      <c r="BG210" s="75">
        <v>0</v>
      </c>
      <c r="BH210" s="75">
        <v>0</v>
      </c>
      <c r="BI210" s="75">
        <v>0</v>
      </c>
      <c r="BJ210" s="75">
        <v>0</v>
      </c>
      <c r="BK210" s="75">
        <v>0</v>
      </c>
      <c r="BL210" s="75">
        <v>0</v>
      </c>
      <c r="BM210" s="75">
        <v>0</v>
      </c>
      <c r="BN210" s="75">
        <v>0</v>
      </c>
      <c r="BO210" s="75">
        <v>0</v>
      </c>
      <c r="BP210" s="75">
        <v>0</v>
      </c>
      <c r="BQ210" s="75">
        <v>0</v>
      </c>
      <c r="BR210" s="75">
        <v>0</v>
      </c>
      <c r="BS210" s="75">
        <v>0</v>
      </c>
      <c r="BT210" s="75">
        <v>0</v>
      </c>
      <c r="BU210" s="75">
        <v>0</v>
      </c>
      <c r="BV210" s="75">
        <v>0</v>
      </c>
      <c r="BW210" s="75">
        <v>0</v>
      </c>
      <c r="BX210" s="75">
        <v>0</v>
      </c>
      <c r="BY210" s="76">
        <v>26821556.169999998</v>
      </c>
    </row>
    <row r="211" spans="1:77">
      <c r="A211" s="73" t="s">
        <v>557</v>
      </c>
      <c r="B211" s="74" t="s">
        <v>618</v>
      </c>
      <c r="C211" s="73" t="s">
        <v>619</v>
      </c>
      <c r="D211" s="75">
        <v>518.32000000000005</v>
      </c>
      <c r="E211" s="75">
        <v>18</v>
      </c>
      <c r="F211" s="75">
        <v>0</v>
      </c>
      <c r="G211" s="75">
        <v>279</v>
      </c>
      <c r="H211" s="75">
        <v>174</v>
      </c>
      <c r="I211" s="75">
        <v>96</v>
      </c>
      <c r="J211" s="75">
        <v>390</v>
      </c>
      <c r="K211" s="75">
        <v>0</v>
      </c>
      <c r="L211" s="75">
        <v>280</v>
      </c>
      <c r="M211" s="75">
        <v>21330.15</v>
      </c>
      <c r="N211" s="75">
        <v>343</v>
      </c>
      <c r="O211" s="75">
        <v>24</v>
      </c>
      <c r="P211" s="75">
        <v>198</v>
      </c>
      <c r="Q211" s="75">
        <v>568</v>
      </c>
      <c r="R211" s="75">
        <v>2764</v>
      </c>
      <c r="S211" s="75">
        <v>0</v>
      </c>
      <c r="T211" s="75">
        <v>0</v>
      </c>
      <c r="U211" s="75">
        <v>14</v>
      </c>
      <c r="V211" s="75">
        <v>58414.720000000001</v>
      </c>
      <c r="W211" s="75">
        <v>213</v>
      </c>
      <c r="X211" s="75">
        <v>0</v>
      </c>
      <c r="Y211" s="75">
        <v>0</v>
      </c>
      <c r="Z211" s="75">
        <v>42</v>
      </c>
      <c r="AA211" s="75">
        <v>0</v>
      </c>
      <c r="AB211" s="75">
        <v>6</v>
      </c>
      <c r="AC211" s="75">
        <v>0</v>
      </c>
      <c r="AD211" s="75">
        <v>0</v>
      </c>
      <c r="AE211" s="75">
        <v>11962.32</v>
      </c>
      <c r="AF211" s="75">
        <v>0</v>
      </c>
      <c r="AG211" s="75">
        <v>12</v>
      </c>
      <c r="AH211" s="75">
        <v>48</v>
      </c>
      <c r="AI211" s="75">
        <v>6</v>
      </c>
      <c r="AJ211" s="75">
        <v>18</v>
      </c>
      <c r="AK211" s="75">
        <v>12</v>
      </c>
      <c r="AL211" s="75">
        <v>12</v>
      </c>
      <c r="AM211" s="75">
        <v>6</v>
      </c>
      <c r="AN211" s="75">
        <v>12</v>
      </c>
      <c r="AO211" s="75">
        <v>42</v>
      </c>
      <c r="AP211" s="75">
        <v>0</v>
      </c>
      <c r="AQ211" s="75">
        <v>423</v>
      </c>
      <c r="AR211" s="75">
        <v>6</v>
      </c>
      <c r="AS211" s="75">
        <v>158</v>
      </c>
      <c r="AT211" s="75">
        <v>0</v>
      </c>
      <c r="AU211" s="75">
        <v>210</v>
      </c>
      <c r="AV211" s="75">
        <v>0</v>
      </c>
      <c r="AW211" s="75">
        <v>18</v>
      </c>
      <c r="AX211" s="75">
        <v>67887.77</v>
      </c>
      <c r="AY211" s="75">
        <v>150</v>
      </c>
      <c r="AZ211" s="75">
        <v>324</v>
      </c>
      <c r="BA211" s="75">
        <v>1754</v>
      </c>
      <c r="BB211" s="75">
        <v>60</v>
      </c>
      <c r="BC211" s="75">
        <v>183</v>
      </c>
      <c r="BD211" s="75">
        <v>7562.06</v>
      </c>
      <c r="BE211" s="75">
        <v>168</v>
      </c>
      <c r="BF211" s="75">
        <v>162</v>
      </c>
      <c r="BG211" s="75">
        <v>102</v>
      </c>
      <c r="BH211" s="75">
        <v>156</v>
      </c>
      <c r="BI211" s="75">
        <v>514</v>
      </c>
      <c r="BJ211" s="75">
        <v>552</v>
      </c>
      <c r="BK211" s="75">
        <v>262</v>
      </c>
      <c r="BL211" s="75">
        <v>264</v>
      </c>
      <c r="BM211" s="75">
        <v>244</v>
      </c>
      <c r="BN211" s="75">
        <v>202</v>
      </c>
      <c r="BO211" s="75">
        <v>293</v>
      </c>
      <c r="BP211" s="75">
        <v>5709.29</v>
      </c>
      <c r="BQ211" s="75">
        <v>0</v>
      </c>
      <c r="BR211" s="75">
        <v>0</v>
      </c>
      <c r="BS211" s="75">
        <v>440</v>
      </c>
      <c r="BT211" s="75">
        <v>54</v>
      </c>
      <c r="BU211" s="75">
        <v>210</v>
      </c>
      <c r="BV211" s="75">
        <v>24</v>
      </c>
      <c r="BW211" s="75">
        <v>18</v>
      </c>
      <c r="BX211" s="75">
        <v>6</v>
      </c>
      <c r="BY211" s="76">
        <v>235803179.17999995</v>
      </c>
    </row>
    <row r="212" spans="1:77">
      <c r="A212" s="73" t="s">
        <v>557</v>
      </c>
      <c r="B212" s="74" t="s">
        <v>620</v>
      </c>
      <c r="C212" s="73" t="s">
        <v>621</v>
      </c>
      <c r="D212" s="75">
        <v>387500</v>
      </c>
      <c r="E212" s="75">
        <v>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0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75">
        <v>0</v>
      </c>
      <c r="BH212" s="75">
        <v>0</v>
      </c>
      <c r="BI212" s="75">
        <v>814552</v>
      </c>
      <c r="BJ212" s="75">
        <v>0</v>
      </c>
      <c r="BK212" s="75">
        <v>0</v>
      </c>
      <c r="BL212" s="75">
        <v>0</v>
      </c>
      <c r="BM212" s="75">
        <v>0</v>
      </c>
      <c r="BN212" s="75">
        <v>0</v>
      </c>
      <c r="BO212" s="75">
        <v>0</v>
      </c>
      <c r="BP212" s="75">
        <v>495500</v>
      </c>
      <c r="BQ212" s="75">
        <v>0</v>
      </c>
      <c r="BR212" s="75">
        <v>0</v>
      </c>
      <c r="BS212" s="75">
        <v>0</v>
      </c>
      <c r="BT212" s="75">
        <v>0</v>
      </c>
      <c r="BU212" s="75">
        <v>0</v>
      </c>
      <c r="BV212" s="75">
        <v>0</v>
      </c>
      <c r="BW212" s="75">
        <v>0</v>
      </c>
      <c r="BX212" s="75">
        <v>0</v>
      </c>
      <c r="BY212" s="76">
        <v>98343869.020000011</v>
      </c>
    </row>
    <row r="213" spans="1:77">
      <c r="A213" s="73" t="s">
        <v>557</v>
      </c>
      <c r="B213" s="74" t="s">
        <v>622</v>
      </c>
      <c r="C213" s="73" t="s">
        <v>623</v>
      </c>
      <c r="D213" s="75">
        <v>159379.13</v>
      </c>
      <c r="E213" s="75">
        <v>117404.12</v>
      </c>
      <c r="F213" s="75">
        <v>152173.26</v>
      </c>
      <c r="G213" s="75">
        <v>13895.02</v>
      </c>
      <c r="H213" s="75">
        <v>151750.60999999999</v>
      </c>
      <c r="I213" s="75">
        <v>53127.64</v>
      </c>
      <c r="J213" s="75">
        <v>339675.6</v>
      </c>
      <c r="K213" s="75">
        <v>106160.87</v>
      </c>
      <c r="L213" s="75">
        <v>0</v>
      </c>
      <c r="M213" s="75">
        <v>255058.74</v>
      </c>
      <c r="N213" s="75">
        <v>47419.6</v>
      </c>
      <c r="O213" s="75">
        <v>9666.3799999999992</v>
      </c>
      <c r="P213" s="75">
        <v>0</v>
      </c>
      <c r="Q213" s="75">
        <v>119660.17</v>
      </c>
      <c r="R213" s="75">
        <v>0</v>
      </c>
      <c r="S213" s="75">
        <v>213488.54</v>
      </c>
      <c r="T213" s="75">
        <v>27586.74</v>
      </c>
      <c r="U213" s="75">
        <v>88599.21</v>
      </c>
      <c r="V213" s="75">
        <v>261533.57</v>
      </c>
      <c r="W213" s="75">
        <v>251161.22</v>
      </c>
      <c r="X213" s="75">
        <v>55768.4</v>
      </c>
      <c r="Y213" s="75">
        <v>58552.54</v>
      </c>
      <c r="Z213" s="75">
        <v>98194.76</v>
      </c>
      <c r="AA213" s="75">
        <v>83454.11</v>
      </c>
      <c r="AB213" s="75">
        <v>164750.51</v>
      </c>
      <c r="AC213" s="75">
        <v>150010.16</v>
      </c>
      <c r="AD213" s="75">
        <v>68609.47</v>
      </c>
      <c r="AE213" s="75">
        <v>327278.76</v>
      </c>
      <c r="AF213" s="75">
        <v>31183.200000000001</v>
      </c>
      <c r="AG213" s="75">
        <v>24712.720000000001</v>
      </c>
      <c r="AH213" s="75">
        <v>47596.32</v>
      </c>
      <c r="AI213" s="75">
        <v>49439.35</v>
      </c>
      <c r="AJ213" s="75">
        <v>0</v>
      </c>
      <c r="AK213" s="75">
        <v>74550.16</v>
      </c>
      <c r="AL213" s="75">
        <v>30067.69</v>
      </c>
      <c r="AM213" s="75">
        <v>70802.509999999995</v>
      </c>
      <c r="AN213" s="75">
        <v>60234.84</v>
      </c>
      <c r="AO213" s="75">
        <v>213.89</v>
      </c>
      <c r="AP213" s="75">
        <v>25170.38</v>
      </c>
      <c r="AQ213" s="75">
        <v>102311.26</v>
      </c>
      <c r="AR213" s="75">
        <v>102002.2</v>
      </c>
      <c r="AS213" s="75">
        <v>97635.36</v>
      </c>
      <c r="AT213" s="75">
        <v>83038.429999999993</v>
      </c>
      <c r="AU213" s="75">
        <v>13840.33</v>
      </c>
      <c r="AV213" s="75">
        <v>49228.39</v>
      </c>
      <c r="AW213" s="75">
        <v>0</v>
      </c>
      <c r="AX213" s="75">
        <v>82809.440000000002</v>
      </c>
      <c r="AY213" s="75">
        <v>29495.74</v>
      </c>
      <c r="AZ213" s="75">
        <v>26891.78</v>
      </c>
      <c r="BA213" s="75">
        <v>0</v>
      </c>
      <c r="BB213" s="75">
        <v>34226.089999999997</v>
      </c>
      <c r="BC213" s="75">
        <v>0</v>
      </c>
      <c r="BD213" s="75">
        <v>0</v>
      </c>
      <c r="BE213" s="75">
        <v>75302.320000000007</v>
      </c>
      <c r="BF213" s="75">
        <v>0</v>
      </c>
      <c r="BG213" s="75">
        <v>0</v>
      </c>
      <c r="BH213" s="75">
        <v>27154.46</v>
      </c>
      <c r="BI213" s="75">
        <v>207866.69</v>
      </c>
      <c r="BJ213" s="75">
        <v>170703.52</v>
      </c>
      <c r="BK213" s="75">
        <v>99113.03</v>
      </c>
      <c r="BL213" s="75">
        <v>2902.91</v>
      </c>
      <c r="BM213" s="75">
        <v>132132.01999999999</v>
      </c>
      <c r="BN213" s="75">
        <v>79001.460000000006</v>
      </c>
      <c r="BO213" s="75">
        <v>78134.87</v>
      </c>
      <c r="BP213" s="75">
        <v>124691.17</v>
      </c>
      <c r="BQ213" s="75">
        <v>28697.4</v>
      </c>
      <c r="BR213" s="75">
        <v>91991.76</v>
      </c>
      <c r="BS213" s="75">
        <v>26489.57</v>
      </c>
      <c r="BT213" s="75">
        <v>76593.81</v>
      </c>
      <c r="BU213" s="75">
        <v>102251.34</v>
      </c>
      <c r="BV213" s="75">
        <v>49534.58</v>
      </c>
      <c r="BW213" s="75">
        <v>0</v>
      </c>
      <c r="BX213" s="75">
        <v>92787.19</v>
      </c>
      <c r="BY213" s="76">
        <v>83711804.180000007</v>
      </c>
    </row>
    <row r="214" spans="1:77">
      <c r="A214" s="73" t="s">
        <v>557</v>
      </c>
      <c r="B214" s="74" t="s">
        <v>624</v>
      </c>
      <c r="C214" s="73" t="s">
        <v>625</v>
      </c>
      <c r="D214" s="75">
        <v>0</v>
      </c>
      <c r="E214" s="75">
        <v>1870</v>
      </c>
      <c r="F214" s="75">
        <v>0</v>
      </c>
      <c r="G214" s="75">
        <v>0</v>
      </c>
      <c r="H214" s="75">
        <v>400</v>
      </c>
      <c r="I214" s="75">
        <v>8375</v>
      </c>
      <c r="J214" s="75">
        <v>6275</v>
      </c>
      <c r="K214" s="75">
        <v>0</v>
      </c>
      <c r="L214" s="75">
        <v>0</v>
      </c>
      <c r="M214" s="75">
        <v>54000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0</v>
      </c>
      <c r="X214" s="75">
        <v>0</v>
      </c>
      <c r="Y214" s="75">
        <v>0</v>
      </c>
      <c r="Z214" s="75">
        <v>0</v>
      </c>
      <c r="AA214" s="75">
        <v>2473</v>
      </c>
      <c r="AB214" s="75">
        <v>10350</v>
      </c>
      <c r="AC214" s="75">
        <v>0</v>
      </c>
      <c r="AD214" s="75">
        <v>3975</v>
      </c>
      <c r="AE214" s="75">
        <v>76350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4200</v>
      </c>
      <c r="AM214" s="75">
        <v>3375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31080</v>
      </c>
      <c r="BA214" s="75">
        <v>0</v>
      </c>
      <c r="BB214" s="75">
        <v>14390</v>
      </c>
      <c r="BC214" s="75">
        <v>0</v>
      </c>
      <c r="BD214" s="75">
        <v>0</v>
      </c>
      <c r="BE214" s="75">
        <v>0</v>
      </c>
      <c r="BF214" s="75">
        <v>0</v>
      </c>
      <c r="BG214" s="75">
        <v>0</v>
      </c>
      <c r="BH214" s="75">
        <v>0</v>
      </c>
      <c r="BI214" s="75">
        <v>600</v>
      </c>
      <c r="BJ214" s="75">
        <v>0</v>
      </c>
      <c r="BK214" s="75">
        <v>0</v>
      </c>
      <c r="BL214" s="75">
        <v>0</v>
      </c>
      <c r="BM214" s="75">
        <v>0</v>
      </c>
      <c r="BN214" s="75">
        <v>0</v>
      </c>
      <c r="BO214" s="75">
        <v>0</v>
      </c>
      <c r="BP214" s="75">
        <v>0</v>
      </c>
      <c r="BQ214" s="75">
        <v>0</v>
      </c>
      <c r="BR214" s="75">
        <v>1600</v>
      </c>
      <c r="BS214" s="75">
        <v>21450</v>
      </c>
      <c r="BT214" s="75">
        <v>1600</v>
      </c>
      <c r="BU214" s="75">
        <v>0</v>
      </c>
      <c r="BV214" s="75">
        <v>0</v>
      </c>
      <c r="BW214" s="75">
        <v>0</v>
      </c>
      <c r="BX214" s="75">
        <v>0</v>
      </c>
      <c r="BY214" s="76">
        <v>3500</v>
      </c>
    </row>
    <row r="215" spans="1:77">
      <c r="A215" s="73" t="s">
        <v>557</v>
      </c>
      <c r="B215" s="74" t="s">
        <v>626</v>
      </c>
      <c r="C215" s="73" t="s">
        <v>627</v>
      </c>
      <c r="D215" s="87">
        <v>0</v>
      </c>
      <c r="E215" s="87">
        <v>0</v>
      </c>
      <c r="F215" s="87">
        <v>0</v>
      </c>
      <c r="G215" s="87">
        <v>0</v>
      </c>
      <c r="H215" s="87">
        <v>0</v>
      </c>
      <c r="I215" s="87">
        <v>0</v>
      </c>
      <c r="J215" s="87">
        <v>0</v>
      </c>
      <c r="K215" s="87">
        <v>0</v>
      </c>
      <c r="L215" s="87">
        <v>0</v>
      </c>
      <c r="M215" s="87">
        <v>0</v>
      </c>
      <c r="N215" s="87">
        <v>0</v>
      </c>
      <c r="O215" s="87">
        <v>0</v>
      </c>
      <c r="P215" s="87">
        <v>0</v>
      </c>
      <c r="Q215" s="87">
        <v>0</v>
      </c>
      <c r="R215" s="87">
        <v>0</v>
      </c>
      <c r="S215" s="87">
        <v>0</v>
      </c>
      <c r="T215" s="87">
        <v>0</v>
      </c>
      <c r="U215" s="87">
        <v>0</v>
      </c>
      <c r="V215" s="87">
        <v>0</v>
      </c>
      <c r="W215" s="87">
        <v>0</v>
      </c>
      <c r="X215" s="87">
        <v>0</v>
      </c>
      <c r="Y215" s="87">
        <v>0</v>
      </c>
      <c r="Z215" s="87">
        <v>0</v>
      </c>
      <c r="AA215" s="87">
        <v>0</v>
      </c>
      <c r="AB215" s="87">
        <v>0</v>
      </c>
      <c r="AC215" s="87">
        <v>0</v>
      </c>
      <c r="AD215" s="87">
        <v>0</v>
      </c>
      <c r="AE215" s="87">
        <v>0</v>
      </c>
      <c r="AF215" s="87">
        <v>0</v>
      </c>
      <c r="AG215" s="87">
        <v>0</v>
      </c>
      <c r="AH215" s="87">
        <v>0</v>
      </c>
      <c r="AI215" s="87">
        <v>0</v>
      </c>
      <c r="AJ215" s="87">
        <v>0</v>
      </c>
      <c r="AK215" s="87">
        <v>0</v>
      </c>
      <c r="AL215" s="87">
        <v>0</v>
      </c>
      <c r="AM215" s="87">
        <v>0</v>
      </c>
      <c r="AN215" s="87">
        <v>0</v>
      </c>
      <c r="AO215" s="87">
        <v>0</v>
      </c>
      <c r="AP215" s="87">
        <v>0</v>
      </c>
      <c r="AQ215" s="87">
        <v>0</v>
      </c>
      <c r="AR215" s="87">
        <v>0</v>
      </c>
      <c r="AS215" s="87">
        <v>0</v>
      </c>
      <c r="AT215" s="87">
        <v>0</v>
      </c>
      <c r="AU215" s="87">
        <v>0</v>
      </c>
      <c r="AV215" s="87">
        <v>0</v>
      </c>
      <c r="AW215" s="87">
        <v>0</v>
      </c>
      <c r="AX215" s="87">
        <v>0</v>
      </c>
      <c r="AY215" s="87">
        <v>0</v>
      </c>
      <c r="AZ215" s="87">
        <v>0</v>
      </c>
      <c r="BA215" s="87">
        <v>0</v>
      </c>
      <c r="BB215" s="87">
        <v>0</v>
      </c>
      <c r="BC215" s="87">
        <v>0</v>
      </c>
      <c r="BD215" s="87">
        <v>0</v>
      </c>
      <c r="BE215" s="87">
        <v>0</v>
      </c>
      <c r="BF215" s="87">
        <v>0</v>
      </c>
      <c r="BG215" s="87">
        <v>0</v>
      </c>
      <c r="BH215" s="87">
        <v>0</v>
      </c>
      <c r="BI215" s="87">
        <v>0</v>
      </c>
      <c r="BJ215" s="87">
        <v>0</v>
      </c>
      <c r="BK215" s="87">
        <v>0</v>
      </c>
      <c r="BL215" s="87">
        <v>0</v>
      </c>
      <c r="BM215" s="87">
        <v>0</v>
      </c>
      <c r="BN215" s="87">
        <v>0</v>
      </c>
      <c r="BO215" s="87">
        <v>0</v>
      </c>
      <c r="BP215" s="87">
        <v>0</v>
      </c>
      <c r="BQ215" s="87">
        <v>0</v>
      </c>
      <c r="BR215" s="87">
        <v>0</v>
      </c>
      <c r="BS215" s="87">
        <v>0</v>
      </c>
      <c r="BT215" s="87">
        <v>0</v>
      </c>
      <c r="BU215" s="87">
        <v>0</v>
      </c>
      <c r="BV215" s="87">
        <v>0</v>
      </c>
      <c r="BW215" s="87">
        <v>0</v>
      </c>
      <c r="BX215" s="87">
        <v>0</v>
      </c>
      <c r="BY215" s="76">
        <v>175200.59</v>
      </c>
    </row>
    <row r="216" spans="1:77">
      <c r="A216" s="73" t="s">
        <v>557</v>
      </c>
      <c r="B216" s="74" t="s">
        <v>628</v>
      </c>
      <c r="C216" s="73" t="s">
        <v>629</v>
      </c>
      <c r="D216" s="75">
        <v>1247000</v>
      </c>
      <c r="E216" s="75">
        <v>0</v>
      </c>
      <c r="F216" s="75">
        <v>0</v>
      </c>
      <c r="G216" s="75">
        <v>0</v>
      </c>
      <c r="H216" s="75">
        <v>0</v>
      </c>
      <c r="I216" s="75">
        <v>0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54333.3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0</v>
      </c>
      <c r="AZ216" s="75">
        <v>46500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75">
        <v>0</v>
      </c>
      <c r="BH216" s="75">
        <v>0</v>
      </c>
      <c r="BI216" s="75">
        <v>0</v>
      </c>
      <c r="BJ216" s="75">
        <v>0</v>
      </c>
      <c r="BK216" s="75">
        <v>0</v>
      </c>
      <c r="BL216" s="75">
        <v>0</v>
      </c>
      <c r="BM216" s="75">
        <v>0</v>
      </c>
      <c r="BN216" s="75">
        <v>0</v>
      </c>
      <c r="BO216" s="75">
        <v>0</v>
      </c>
      <c r="BP216" s="75">
        <v>0</v>
      </c>
      <c r="BQ216" s="75">
        <v>0</v>
      </c>
      <c r="BR216" s="75">
        <v>0</v>
      </c>
      <c r="BS216" s="75">
        <v>0</v>
      </c>
      <c r="BT216" s="75">
        <v>0</v>
      </c>
      <c r="BU216" s="75">
        <v>0</v>
      </c>
      <c r="BV216" s="75">
        <v>0</v>
      </c>
      <c r="BW216" s="75">
        <v>0</v>
      </c>
      <c r="BX216" s="75">
        <v>0</v>
      </c>
      <c r="BY216" s="76">
        <v>209621631.65000007</v>
      </c>
    </row>
    <row r="217" spans="1:77">
      <c r="A217" s="73" t="s">
        <v>557</v>
      </c>
      <c r="B217" s="74" t="s">
        <v>630</v>
      </c>
      <c r="C217" s="73" t="s">
        <v>631</v>
      </c>
      <c r="D217" s="75">
        <v>0</v>
      </c>
      <c r="E217" s="75">
        <v>0</v>
      </c>
      <c r="F217" s="75">
        <v>933277.12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1872500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4112382.77</v>
      </c>
      <c r="W217" s="75">
        <v>18000</v>
      </c>
      <c r="X217" s="75">
        <v>22470</v>
      </c>
      <c r="Y217" s="75">
        <v>31250</v>
      </c>
      <c r="Z217" s="75">
        <v>460000</v>
      </c>
      <c r="AA217" s="75">
        <v>234950</v>
      </c>
      <c r="AB217" s="75">
        <v>773750</v>
      </c>
      <c r="AC217" s="75">
        <v>0</v>
      </c>
      <c r="AD217" s="75">
        <v>0</v>
      </c>
      <c r="AE217" s="75">
        <v>1592496.04</v>
      </c>
      <c r="AF217" s="75">
        <v>0</v>
      </c>
      <c r="AG217" s="75">
        <v>132480</v>
      </c>
      <c r="AH217" s="75">
        <v>284200</v>
      </c>
      <c r="AI217" s="75">
        <v>132480</v>
      </c>
      <c r="AJ217" s="75">
        <v>0</v>
      </c>
      <c r="AK217" s="75">
        <v>0</v>
      </c>
      <c r="AL217" s="75">
        <v>161000</v>
      </c>
      <c r="AM217" s="75">
        <v>249213.5</v>
      </c>
      <c r="AN217" s="75">
        <v>115000</v>
      </c>
      <c r="AO217" s="75">
        <v>245115.15</v>
      </c>
      <c r="AP217" s="75">
        <v>193157.7</v>
      </c>
      <c r="AQ217" s="75">
        <v>0</v>
      </c>
      <c r="AR217" s="75">
        <v>0</v>
      </c>
      <c r="AS217" s="75">
        <v>276800</v>
      </c>
      <c r="AT217" s="75">
        <v>204080.8</v>
      </c>
      <c r="AU217" s="75">
        <v>110000</v>
      </c>
      <c r="AV217" s="75">
        <v>168000</v>
      </c>
      <c r="AW217" s="75">
        <v>291000</v>
      </c>
      <c r="AX217" s="75">
        <v>0</v>
      </c>
      <c r="AY217" s="75">
        <v>0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23879.45</v>
      </c>
      <c r="BF217" s="75">
        <v>0</v>
      </c>
      <c r="BG217" s="75">
        <v>0</v>
      </c>
      <c r="BH217" s="75">
        <v>0</v>
      </c>
      <c r="BI217" s="75">
        <v>84000</v>
      </c>
      <c r="BJ217" s="75">
        <v>0</v>
      </c>
      <c r="BK217" s="75">
        <v>0</v>
      </c>
      <c r="BL217" s="75">
        <v>0</v>
      </c>
      <c r="BM217" s="75">
        <v>0</v>
      </c>
      <c r="BN217" s="75">
        <v>0</v>
      </c>
      <c r="BO217" s="75">
        <v>0</v>
      </c>
      <c r="BP217" s="75">
        <v>640459.88</v>
      </c>
      <c r="BQ217" s="75">
        <v>0</v>
      </c>
      <c r="BR217" s="75">
        <v>0</v>
      </c>
      <c r="BS217" s="75">
        <v>0</v>
      </c>
      <c r="BT217" s="75">
        <v>0</v>
      </c>
      <c r="BU217" s="75">
        <v>3000</v>
      </c>
      <c r="BV217" s="75">
        <v>0</v>
      </c>
      <c r="BW217" s="75">
        <v>0</v>
      </c>
      <c r="BX217" s="75">
        <v>0</v>
      </c>
      <c r="BY217" s="76">
        <v>31323373.629900001</v>
      </c>
    </row>
    <row r="218" spans="1:77">
      <c r="A218" s="73" t="s">
        <v>557</v>
      </c>
      <c r="B218" s="74" t="s">
        <v>632</v>
      </c>
      <c r="C218" s="73" t="s">
        <v>633</v>
      </c>
      <c r="D218" s="87">
        <v>0</v>
      </c>
      <c r="E218" s="87">
        <v>0</v>
      </c>
      <c r="F218" s="87">
        <v>0</v>
      </c>
      <c r="G218" s="87">
        <v>0</v>
      </c>
      <c r="H218" s="87">
        <v>0</v>
      </c>
      <c r="I218" s="87">
        <v>0</v>
      </c>
      <c r="J218" s="87">
        <v>0</v>
      </c>
      <c r="K218" s="87">
        <v>0</v>
      </c>
      <c r="L218" s="87">
        <v>0</v>
      </c>
      <c r="M218" s="87">
        <v>0</v>
      </c>
      <c r="N218" s="87">
        <v>0</v>
      </c>
      <c r="O218" s="87">
        <v>0</v>
      </c>
      <c r="P218" s="87">
        <v>0</v>
      </c>
      <c r="Q218" s="87">
        <v>0</v>
      </c>
      <c r="R218" s="87">
        <v>0</v>
      </c>
      <c r="S218" s="87">
        <v>0</v>
      </c>
      <c r="T218" s="87">
        <v>0</v>
      </c>
      <c r="U218" s="87">
        <v>0</v>
      </c>
      <c r="V218" s="87">
        <v>0</v>
      </c>
      <c r="W218" s="87">
        <v>0</v>
      </c>
      <c r="X218" s="87">
        <v>0</v>
      </c>
      <c r="Y218" s="87">
        <v>0</v>
      </c>
      <c r="Z218" s="87">
        <v>0</v>
      </c>
      <c r="AA218" s="87">
        <v>0</v>
      </c>
      <c r="AB218" s="87">
        <v>0</v>
      </c>
      <c r="AC218" s="87">
        <v>0</v>
      </c>
      <c r="AD218" s="87">
        <v>0</v>
      </c>
      <c r="AE218" s="87">
        <v>0</v>
      </c>
      <c r="AF218" s="87">
        <v>0</v>
      </c>
      <c r="AG218" s="87">
        <v>0</v>
      </c>
      <c r="AH218" s="87">
        <v>0</v>
      </c>
      <c r="AI218" s="87">
        <v>0</v>
      </c>
      <c r="AJ218" s="87">
        <v>0</v>
      </c>
      <c r="AK218" s="87">
        <v>0</v>
      </c>
      <c r="AL218" s="87">
        <v>0</v>
      </c>
      <c r="AM218" s="87">
        <v>0</v>
      </c>
      <c r="AN218" s="87">
        <v>0</v>
      </c>
      <c r="AO218" s="87">
        <v>0</v>
      </c>
      <c r="AP218" s="87">
        <v>0</v>
      </c>
      <c r="AQ218" s="87">
        <v>0</v>
      </c>
      <c r="AR218" s="87">
        <v>0</v>
      </c>
      <c r="AS218" s="87">
        <v>0</v>
      </c>
      <c r="AT218" s="87">
        <v>0</v>
      </c>
      <c r="AU218" s="87">
        <v>0</v>
      </c>
      <c r="AV218" s="87">
        <v>0</v>
      </c>
      <c r="AW218" s="87">
        <v>0</v>
      </c>
      <c r="AX218" s="87">
        <v>0</v>
      </c>
      <c r="AY218" s="87">
        <v>0</v>
      </c>
      <c r="AZ218" s="87">
        <v>0</v>
      </c>
      <c r="BA218" s="87">
        <v>0</v>
      </c>
      <c r="BB218" s="87">
        <v>0</v>
      </c>
      <c r="BC218" s="87">
        <v>0</v>
      </c>
      <c r="BD218" s="87">
        <v>0</v>
      </c>
      <c r="BE218" s="87">
        <v>0</v>
      </c>
      <c r="BF218" s="87">
        <v>0</v>
      </c>
      <c r="BG218" s="87">
        <v>0</v>
      </c>
      <c r="BH218" s="87">
        <v>0</v>
      </c>
      <c r="BI218" s="87">
        <v>0</v>
      </c>
      <c r="BJ218" s="87">
        <v>0</v>
      </c>
      <c r="BK218" s="87">
        <v>0</v>
      </c>
      <c r="BL218" s="87">
        <v>0</v>
      </c>
      <c r="BM218" s="87">
        <v>0</v>
      </c>
      <c r="BN218" s="87">
        <v>0</v>
      </c>
      <c r="BO218" s="87">
        <v>0</v>
      </c>
      <c r="BP218" s="87">
        <v>0</v>
      </c>
      <c r="BQ218" s="87">
        <v>0</v>
      </c>
      <c r="BR218" s="87">
        <v>0</v>
      </c>
      <c r="BS218" s="87">
        <v>0</v>
      </c>
      <c r="BT218" s="87">
        <v>0</v>
      </c>
      <c r="BU218" s="87">
        <v>0</v>
      </c>
      <c r="BV218" s="87">
        <v>0</v>
      </c>
      <c r="BW218" s="87">
        <v>0</v>
      </c>
      <c r="BX218" s="87">
        <v>0</v>
      </c>
      <c r="BY218" s="76">
        <v>7067189.2899999991</v>
      </c>
    </row>
    <row r="219" spans="1:77">
      <c r="A219" s="73" t="s">
        <v>557</v>
      </c>
      <c r="B219" s="74" t="s">
        <v>634</v>
      </c>
      <c r="C219" s="73" t="s">
        <v>635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5">
        <v>0</v>
      </c>
      <c r="S219" s="75">
        <v>0</v>
      </c>
      <c r="T219" s="75">
        <v>0</v>
      </c>
      <c r="U219" s="75">
        <v>0</v>
      </c>
      <c r="V219" s="75">
        <v>0</v>
      </c>
      <c r="W219" s="75">
        <v>50993.75</v>
      </c>
      <c r="X219" s="75">
        <v>0</v>
      </c>
      <c r="Y219" s="75">
        <v>31200</v>
      </c>
      <c r="Z219" s="75">
        <v>0</v>
      </c>
      <c r="AA219" s="75">
        <v>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12630</v>
      </c>
      <c r="AJ219" s="75">
        <v>350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0</v>
      </c>
      <c r="AZ219" s="75">
        <v>20880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75">
        <v>0</v>
      </c>
      <c r="BH219" s="75">
        <v>0</v>
      </c>
      <c r="BI219" s="75">
        <v>0</v>
      </c>
      <c r="BJ219" s="75">
        <v>0</v>
      </c>
      <c r="BK219" s="75">
        <v>0</v>
      </c>
      <c r="BL219" s="75">
        <v>0</v>
      </c>
      <c r="BM219" s="75">
        <v>0</v>
      </c>
      <c r="BN219" s="75">
        <v>0</v>
      </c>
      <c r="BO219" s="75">
        <v>0</v>
      </c>
      <c r="BP219" s="75">
        <v>0</v>
      </c>
      <c r="BQ219" s="75">
        <v>0</v>
      </c>
      <c r="BR219" s="75">
        <v>0</v>
      </c>
      <c r="BS219" s="75">
        <v>0</v>
      </c>
      <c r="BT219" s="75">
        <v>21850</v>
      </c>
      <c r="BU219" s="75">
        <v>0</v>
      </c>
      <c r="BV219" s="75">
        <v>0</v>
      </c>
      <c r="BW219" s="75">
        <v>0</v>
      </c>
      <c r="BX219" s="75">
        <v>0</v>
      </c>
      <c r="BY219" s="76">
        <v>3408297.5</v>
      </c>
    </row>
    <row r="220" spans="1:77">
      <c r="A220" s="73" t="s">
        <v>557</v>
      </c>
      <c r="B220" s="74" t="s">
        <v>636</v>
      </c>
      <c r="C220" s="73" t="s">
        <v>637</v>
      </c>
      <c r="D220" s="75">
        <v>0</v>
      </c>
      <c r="E220" s="75">
        <v>0</v>
      </c>
      <c r="F220" s="75">
        <v>0</v>
      </c>
      <c r="G220" s="75">
        <v>0</v>
      </c>
      <c r="H220" s="75">
        <v>0</v>
      </c>
      <c r="I220" s="75">
        <v>0</v>
      </c>
      <c r="J220" s="75">
        <v>82424.149999999994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5">
        <v>0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0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75">
        <v>0</v>
      </c>
      <c r="BH220" s="75">
        <v>0</v>
      </c>
      <c r="BI220" s="75">
        <v>0</v>
      </c>
      <c r="BJ220" s="75">
        <v>0</v>
      </c>
      <c r="BK220" s="75">
        <v>0</v>
      </c>
      <c r="BL220" s="75">
        <v>0</v>
      </c>
      <c r="BM220" s="75">
        <v>0</v>
      </c>
      <c r="BN220" s="75">
        <v>0</v>
      </c>
      <c r="BO220" s="75">
        <v>0</v>
      </c>
      <c r="BP220" s="75">
        <v>0</v>
      </c>
      <c r="BQ220" s="75">
        <v>0</v>
      </c>
      <c r="BR220" s="75">
        <v>0</v>
      </c>
      <c r="BS220" s="75">
        <v>0</v>
      </c>
      <c r="BT220" s="75">
        <v>0</v>
      </c>
      <c r="BU220" s="75">
        <v>0</v>
      </c>
      <c r="BV220" s="75">
        <v>0</v>
      </c>
      <c r="BW220" s="75">
        <v>0</v>
      </c>
      <c r="BX220" s="75">
        <v>0</v>
      </c>
      <c r="BY220" s="76">
        <v>1694017.0300000003</v>
      </c>
    </row>
    <row r="221" spans="1:77">
      <c r="A221" s="73" t="s">
        <v>557</v>
      </c>
      <c r="B221" s="74" t="s">
        <v>638</v>
      </c>
      <c r="C221" s="73" t="s">
        <v>639</v>
      </c>
      <c r="D221" s="75">
        <v>72685</v>
      </c>
      <c r="E221" s="75">
        <v>0</v>
      </c>
      <c r="F221" s="75">
        <v>31391</v>
      </c>
      <c r="G221" s="75">
        <v>0</v>
      </c>
      <c r="H221" s="75">
        <v>0</v>
      </c>
      <c r="I221" s="75">
        <v>4330</v>
      </c>
      <c r="J221" s="75">
        <v>0</v>
      </c>
      <c r="K221" s="75">
        <v>0</v>
      </c>
      <c r="L221" s="75">
        <v>239344.4</v>
      </c>
      <c r="M221" s="75">
        <v>38500</v>
      </c>
      <c r="N221" s="75">
        <v>46</v>
      </c>
      <c r="O221" s="75">
        <v>174880</v>
      </c>
      <c r="P221" s="75">
        <v>22050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2300</v>
      </c>
      <c r="X221" s="75">
        <v>0</v>
      </c>
      <c r="Y221" s="75">
        <v>0</v>
      </c>
      <c r="Z221" s="75">
        <v>63757.71</v>
      </c>
      <c r="AA221" s="75">
        <v>1565428.11</v>
      </c>
      <c r="AB221" s="75">
        <v>33660</v>
      </c>
      <c r="AC221" s="75">
        <v>0</v>
      </c>
      <c r="AD221" s="75">
        <v>693007.67</v>
      </c>
      <c r="AE221" s="75">
        <v>276692.5</v>
      </c>
      <c r="AF221" s="75">
        <v>2979.81</v>
      </c>
      <c r="AG221" s="75">
        <v>0</v>
      </c>
      <c r="AH221" s="75">
        <v>2000</v>
      </c>
      <c r="AI221" s="75">
        <v>5500</v>
      </c>
      <c r="AJ221" s="75">
        <v>327916.32</v>
      </c>
      <c r="AK221" s="75">
        <v>0</v>
      </c>
      <c r="AL221" s="75">
        <v>0</v>
      </c>
      <c r="AM221" s="75">
        <v>33500</v>
      </c>
      <c r="AN221" s="75">
        <v>55442.64</v>
      </c>
      <c r="AO221" s="75">
        <v>0</v>
      </c>
      <c r="AP221" s="75">
        <v>0</v>
      </c>
      <c r="AQ221" s="75">
        <v>857745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143120</v>
      </c>
      <c r="AX221" s="75">
        <v>0</v>
      </c>
      <c r="AY221" s="75">
        <v>29195</v>
      </c>
      <c r="AZ221" s="75">
        <v>7800</v>
      </c>
      <c r="BA221" s="75">
        <v>0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75">
        <v>0</v>
      </c>
      <c r="BH221" s="75">
        <v>8400</v>
      </c>
      <c r="BI221" s="75">
        <v>732833</v>
      </c>
      <c r="BJ221" s="75">
        <v>0</v>
      </c>
      <c r="BK221" s="75">
        <v>82694.039999999994</v>
      </c>
      <c r="BL221" s="75">
        <v>22300</v>
      </c>
      <c r="BM221" s="75">
        <v>0</v>
      </c>
      <c r="BN221" s="75">
        <v>0</v>
      </c>
      <c r="BO221" s="75">
        <v>13187</v>
      </c>
      <c r="BP221" s="75">
        <v>1442586.59</v>
      </c>
      <c r="BQ221" s="75">
        <v>10143.6</v>
      </c>
      <c r="BR221" s="75">
        <v>0</v>
      </c>
      <c r="BS221" s="75">
        <v>0</v>
      </c>
      <c r="BT221" s="75">
        <v>0</v>
      </c>
      <c r="BU221" s="75">
        <v>0</v>
      </c>
      <c r="BV221" s="75">
        <v>0</v>
      </c>
      <c r="BW221" s="75">
        <v>0</v>
      </c>
      <c r="BX221" s="75">
        <v>0</v>
      </c>
      <c r="BY221" s="76">
        <v>939400</v>
      </c>
    </row>
    <row r="222" spans="1:77">
      <c r="A222" s="73" t="s">
        <v>557</v>
      </c>
      <c r="B222" s="74" t="s">
        <v>640</v>
      </c>
      <c r="C222" s="73" t="s">
        <v>641</v>
      </c>
      <c r="D222" s="75">
        <v>20937918.789999999</v>
      </c>
      <c r="E222" s="75">
        <v>7138098.1699999999</v>
      </c>
      <c r="F222" s="75">
        <v>9341422.7699999996</v>
      </c>
      <c r="G222" s="75">
        <v>2723597.63</v>
      </c>
      <c r="H222" s="75">
        <v>2200067.31</v>
      </c>
      <c r="I222" s="75">
        <v>882410.97</v>
      </c>
      <c r="J222" s="75">
        <v>34354755.68</v>
      </c>
      <c r="K222" s="75">
        <v>4228423.76</v>
      </c>
      <c r="L222" s="75">
        <v>1278374.1200000001</v>
      </c>
      <c r="M222" s="75">
        <v>11165604.84</v>
      </c>
      <c r="N222" s="75">
        <v>1383013.41</v>
      </c>
      <c r="O222" s="75">
        <v>3640345.92</v>
      </c>
      <c r="P222" s="75">
        <v>7386220.6399999997</v>
      </c>
      <c r="Q222" s="75">
        <v>6380233.2199999997</v>
      </c>
      <c r="R222" s="75">
        <v>736040.88</v>
      </c>
      <c r="S222" s="75">
        <v>2836304.02</v>
      </c>
      <c r="T222" s="75">
        <v>1895421.86</v>
      </c>
      <c r="U222" s="75">
        <v>1354687.64</v>
      </c>
      <c r="V222" s="75">
        <v>26988649.02</v>
      </c>
      <c r="W222" s="75">
        <v>6690795.1200000001</v>
      </c>
      <c r="X222" s="75">
        <v>2703559.9</v>
      </c>
      <c r="Y222" s="75">
        <v>5061443.83</v>
      </c>
      <c r="Z222" s="75">
        <v>1584311.34</v>
      </c>
      <c r="AA222" s="75">
        <v>1644426.34</v>
      </c>
      <c r="AB222" s="75">
        <v>2928582.29</v>
      </c>
      <c r="AC222" s="75">
        <v>1551581.86</v>
      </c>
      <c r="AD222" s="75">
        <v>601689.36</v>
      </c>
      <c r="AE222" s="75">
        <v>31997940.280000001</v>
      </c>
      <c r="AF222" s="75">
        <v>1775023.68</v>
      </c>
      <c r="AG222" s="75">
        <v>1040389.62</v>
      </c>
      <c r="AH222" s="75">
        <v>1188429.05</v>
      </c>
      <c r="AI222" s="75">
        <v>929446.40000000002</v>
      </c>
      <c r="AJ222" s="75">
        <v>1855132.39</v>
      </c>
      <c r="AK222" s="75">
        <v>1409496.58</v>
      </c>
      <c r="AL222" s="75">
        <v>991654.39</v>
      </c>
      <c r="AM222" s="75">
        <v>1700371.12</v>
      </c>
      <c r="AN222" s="75">
        <v>1461664.02</v>
      </c>
      <c r="AO222" s="75">
        <v>1461754.86</v>
      </c>
      <c r="AP222" s="75">
        <v>1242593.46</v>
      </c>
      <c r="AQ222" s="75">
        <v>9478640.9900000002</v>
      </c>
      <c r="AR222" s="75">
        <v>1034775.48</v>
      </c>
      <c r="AS222" s="75">
        <v>1226946.27</v>
      </c>
      <c r="AT222" s="75">
        <v>1343839.17</v>
      </c>
      <c r="AU222" s="75">
        <v>1016231.71</v>
      </c>
      <c r="AV222" s="75">
        <v>416104.16</v>
      </c>
      <c r="AW222" s="75">
        <v>782342.26</v>
      </c>
      <c r="AX222" s="75">
        <v>21002824</v>
      </c>
      <c r="AY222" s="75">
        <v>1336258.06</v>
      </c>
      <c r="AZ222" s="75">
        <v>1091484.3999999999</v>
      </c>
      <c r="BA222" s="75">
        <v>2209250.1800000002</v>
      </c>
      <c r="BB222" s="75">
        <v>2620176.84</v>
      </c>
      <c r="BC222" s="75">
        <v>1768655.86</v>
      </c>
      <c r="BD222" s="75">
        <v>5332630.03</v>
      </c>
      <c r="BE222" s="75">
        <v>3500000</v>
      </c>
      <c r="BF222" s="75">
        <v>1774148.68</v>
      </c>
      <c r="BG222" s="75">
        <v>648288.32999999996</v>
      </c>
      <c r="BH222" s="75">
        <v>368558.84</v>
      </c>
      <c r="BI222" s="75">
        <v>19078576.329999998</v>
      </c>
      <c r="BJ222" s="75">
        <v>6489235.7599999998</v>
      </c>
      <c r="BK222" s="75">
        <v>1490465.26</v>
      </c>
      <c r="BL222" s="75">
        <v>890634.58</v>
      </c>
      <c r="BM222" s="75">
        <v>1496533.21</v>
      </c>
      <c r="BN222" s="75">
        <v>2486622.92</v>
      </c>
      <c r="BO222" s="75">
        <v>884730.17</v>
      </c>
      <c r="BP222" s="75">
        <v>13043571.34</v>
      </c>
      <c r="BQ222" s="75">
        <v>1320015.52</v>
      </c>
      <c r="BR222" s="75">
        <v>1315642.71</v>
      </c>
      <c r="BS222" s="75">
        <v>2491488.2200000002</v>
      </c>
      <c r="BT222" s="75">
        <v>2325387.44</v>
      </c>
      <c r="BU222" s="75">
        <v>4637971.13</v>
      </c>
      <c r="BV222" s="75">
        <v>1598133.3</v>
      </c>
      <c r="BW222" s="75">
        <v>748086.8</v>
      </c>
      <c r="BX222" s="75">
        <v>720610.09</v>
      </c>
      <c r="BY222" s="76">
        <v>3409662.5099999993</v>
      </c>
    </row>
    <row r="223" spans="1:77">
      <c r="A223" s="73" t="s">
        <v>557</v>
      </c>
      <c r="B223" s="74" t="s">
        <v>642</v>
      </c>
      <c r="C223" s="73" t="s">
        <v>643</v>
      </c>
      <c r="D223" s="75">
        <v>2495858.73</v>
      </c>
      <c r="E223" s="75">
        <v>590276.21</v>
      </c>
      <c r="F223" s="75">
        <v>626838.01</v>
      </c>
      <c r="G223" s="75">
        <v>491316.95</v>
      </c>
      <c r="H223" s="75">
        <v>389107.21</v>
      </c>
      <c r="I223" s="75">
        <v>40368.720000000001</v>
      </c>
      <c r="J223" s="75">
        <v>5461879.8600000003</v>
      </c>
      <c r="K223" s="75">
        <v>594910.93000000005</v>
      </c>
      <c r="L223" s="75">
        <v>174715.64</v>
      </c>
      <c r="M223" s="75">
        <v>1539357.34</v>
      </c>
      <c r="N223" s="75">
        <v>0</v>
      </c>
      <c r="O223" s="75">
        <v>355811.13</v>
      </c>
      <c r="P223" s="75">
        <v>1363452.99</v>
      </c>
      <c r="Q223" s="75">
        <v>935002.74</v>
      </c>
      <c r="R223" s="75">
        <v>271700</v>
      </c>
      <c r="S223" s="75">
        <v>8293.7199999999993</v>
      </c>
      <c r="T223" s="75">
        <v>587663.18999999994</v>
      </c>
      <c r="U223" s="75">
        <v>134841.31</v>
      </c>
      <c r="V223" s="75">
        <v>5286756.13</v>
      </c>
      <c r="W223" s="75">
        <v>1524618.43</v>
      </c>
      <c r="X223" s="75">
        <v>487424.81</v>
      </c>
      <c r="Y223" s="75">
        <v>719453.75</v>
      </c>
      <c r="Z223" s="75">
        <v>12555</v>
      </c>
      <c r="AA223" s="75">
        <v>651659.16</v>
      </c>
      <c r="AB223" s="75">
        <v>21485.7</v>
      </c>
      <c r="AC223" s="75">
        <v>198105</v>
      </c>
      <c r="AD223" s="75">
        <v>158236</v>
      </c>
      <c r="AE223" s="75">
        <v>3154478.13</v>
      </c>
      <c r="AF223" s="75">
        <v>114386.11</v>
      </c>
      <c r="AG223" s="75">
        <v>78324.09</v>
      </c>
      <c r="AH223" s="75">
        <v>0</v>
      </c>
      <c r="AI223" s="75">
        <v>0</v>
      </c>
      <c r="AJ223" s="75">
        <v>26792</v>
      </c>
      <c r="AK223" s="75">
        <v>114585.66</v>
      </c>
      <c r="AL223" s="75">
        <v>290874.77</v>
      </c>
      <c r="AM223" s="75">
        <v>140</v>
      </c>
      <c r="AN223" s="75">
        <v>0</v>
      </c>
      <c r="AO223" s="75">
        <v>192809.59</v>
      </c>
      <c r="AP223" s="75">
        <v>90</v>
      </c>
      <c r="AQ223" s="75">
        <v>2622296.67</v>
      </c>
      <c r="AR223" s="75">
        <v>133678.34</v>
      </c>
      <c r="AS223" s="75">
        <v>1702.38</v>
      </c>
      <c r="AT223" s="75">
        <v>2743.22</v>
      </c>
      <c r="AU223" s="75">
        <v>86930.4</v>
      </c>
      <c r="AV223" s="75">
        <v>0</v>
      </c>
      <c r="AW223" s="75">
        <v>0</v>
      </c>
      <c r="AX223" s="75">
        <v>3507365.39</v>
      </c>
      <c r="AY223" s="75">
        <v>154942.57</v>
      </c>
      <c r="AZ223" s="75">
        <v>268748.95</v>
      </c>
      <c r="BA223" s="75">
        <v>2430</v>
      </c>
      <c r="BB223" s="75">
        <v>542849.91</v>
      </c>
      <c r="BC223" s="75">
        <v>532298.44999999995</v>
      </c>
      <c r="BD223" s="75">
        <v>574088.94979999994</v>
      </c>
      <c r="BE223" s="75">
        <v>508156.85</v>
      </c>
      <c r="BF223" s="75">
        <v>177525.89</v>
      </c>
      <c r="BG223" s="75">
        <v>68193.119999999995</v>
      </c>
      <c r="BH223" s="75">
        <v>38155.17</v>
      </c>
      <c r="BI223" s="75">
        <v>9295.39</v>
      </c>
      <c r="BJ223" s="75">
        <v>1186984.8799999999</v>
      </c>
      <c r="BK223" s="75">
        <v>0</v>
      </c>
      <c r="BL223" s="75">
        <v>71508.100000000006</v>
      </c>
      <c r="BM223" s="75">
        <v>0</v>
      </c>
      <c r="BN223" s="75">
        <v>46192.15</v>
      </c>
      <c r="BO223" s="75">
        <v>259552.54</v>
      </c>
      <c r="BP223" s="75">
        <v>2561676.4700000002</v>
      </c>
      <c r="BQ223" s="75">
        <v>3708.41</v>
      </c>
      <c r="BR223" s="75">
        <v>4631</v>
      </c>
      <c r="BS223" s="75">
        <v>1239263.7</v>
      </c>
      <c r="BT223" s="75">
        <v>328267.95</v>
      </c>
      <c r="BU223" s="75">
        <v>1500165.21</v>
      </c>
      <c r="BV223" s="75">
        <v>459665.35</v>
      </c>
      <c r="BW223" s="75">
        <v>0</v>
      </c>
      <c r="BX223" s="75">
        <v>0</v>
      </c>
      <c r="BY223" s="76">
        <v>1652139411.5000005</v>
      </c>
    </row>
    <row r="224" spans="1:77">
      <c r="A224" s="73" t="s">
        <v>557</v>
      </c>
      <c r="B224" s="74" t="s">
        <v>644</v>
      </c>
      <c r="C224" s="73" t="s">
        <v>645</v>
      </c>
      <c r="D224" s="75">
        <v>335661.02</v>
      </c>
      <c r="E224" s="75">
        <v>93160.87</v>
      </c>
      <c r="F224" s="75">
        <v>261132.41</v>
      </c>
      <c r="G224" s="75">
        <v>95289.54</v>
      </c>
      <c r="H224" s="75">
        <v>106203.17</v>
      </c>
      <c r="I224" s="75">
        <v>39042.089999999997</v>
      </c>
      <c r="J224" s="75">
        <v>790657.24</v>
      </c>
      <c r="K224" s="75">
        <v>232923.35</v>
      </c>
      <c r="L224" s="75">
        <v>5915.71</v>
      </c>
      <c r="M224" s="75">
        <v>111667.34</v>
      </c>
      <c r="N224" s="75">
        <v>57519.64</v>
      </c>
      <c r="O224" s="75">
        <v>89655.37</v>
      </c>
      <c r="P224" s="75">
        <v>252758.47</v>
      </c>
      <c r="Q224" s="75">
        <v>187465.17</v>
      </c>
      <c r="R224" s="75">
        <v>17276.52</v>
      </c>
      <c r="S224" s="75">
        <v>10421.799999999999</v>
      </c>
      <c r="T224" s="75">
        <v>25355.82</v>
      </c>
      <c r="U224" s="75">
        <v>5758.74</v>
      </c>
      <c r="V224" s="75">
        <v>896195.32</v>
      </c>
      <c r="W224" s="75">
        <v>353936.34</v>
      </c>
      <c r="X224" s="75">
        <v>107256.14</v>
      </c>
      <c r="Y224" s="75">
        <v>131576.10999999999</v>
      </c>
      <c r="Z224" s="75">
        <v>53052.41</v>
      </c>
      <c r="AA224" s="75">
        <v>96147.82</v>
      </c>
      <c r="AB224" s="75">
        <v>65536.990000000005</v>
      </c>
      <c r="AC224" s="75">
        <v>32702.27</v>
      </c>
      <c r="AD224" s="75">
        <v>55440.7</v>
      </c>
      <c r="AE224" s="75">
        <v>703609.25</v>
      </c>
      <c r="AF224" s="75">
        <v>11643.08</v>
      </c>
      <c r="AG224" s="75">
        <v>11254.48</v>
      </c>
      <c r="AH224" s="75">
        <v>18559.46</v>
      </c>
      <c r="AI224" s="75">
        <v>11368.69</v>
      </c>
      <c r="AJ224" s="75">
        <v>61625.04</v>
      </c>
      <c r="AK224" s="75">
        <v>24636.959999999999</v>
      </c>
      <c r="AL224" s="75">
        <v>7221.34</v>
      </c>
      <c r="AM224" s="75">
        <v>57434.59</v>
      </c>
      <c r="AN224" s="75">
        <v>39418.76</v>
      </c>
      <c r="AO224" s="75">
        <v>24338.65</v>
      </c>
      <c r="AP224" s="75">
        <v>15048.91</v>
      </c>
      <c r="AQ224" s="75">
        <v>388693.11</v>
      </c>
      <c r="AR224" s="75">
        <v>104807.95</v>
      </c>
      <c r="AS224" s="75">
        <v>39476.86</v>
      </c>
      <c r="AT224" s="75">
        <v>45214</v>
      </c>
      <c r="AU224" s="75">
        <v>31089.79</v>
      </c>
      <c r="AV224" s="75">
        <v>15187.51</v>
      </c>
      <c r="AW224" s="75">
        <v>17485.330000000002</v>
      </c>
      <c r="AX224" s="75">
        <v>200436.19</v>
      </c>
      <c r="AY224" s="75">
        <v>19377.330000000002</v>
      </c>
      <c r="AZ224" s="75">
        <v>38014.92</v>
      </c>
      <c r="BA224" s="75">
        <v>53885.3</v>
      </c>
      <c r="BB224" s="75">
        <v>77052.34</v>
      </c>
      <c r="BC224" s="75">
        <v>38552.75</v>
      </c>
      <c r="BD224" s="75">
        <v>35086.669900000001</v>
      </c>
      <c r="BE224" s="75">
        <v>111000</v>
      </c>
      <c r="BF224" s="75">
        <v>12200</v>
      </c>
      <c r="BG224" s="75">
        <v>8683.23</v>
      </c>
      <c r="BH224" s="75">
        <v>856</v>
      </c>
      <c r="BI224" s="75">
        <v>703203.55</v>
      </c>
      <c r="BJ224" s="75">
        <v>204003.99</v>
      </c>
      <c r="BK224" s="75">
        <v>35036.53</v>
      </c>
      <c r="BL224" s="75">
        <v>11032.35</v>
      </c>
      <c r="BM224" s="75">
        <v>70321.570000000007</v>
      </c>
      <c r="BN224" s="75">
        <v>88269.09</v>
      </c>
      <c r="BO224" s="75">
        <v>23523.31</v>
      </c>
      <c r="BP224" s="75">
        <v>469297.58</v>
      </c>
      <c r="BQ224" s="75">
        <v>27587.19</v>
      </c>
      <c r="BR224" s="75">
        <v>24679.67</v>
      </c>
      <c r="BS224" s="75">
        <v>51431.08</v>
      </c>
      <c r="BT224" s="75">
        <v>74331.259999999995</v>
      </c>
      <c r="BU224" s="75">
        <v>80273.61</v>
      </c>
      <c r="BV224" s="75">
        <v>47318.75</v>
      </c>
      <c r="BW224" s="75">
        <v>24527.94</v>
      </c>
      <c r="BX224" s="75">
        <v>20934.900000000001</v>
      </c>
      <c r="BY224" s="76">
        <v>101828143.98</v>
      </c>
    </row>
    <row r="225" spans="1:77">
      <c r="A225" s="73" t="s">
        <v>557</v>
      </c>
      <c r="B225" s="74" t="s">
        <v>646</v>
      </c>
      <c r="C225" s="73" t="s">
        <v>647</v>
      </c>
      <c r="D225" s="75">
        <v>203634.31</v>
      </c>
      <c r="E225" s="75">
        <v>32515.05</v>
      </c>
      <c r="F225" s="75">
        <v>40699.620000000003</v>
      </c>
      <c r="G225" s="75">
        <v>13068.78</v>
      </c>
      <c r="H225" s="75">
        <v>3666.54</v>
      </c>
      <c r="I225" s="75">
        <v>10691.44</v>
      </c>
      <c r="J225" s="75">
        <v>2022962.28</v>
      </c>
      <c r="K225" s="75">
        <v>52445</v>
      </c>
      <c r="L225" s="75">
        <v>77363.62</v>
      </c>
      <c r="M225" s="75">
        <v>90357.04</v>
      </c>
      <c r="N225" s="75">
        <v>26964</v>
      </c>
      <c r="O225" s="75">
        <v>44298</v>
      </c>
      <c r="P225" s="75">
        <v>262021.6</v>
      </c>
      <c r="Q225" s="75">
        <v>191157</v>
      </c>
      <c r="R225" s="75">
        <v>42714.400000000001</v>
      </c>
      <c r="S225" s="75">
        <v>38474.26</v>
      </c>
      <c r="T225" s="75">
        <v>6848</v>
      </c>
      <c r="U225" s="75">
        <v>43651.72</v>
      </c>
      <c r="V225" s="75">
        <v>0</v>
      </c>
      <c r="W225" s="75">
        <v>0</v>
      </c>
      <c r="X225" s="75">
        <v>0</v>
      </c>
      <c r="Y225" s="75">
        <v>78688.61</v>
      </c>
      <c r="Z225" s="75">
        <v>48680.94</v>
      </c>
      <c r="AA225" s="75">
        <v>0</v>
      </c>
      <c r="AB225" s="75">
        <v>37255.4</v>
      </c>
      <c r="AC225" s="75">
        <v>10433.9</v>
      </c>
      <c r="AD225" s="75">
        <v>0</v>
      </c>
      <c r="AE225" s="75">
        <v>439342</v>
      </c>
      <c r="AF225" s="75">
        <v>53934</v>
      </c>
      <c r="AG225" s="75">
        <v>23144.1</v>
      </c>
      <c r="AH225" s="75">
        <v>76478</v>
      </c>
      <c r="AI225" s="75">
        <v>29960</v>
      </c>
      <c r="AJ225" s="75">
        <v>40125</v>
      </c>
      <c r="AK225" s="75">
        <v>64051.34</v>
      </c>
      <c r="AL225" s="75">
        <v>57352</v>
      </c>
      <c r="AM225" s="75">
        <v>31692.66</v>
      </c>
      <c r="AN225" s="75">
        <v>45457.919999999998</v>
      </c>
      <c r="AO225" s="75">
        <v>22240.2</v>
      </c>
      <c r="AP225" s="75">
        <v>37524.160000000003</v>
      </c>
      <c r="AQ225" s="75">
        <v>62518</v>
      </c>
      <c r="AR225" s="75">
        <v>11556</v>
      </c>
      <c r="AS225" s="75">
        <v>23112</v>
      </c>
      <c r="AT225" s="75">
        <v>85767.99</v>
      </c>
      <c r="AU225" s="75">
        <v>12968.4</v>
      </c>
      <c r="AV225" s="75">
        <v>38199</v>
      </c>
      <c r="AW225" s="75">
        <v>25596.54</v>
      </c>
      <c r="AX225" s="75">
        <v>485951.15</v>
      </c>
      <c r="AY225" s="75">
        <v>0</v>
      </c>
      <c r="AZ225" s="75">
        <v>109835.5</v>
      </c>
      <c r="BA225" s="75">
        <v>0</v>
      </c>
      <c r="BB225" s="75">
        <v>41765.65</v>
      </c>
      <c r="BC225" s="75">
        <v>67254.31</v>
      </c>
      <c r="BD225" s="75">
        <v>49475.29</v>
      </c>
      <c r="BE225" s="75">
        <v>16328.44</v>
      </c>
      <c r="BF225" s="75">
        <v>18521.7</v>
      </c>
      <c r="BG225" s="75">
        <v>5050.3999999999996</v>
      </c>
      <c r="BH225" s="75">
        <v>0</v>
      </c>
      <c r="BI225" s="75">
        <v>92448</v>
      </c>
      <c r="BJ225" s="75">
        <v>189657.78</v>
      </c>
      <c r="BK225" s="75">
        <v>34613.43</v>
      </c>
      <c r="BL225" s="75">
        <v>103008.9</v>
      </c>
      <c r="BM225" s="75">
        <v>40616.1</v>
      </c>
      <c r="BN225" s="75">
        <v>67570.23</v>
      </c>
      <c r="BO225" s="75">
        <v>27762.35</v>
      </c>
      <c r="BP225" s="75">
        <v>60594.1</v>
      </c>
      <c r="BQ225" s="75">
        <v>51619.16</v>
      </c>
      <c r="BR225" s="75">
        <v>51681</v>
      </c>
      <c r="BS225" s="75">
        <v>54884.09</v>
      </c>
      <c r="BT225" s="75">
        <v>128314.77</v>
      </c>
      <c r="BU225" s="75">
        <v>44456.66</v>
      </c>
      <c r="BV225" s="75">
        <v>83887.33</v>
      </c>
      <c r="BW225" s="75">
        <v>13777.32</v>
      </c>
      <c r="BX225" s="75">
        <v>37860.160000000003</v>
      </c>
      <c r="BY225" s="76">
        <v>542730743.24989986</v>
      </c>
    </row>
    <row r="226" spans="1:77">
      <c r="A226" s="73" t="s">
        <v>557</v>
      </c>
      <c r="B226" s="74" t="s">
        <v>648</v>
      </c>
      <c r="C226" s="73" t="s">
        <v>649</v>
      </c>
      <c r="D226" s="75">
        <v>90368</v>
      </c>
      <c r="E226" s="75">
        <v>23451</v>
      </c>
      <c r="F226" s="75">
        <v>71618</v>
      </c>
      <c r="G226" s="75">
        <v>13284</v>
      </c>
      <c r="H226" s="75">
        <v>6839</v>
      </c>
      <c r="I226" s="75">
        <v>3240</v>
      </c>
      <c r="J226" s="75">
        <v>190754</v>
      </c>
      <c r="K226" s="75">
        <v>28818</v>
      </c>
      <c r="L226" s="75">
        <v>13193</v>
      </c>
      <c r="M226" s="75">
        <v>52406.8</v>
      </c>
      <c r="N226" s="75">
        <v>10105</v>
      </c>
      <c r="O226" s="75">
        <v>24876</v>
      </c>
      <c r="P226" s="75">
        <v>59755</v>
      </c>
      <c r="Q226" s="75">
        <v>63369</v>
      </c>
      <c r="R226" s="75">
        <v>12290</v>
      </c>
      <c r="S226" s="75">
        <v>14926</v>
      </c>
      <c r="T226" s="75">
        <v>12000</v>
      </c>
      <c r="U226" s="75">
        <v>0</v>
      </c>
      <c r="V226" s="75">
        <v>215423</v>
      </c>
      <c r="W226" s="75">
        <v>21703</v>
      </c>
      <c r="X226" s="75">
        <v>6434</v>
      </c>
      <c r="Y226" s="75">
        <v>86969</v>
      </c>
      <c r="Z226" s="75">
        <v>18332</v>
      </c>
      <c r="AA226" s="75">
        <v>12758</v>
      </c>
      <c r="AB226" s="75">
        <v>53181</v>
      </c>
      <c r="AC226" s="75">
        <v>10228</v>
      </c>
      <c r="AD226" s="75">
        <v>12282</v>
      </c>
      <c r="AE226" s="75">
        <v>338391</v>
      </c>
      <c r="AF226" s="75">
        <v>11946</v>
      </c>
      <c r="AG226" s="75">
        <v>1200</v>
      </c>
      <c r="AH226" s="75">
        <v>2767</v>
      </c>
      <c r="AI226" s="75">
        <v>3544</v>
      </c>
      <c r="AJ226" s="75">
        <v>13639.88</v>
      </c>
      <c r="AK226" s="75">
        <v>12574</v>
      </c>
      <c r="AL226" s="75">
        <v>15880</v>
      </c>
      <c r="AM226" s="75">
        <v>36153</v>
      </c>
      <c r="AN226" s="75">
        <v>0</v>
      </c>
      <c r="AO226" s="75">
        <v>9416</v>
      </c>
      <c r="AP226" s="75">
        <v>15966</v>
      </c>
      <c r="AQ226" s="75">
        <v>152933</v>
      </c>
      <c r="AR226" s="75">
        <v>18349</v>
      </c>
      <c r="AS226" s="75">
        <v>9058</v>
      </c>
      <c r="AT226" s="75">
        <v>23519</v>
      </c>
      <c r="AU226" s="75">
        <v>7632</v>
      </c>
      <c r="AV226" s="75">
        <v>1437</v>
      </c>
      <c r="AW226" s="75">
        <v>8566</v>
      </c>
      <c r="AX226" s="75">
        <v>131087</v>
      </c>
      <c r="AY226" s="75">
        <v>0</v>
      </c>
      <c r="AZ226" s="75">
        <v>19231</v>
      </c>
      <c r="BA226" s="75">
        <v>20922</v>
      </c>
      <c r="BB226" s="75">
        <v>10787.5</v>
      </c>
      <c r="BC226" s="75">
        <v>7663</v>
      </c>
      <c r="BD226" s="75">
        <v>46612</v>
      </c>
      <c r="BE226" s="75">
        <v>10313</v>
      </c>
      <c r="BF226" s="75">
        <v>19710</v>
      </c>
      <c r="BG226" s="75">
        <v>0</v>
      </c>
      <c r="BH226" s="75">
        <v>0</v>
      </c>
      <c r="BI226" s="75">
        <v>236448</v>
      </c>
      <c r="BJ226" s="75">
        <v>47327</v>
      </c>
      <c r="BK226" s="75">
        <v>12097</v>
      </c>
      <c r="BL226" s="75">
        <v>6996</v>
      </c>
      <c r="BM226" s="75">
        <v>13318</v>
      </c>
      <c r="BN226" s="75">
        <v>14365</v>
      </c>
      <c r="BO226" s="75">
        <v>7102</v>
      </c>
      <c r="BP226" s="75">
        <v>106826</v>
      </c>
      <c r="BQ226" s="75">
        <v>4786</v>
      </c>
      <c r="BR226" s="75">
        <v>12405</v>
      </c>
      <c r="BS226" s="75">
        <v>17885</v>
      </c>
      <c r="BT226" s="75">
        <v>13654</v>
      </c>
      <c r="BU226" s="75">
        <v>50261.5</v>
      </c>
      <c r="BV226" s="75">
        <v>4849</v>
      </c>
      <c r="BW226" s="75">
        <v>11368</v>
      </c>
      <c r="BX226" s="75">
        <v>5354</v>
      </c>
      <c r="BY226" s="76">
        <v>391914102.45999998</v>
      </c>
    </row>
    <row r="227" spans="1:77">
      <c r="A227" s="73" t="s">
        <v>557</v>
      </c>
      <c r="B227" s="74" t="s">
        <v>650</v>
      </c>
      <c r="C227" s="73" t="s">
        <v>651</v>
      </c>
      <c r="D227" s="75">
        <v>3992639.25</v>
      </c>
      <c r="E227" s="75">
        <v>994429.89</v>
      </c>
      <c r="F227" s="75">
        <v>1504322.58</v>
      </c>
      <c r="G227" s="75">
        <v>731368.91</v>
      </c>
      <c r="H227" s="75">
        <v>502865.5</v>
      </c>
      <c r="I227" s="75">
        <v>203434.61</v>
      </c>
      <c r="J227" s="75">
        <v>5419025.4699999997</v>
      </c>
      <c r="K227" s="75">
        <v>873791.77</v>
      </c>
      <c r="L227" s="75">
        <v>319744.46999999997</v>
      </c>
      <c r="M227" s="75">
        <v>2457605.15</v>
      </c>
      <c r="N227" s="75">
        <v>454108.47</v>
      </c>
      <c r="O227" s="75">
        <v>938815.8</v>
      </c>
      <c r="P227" s="75">
        <v>1321810.99</v>
      </c>
      <c r="Q227" s="75">
        <v>995155.98</v>
      </c>
      <c r="R227" s="75">
        <v>49220.25</v>
      </c>
      <c r="S227" s="75">
        <v>338944.52</v>
      </c>
      <c r="T227" s="75">
        <v>412986.31</v>
      </c>
      <c r="U227" s="75">
        <v>328084.15000000002</v>
      </c>
      <c r="V227" s="75">
        <v>3974430.73</v>
      </c>
      <c r="W227" s="75">
        <v>1104692.3</v>
      </c>
      <c r="X227" s="75">
        <v>577269.23</v>
      </c>
      <c r="Y227" s="75">
        <v>1832359.42</v>
      </c>
      <c r="Z227" s="75">
        <v>371044.57</v>
      </c>
      <c r="AA227" s="75">
        <v>276104.49</v>
      </c>
      <c r="AB227" s="75">
        <v>622938.97</v>
      </c>
      <c r="AC227" s="75">
        <v>82615.86</v>
      </c>
      <c r="AD227" s="75">
        <v>257202.53</v>
      </c>
      <c r="AE227" s="75">
        <v>4800189.96</v>
      </c>
      <c r="AF227" s="75">
        <v>237499.5</v>
      </c>
      <c r="AG227" s="75">
        <v>123006</v>
      </c>
      <c r="AH227" s="75">
        <v>131007.4</v>
      </c>
      <c r="AI227" s="75">
        <v>155983</v>
      </c>
      <c r="AJ227" s="75">
        <v>457801.5</v>
      </c>
      <c r="AK227" s="75">
        <v>349389</v>
      </c>
      <c r="AL227" s="75">
        <v>320738.44</v>
      </c>
      <c r="AM227" s="75">
        <v>601584.61</v>
      </c>
      <c r="AN227" s="75">
        <v>334285.59999999998</v>
      </c>
      <c r="AO227" s="75">
        <v>269375</v>
      </c>
      <c r="AP227" s="75">
        <v>150506.6</v>
      </c>
      <c r="AQ227" s="75">
        <v>1844850.32</v>
      </c>
      <c r="AR227" s="75">
        <v>284222.64</v>
      </c>
      <c r="AS227" s="75">
        <v>196498.43</v>
      </c>
      <c r="AT227" s="75">
        <v>319427.32</v>
      </c>
      <c r="AU227" s="75">
        <v>123691</v>
      </c>
      <c r="AV227" s="75">
        <v>75413</v>
      </c>
      <c r="AW227" s="75">
        <v>182592.25</v>
      </c>
      <c r="AX227" s="75">
        <v>1836656.28</v>
      </c>
      <c r="AY227" s="75">
        <v>397857.3</v>
      </c>
      <c r="AZ227" s="75">
        <v>332150.12</v>
      </c>
      <c r="BA227" s="75">
        <v>374025.03</v>
      </c>
      <c r="BB227" s="75">
        <v>667157.48</v>
      </c>
      <c r="BC227" s="75">
        <v>519895.24</v>
      </c>
      <c r="BD227" s="75">
        <v>837232.41989999998</v>
      </c>
      <c r="BE227" s="75">
        <v>907479.62</v>
      </c>
      <c r="BF227" s="75">
        <v>317966.03000000003</v>
      </c>
      <c r="BG227" s="75">
        <v>116134.26</v>
      </c>
      <c r="BH227" s="75">
        <v>114965.05</v>
      </c>
      <c r="BI227" s="75">
        <v>3134167.08</v>
      </c>
      <c r="BJ227" s="75">
        <v>545422.99</v>
      </c>
      <c r="BK227" s="75">
        <v>131066.3</v>
      </c>
      <c r="BL227" s="75">
        <v>77032.83</v>
      </c>
      <c r="BM227" s="75">
        <v>262022</v>
      </c>
      <c r="BN227" s="75">
        <v>563783.96</v>
      </c>
      <c r="BO227" s="75">
        <v>59515</v>
      </c>
      <c r="BP227" s="75">
        <v>1880178.5</v>
      </c>
      <c r="BQ227" s="75">
        <v>207842</v>
      </c>
      <c r="BR227" s="75">
        <v>313530</v>
      </c>
      <c r="BS227" s="75">
        <v>337692.13</v>
      </c>
      <c r="BT227" s="75">
        <v>625995.14</v>
      </c>
      <c r="BU227" s="75">
        <v>948252.34</v>
      </c>
      <c r="BV227" s="75">
        <v>259516.9</v>
      </c>
      <c r="BW227" s="75">
        <v>295755.53999999998</v>
      </c>
      <c r="BX227" s="75">
        <v>156113.12</v>
      </c>
      <c r="BY227" s="76">
        <v>82571598.429999977</v>
      </c>
    </row>
    <row r="228" spans="1:77">
      <c r="A228" s="73" t="s">
        <v>557</v>
      </c>
      <c r="B228" s="74" t="s">
        <v>652</v>
      </c>
      <c r="C228" s="73" t="s">
        <v>653</v>
      </c>
      <c r="D228" s="75">
        <v>7528.52</v>
      </c>
      <c r="E228" s="75">
        <v>39401.71</v>
      </c>
      <c r="F228" s="75">
        <v>66072.5</v>
      </c>
      <c r="G228" s="75">
        <v>0</v>
      </c>
      <c r="H228" s="75">
        <v>23299.99</v>
      </c>
      <c r="I228" s="75">
        <v>50500</v>
      </c>
      <c r="J228" s="75">
        <v>7600</v>
      </c>
      <c r="K228" s="75">
        <v>84307</v>
      </c>
      <c r="L228" s="75">
        <v>1000</v>
      </c>
      <c r="M228" s="75">
        <v>20880</v>
      </c>
      <c r="N228" s="75">
        <v>0</v>
      </c>
      <c r="O228" s="75">
        <v>6606.8</v>
      </c>
      <c r="P228" s="75">
        <v>318336.8</v>
      </c>
      <c r="Q228" s="75">
        <v>43795</v>
      </c>
      <c r="R228" s="75">
        <v>21734</v>
      </c>
      <c r="S228" s="75">
        <v>26970</v>
      </c>
      <c r="T228" s="75">
        <v>3435</v>
      </c>
      <c r="U228" s="75">
        <v>0</v>
      </c>
      <c r="V228" s="75">
        <v>57474.38</v>
      </c>
      <c r="W228" s="75">
        <v>2882</v>
      </c>
      <c r="X228" s="75">
        <v>700</v>
      </c>
      <c r="Y228" s="75">
        <v>83484.97</v>
      </c>
      <c r="Z228" s="75">
        <v>53300</v>
      </c>
      <c r="AA228" s="75">
        <v>10500</v>
      </c>
      <c r="AB228" s="75">
        <v>125265.58</v>
      </c>
      <c r="AC228" s="75">
        <v>200</v>
      </c>
      <c r="AD228" s="75">
        <v>0</v>
      </c>
      <c r="AE228" s="75">
        <v>476232.6</v>
      </c>
      <c r="AF228" s="75">
        <v>0</v>
      </c>
      <c r="AG228" s="75">
        <v>3000</v>
      </c>
      <c r="AH228" s="75">
        <v>1550</v>
      </c>
      <c r="AI228" s="75">
        <v>16500</v>
      </c>
      <c r="AJ228" s="75">
        <v>0</v>
      </c>
      <c r="AK228" s="75">
        <v>4600</v>
      </c>
      <c r="AL228" s="75">
        <v>26150</v>
      </c>
      <c r="AM228" s="75">
        <v>17400</v>
      </c>
      <c r="AN228" s="75">
        <v>0</v>
      </c>
      <c r="AO228" s="75">
        <v>53.5</v>
      </c>
      <c r="AP228" s="75">
        <v>9866.6</v>
      </c>
      <c r="AQ228" s="75">
        <v>49310</v>
      </c>
      <c r="AR228" s="75">
        <v>540</v>
      </c>
      <c r="AS228" s="75">
        <v>21550</v>
      </c>
      <c r="AT228" s="75">
        <v>0</v>
      </c>
      <c r="AU228" s="75">
        <v>66</v>
      </c>
      <c r="AV228" s="75">
        <v>17163</v>
      </c>
      <c r="AW228" s="75">
        <v>14275</v>
      </c>
      <c r="AX228" s="75">
        <v>37500</v>
      </c>
      <c r="AY228" s="75">
        <v>13798</v>
      </c>
      <c r="AZ228" s="75">
        <v>27122.82</v>
      </c>
      <c r="BA228" s="75">
        <v>816</v>
      </c>
      <c r="BB228" s="75">
        <v>0</v>
      </c>
      <c r="BC228" s="75">
        <v>6300</v>
      </c>
      <c r="BD228" s="75">
        <v>20276.8</v>
      </c>
      <c r="BE228" s="75">
        <v>0</v>
      </c>
      <c r="BF228" s="75">
        <v>37503.5</v>
      </c>
      <c r="BG228" s="75">
        <v>1010</v>
      </c>
      <c r="BH228" s="75">
        <v>25323.58</v>
      </c>
      <c r="BI228" s="75">
        <v>0</v>
      </c>
      <c r="BJ228" s="75">
        <v>0</v>
      </c>
      <c r="BK228" s="75">
        <v>40200</v>
      </c>
      <c r="BL228" s="75">
        <v>1500</v>
      </c>
      <c r="BM228" s="75">
        <v>1695</v>
      </c>
      <c r="BN228" s="75">
        <v>0</v>
      </c>
      <c r="BO228" s="75">
        <v>7500</v>
      </c>
      <c r="BP228" s="75">
        <v>246658.57</v>
      </c>
      <c r="BQ228" s="75">
        <v>0</v>
      </c>
      <c r="BR228" s="75">
        <v>0</v>
      </c>
      <c r="BS228" s="75">
        <v>0</v>
      </c>
      <c r="BT228" s="75">
        <v>6540</v>
      </c>
      <c r="BU228" s="75">
        <v>11630</v>
      </c>
      <c r="BV228" s="75">
        <v>680</v>
      </c>
      <c r="BW228" s="75">
        <v>53819</v>
      </c>
      <c r="BX228" s="75">
        <v>0</v>
      </c>
      <c r="BY228" s="76">
        <v>8622290.2100000009</v>
      </c>
    </row>
    <row r="229" spans="1:77">
      <c r="A229" s="73" t="s">
        <v>557</v>
      </c>
      <c r="B229" s="74" t="s">
        <v>654</v>
      </c>
      <c r="C229" s="73" t="s">
        <v>655</v>
      </c>
      <c r="D229" s="75">
        <v>1023920.51</v>
      </c>
      <c r="E229" s="75">
        <v>245529.48</v>
      </c>
      <c r="F229" s="75">
        <v>489364.67</v>
      </c>
      <c r="G229" s="75">
        <v>86217.5</v>
      </c>
      <c r="H229" s="75">
        <v>27830</v>
      </c>
      <c r="I229" s="75">
        <v>0</v>
      </c>
      <c r="J229" s="75">
        <v>1192717.1200000001</v>
      </c>
      <c r="K229" s="75">
        <v>170182.06</v>
      </c>
      <c r="L229" s="75">
        <v>27716.37</v>
      </c>
      <c r="M229" s="75">
        <v>373802.17</v>
      </c>
      <c r="N229" s="75">
        <v>0</v>
      </c>
      <c r="O229" s="75">
        <v>23565.68</v>
      </c>
      <c r="P229" s="75">
        <v>380149</v>
      </c>
      <c r="Q229" s="75">
        <v>247142.46</v>
      </c>
      <c r="R229" s="75">
        <v>41334.370000000003</v>
      </c>
      <c r="S229" s="75">
        <v>62428.03</v>
      </c>
      <c r="T229" s="75">
        <v>71663.28</v>
      </c>
      <c r="U229" s="75">
        <v>77800</v>
      </c>
      <c r="V229" s="75">
        <v>1428398.48</v>
      </c>
      <c r="W229" s="75">
        <v>397631.27</v>
      </c>
      <c r="X229" s="75">
        <v>198403.59</v>
      </c>
      <c r="Y229" s="75">
        <v>233005.85</v>
      </c>
      <c r="Z229" s="75">
        <v>122636.37</v>
      </c>
      <c r="AA229" s="75">
        <v>64870.57</v>
      </c>
      <c r="AB229" s="75">
        <v>82631.649999999994</v>
      </c>
      <c r="AC229" s="75">
        <v>55934.21</v>
      </c>
      <c r="AD229" s="75">
        <v>33608.980000000003</v>
      </c>
      <c r="AE229" s="75">
        <v>4740789.26</v>
      </c>
      <c r="AF229" s="75">
        <v>39422</v>
      </c>
      <c r="AG229" s="75">
        <v>11720</v>
      </c>
      <c r="AH229" s="75">
        <v>32191.14</v>
      </c>
      <c r="AI229" s="75">
        <v>11726</v>
      </c>
      <c r="AJ229" s="75">
        <v>83833.5</v>
      </c>
      <c r="AK229" s="75">
        <v>50909</v>
      </c>
      <c r="AL229" s="75">
        <v>250703.95</v>
      </c>
      <c r="AM229" s="75">
        <v>223504.54</v>
      </c>
      <c r="AN229" s="75">
        <v>317921.25</v>
      </c>
      <c r="AO229" s="75">
        <v>73421.759999999995</v>
      </c>
      <c r="AP229" s="75">
        <v>24184</v>
      </c>
      <c r="AQ229" s="75">
        <v>222673.2</v>
      </c>
      <c r="AR229" s="75">
        <v>38181</v>
      </c>
      <c r="AS229" s="75">
        <v>130665</v>
      </c>
      <c r="AT229" s="75">
        <v>57473</v>
      </c>
      <c r="AU229" s="75">
        <v>29549</v>
      </c>
      <c r="AV229" s="75">
        <v>13101</v>
      </c>
      <c r="AW229" s="75">
        <v>61436.35</v>
      </c>
      <c r="AX229" s="75">
        <v>710636</v>
      </c>
      <c r="AY229" s="75">
        <v>23757.8</v>
      </c>
      <c r="AZ229" s="75">
        <v>92945.75</v>
      </c>
      <c r="BA229" s="75">
        <v>122449.83</v>
      </c>
      <c r="BB229" s="75">
        <v>116602.65</v>
      </c>
      <c r="BC229" s="75">
        <v>85985.52</v>
      </c>
      <c r="BD229" s="75">
        <v>374619.27980000002</v>
      </c>
      <c r="BE229" s="75">
        <v>81660</v>
      </c>
      <c r="BF229" s="75">
        <v>85032.78</v>
      </c>
      <c r="BG229" s="75">
        <v>43776.98</v>
      </c>
      <c r="BH229" s="75">
        <v>0</v>
      </c>
      <c r="BI229" s="75">
        <v>3283744.6</v>
      </c>
      <c r="BJ229" s="75">
        <v>220780</v>
      </c>
      <c r="BK229" s="75">
        <v>15451.25</v>
      </c>
      <c r="BL229" s="75">
        <v>0</v>
      </c>
      <c r="BM229" s="75">
        <v>100544.5</v>
      </c>
      <c r="BN229" s="75">
        <v>105348.63</v>
      </c>
      <c r="BO229" s="75">
        <v>8865.5</v>
      </c>
      <c r="BP229" s="75">
        <v>344413.53</v>
      </c>
      <c r="BQ229" s="75">
        <v>20484.75</v>
      </c>
      <c r="BR229" s="75">
        <v>2710</v>
      </c>
      <c r="BS229" s="75">
        <v>20626</v>
      </c>
      <c r="BT229" s="75">
        <v>42105.08</v>
      </c>
      <c r="BU229" s="75">
        <v>733156.51</v>
      </c>
      <c r="BV229" s="75">
        <v>52555</v>
      </c>
      <c r="BW229" s="75">
        <v>21813.7</v>
      </c>
      <c r="BX229" s="75">
        <v>26476.6</v>
      </c>
      <c r="BY229" s="76">
        <v>24210390.23</v>
      </c>
    </row>
    <row r="230" spans="1:77">
      <c r="A230" s="73" t="s">
        <v>557</v>
      </c>
      <c r="B230" s="74" t="s">
        <v>656</v>
      </c>
      <c r="C230" s="73" t="s">
        <v>657</v>
      </c>
      <c r="D230" s="75">
        <v>197535.35</v>
      </c>
      <c r="E230" s="75">
        <v>0</v>
      </c>
      <c r="F230" s="75">
        <v>64420</v>
      </c>
      <c r="G230" s="75">
        <v>0</v>
      </c>
      <c r="H230" s="75">
        <v>61117.52</v>
      </c>
      <c r="I230" s="75">
        <v>9164</v>
      </c>
      <c r="J230" s="75">
        <v>3134</v>
      </c>
      <c r="K230" s="75">
        <v>750</v>
      </c>
      <c r="L230" s="75">
        <v>0</v>
      </c>
      <c r="M230" s="75">
        <v>112071.8</v>
      </c>
      <c r="N230" s="75">
        <v>0</v>
      </c>
      <c r="O230" s="75">
        <v>26042</v>
      </c>
      <c r="P230" s="75">
        <v>0</v>
      </c>
      <c r="Q230" s="75">
        <v>49274.57</v>
      </c>
      <c r="R230" s="75">
        <v>8399.2999999999993</v>
      </c>
      <c r="S230" s="75">
        <v>0</v>
      </c>
      <c r="T230" s="75">
        <v>0</v>
      </c>
      <c r="U230" s="75">
        <v>0</v>
      </c>
      <c r="V230" s="75">
        <v>52457</v>
      </c>
      <c r="W230" s="75">
        <v>0</v>
      </c>
      <c r="X230" s="75">
        <v>2514.5</v>
      </c>
      <c r="Y230" s="75">
        <v>0</v>
      </c>
      <c r="Z230" s="75">
        <v>250</v>
      </c>
      <c r="AA230" s="75">
        <v>12362.5</v>
      </c>
      <c r="AB230" s="75">
        <v>34840</v>
      </c>
      <c r="AC230" s="75">
        <v>0</v>
      </c>
      <c r="AD230" s="75">
        <v>0</v>
      </c>
      <c r="AE230" s="75">
        <v>5790</v>
      </c>
      <c r="AF230" s="75">
        <v>0</v>
      </c>
      <c r="AG230" s="75">
        <v>0</v>
      </c>
      <c r="AH230" s="75">
        <v>890</v>
      </c>
      <c r="AI230" s="75">
        <v>0</v>
      </c>
      <c r="AJ230" s="75">
        <v>10525</v>
      </c>
      <c r="AK230" s="75">
        <v>0</v>
      </c>
      <c r="AL230" s="75">
        <v>1550</v>
      </c>
      <c r="AM230" s="75">
        <v>27698</v>
      </c>
      <c r="AN230" s="75">
        <v>0</v>
      </c>
      <c r="AO230" s="75">
        <v>300</v>
      </c>
      <c r="AP230" s="75">
        <v>0</v>
      </c>
      <c r="AQ230" s="75">
        <v>9590</v>
      </c>
      <c r="AR230" s="75">
        <v>0</v>
      </c>
      <c r="AS230" s="75">
        <v>24200</v>
      </c>
      <c r="AT230" s="75">
        <v>8437</v>
      </c>
      <c r="AU230" s="75">
        <v>2600</v>
      </c>
      <c r="AV230" s="75">
        <v>2170</v>
      </c>
      <c r="AW230" s="75">
        <v>0</v>
      </c>
      <c r="AX230" s="75">
        <v>149423</v>
      </c>
      <c r="AY230" s="75">
        <v>0</v>
      </c>
      <c r="AZ230" s="75">
        <v>0</v>
      </c>
      <c r="BA230" s="75">
        <v>3745</v>
      </c>
      <c r="BB230" s="75">
        <v>3019</v>
      </c>
      <c r="BC230" s="75">
        <v>6000</v>
      </c>
      <c r="BD230" s="75">
        <v>3860.6</v>
      </c>
      <c r="BE230" s="75">
        <v>0</v>
      </c>
      <c r="BF230" s="75">
        <v>52639</v>
      </c>
      <c r="BG230" s="75">
        <v>3600</v>
      </c>
      <c r="BH230" s="75">
        <v>0</v>
      </c>
      <c r="BI230" s="75">
        <v>129275.5</v>
      </c>
      <c r="BJ230" s="75">
        <v>0</v>
      </c>
      <c r="BK230" s="75">
        <v>0</v>
      </c>
      <c r="BL230" s="75">
        <v>5760</v>
      </c>
      <c r="BM230" s="75">
        <v>0</v>
      </c>
      <c r="BN230" s="75">
        <v>0</v>
      </c>
      <c r="BO230" s="75">
        <v>0</v>
      </c>
      <c r="BP230" s="75">
        <v>39893</v>
      </c>
      <c r="BQ230" s="75">
        <v>0</v>
      </c>
      <c r="BR230" s="75">
        <v>0</v>
      </c>
      <c r="BS230" s="75">
        <v>72632</v>
      </c>
      <c r="BT230" s="75">
        <v>22090</v>
      </c>
      <c r="BU230" s="75">
        <v>10855</v>
      </c>
      <c r="BV230" s="75">
        <v>17775</v>
      </c>
      <c r="BW230" s="75">
        <v>0</v>
      </c>
      <c r="BX230" s="75">
        <v>0</v>
      </c>
      <c r="BY230" s="76">
        <v>2274280.56</v>
      </c>
    </row>
    <row r="231" spans="1:77">
      <c r="A231" s="73" t="s">
        <v>557</v>
      </c>
      <c r="B231" s="74" t="s">
        <v>658</v>
      </c>
      <c r="C231" s="73" t="s">
        <v>659</v>
      </c>
      <c r="D231" s="75">
        <v>4497106.1500000004</v>
      </c>
      <c r="E231" s="75">
        <v>99899.01</v>
      </c>
      <c r="F231" s="75">
        <v>431795.25</v>
      </c>
      <c r="G231" s="75">
        <v>500120.61</v>
      </c>
      <c r="H231" s="75">
        <v>427366.61</v>
      </c>
      <c r="I231" s="75">
        <v>146842.53</v>
      </c>
      <c r="J231" s="75">
        <v>6327968.5999999996</v>
      </c>
      <c r="K231" s="75">
        <v>1047673.5</v>
      </c>
      <c r="L231" s="75">
        <v>322446</v>
      </c>
      <c r="M231" s="75">
        <v>1741728.66</v>
      </c>
      <c r="N231" s="75">
        <v>217817</v>
      </c>
      <c r="O231" s="75">
        <v>714736.4</v>
      </c>
      <c r="P231" s="75">
        <v>1286636.97</v>
      </c>
      <c r="Q231" s="75">
        <v>1356633.7</v>
      </c>
      <c r="R231" s="75">
        <v>122562</v>
      </c>
      <c r="S231" s="75">
        <v>483344.9</v>
      </c>
      <c r="T231" s="75">
        <v>485590</v>
      </c>
      <c r="U231" s="75">
        <v>307009.5</v>
      </c>
      <c r="V231" s="75">
        <v>424872.9</v>
      </c>
      <c r="W231" s="75">
        <v>2071757.05</v>
      </c>
      <c r="X231" s="75">
        <v>275992.18</v>
      </c>
      <c r="Y231" s="75">
        <v>502668.84</v>
      </c>
      <c r="Z231" s="75">
        <v>190667.96</v>
      </c>
      <c r="AA231" s="75">
        <v>405335</v>
      </c>
      <c r="AB231" s="75">
        <v>342521.05</v>
      </c>
      <c r="AC231" s="75">
        <v>119129.3</v>
      </c>
      <c r="AD231" s="75">
        <v>245650</v>
      </c>
      <c r="AE231" s="75">
        <v>1019179</v>
      </c>
      <c r="AF231" s="75">
        <v>221070</v>
      </c>
      <c r="AG231" s="75">
        <v>164169</v>
      </c>
      <c r="AH231" s="75">
        <v>109597</v>
      </c>
      <c r="AI231" s="75">
        <v>108588</v>
      </c>
      <c r="AJ231" s="75">
        <v>75215</v>
      </c>
      <c r="AK231" s="75">
        <v>113698</v>
      </c>
      <c r="AL231" s="75">
        <v>113410</v>
      </c>
      <c r="AM231" s="75">
        <v>565164</v>
      </c>
      <c r="AN231" s="75">
        <v>221194.17</v>
      </c>
      <c r="AO231" s="75">
        <v>87887</v>
      </c>
      <c r="AP231" s="75">
        <v>179516</v>
      </c>
      <c r="AQ231" s="75">
        <v>716633</v>
      </c>
      <c r="AR231" s="75">
        <v>174240</v>
      </c>
      <c r="AS231" s="75">
        <v>213519</v>
      </c>
      <c r="AT231" s="75">
        <v>254005</v>
      </c>
      <c r="AU231" s="75">
        <v>112180</v>
      </c>
      <c r="AV231" s="75">
        <v>64233</v>
      </c>
      <c r="AW231" s="75">
        <v>106600</v>
      </c>
      <c r="AX231" s="75">
        <v>3793143.15</v>
      </c>
      <c r="AY231" s="75">
        <v>238652</v>
      </c>
      <c r="AZ231" s="75">
        <v>149310</v>
      </c>
      <c r="BA231" s="75">
        <v>485290.38</v>
      </c>
      <c r="BB231" s="75">
        <v>342733.84</v>
      </c>
      <c r="BC231" s="75">
        <v>180253.9</v>
      </c>
      <c r="BD231" s="75">
        <v>440668.4</v>
      </c>
      <c r="BE231" s="75">
        <v>11595</v>
      </c>
      <c r="BF231" s="75">
        <v>506877.97</v>
      </c>
      <c r="BG231" s="75">
        <v>159080</v>
      </c>
      <c r="BH231" s="75">
        <v>41190</v>
      </c>
      <c r="BI231" s="75">
        <v>980225.6</v>
      </c>
      <c r="BJ231" s="75">
        <v>562950</v>
      </c>
      <c r="BK231" s="75">
        <v>92427.5</v>
      </c>
      <c r="BL231" s="75">
        <v>17249.04</v>
      </c>
      <c r="BM231" s="75">
        <v>190790</v>
      </c>
      <c r="BN231" s="75">
        <v>386184</v>
      </c>
      <c r="BO231" s="75">
        <v>26620</v>
      </c>
      <c r="BP231" s="75">
        <v>292756</v>
      </c>
      <c r="BQ231" s="75">
        <v>42951</v>
      </c>
      <c r="BR231" s="75">
        <v>224075</v>
      </c>
      <c r="BS231" s="75">
        <v>161895.01</v>
      </c>
      <c r="BT231" s="75">
        <v>143446.69</v>
      </c>
      <c r="BU231" s="75">
        <v>595562</v>
      </c>
      <c r="BV231" s="75">
        <v>310073.95</v>
      </c>
      <c r="BW231" s="75">
        <v>139740</v>
      </c>
      <c r="BX231" s="75">
        <v>147359</v>
      </c>
      <c r="BY231" s="76">
        <v>2143489.2000000002</v>
      </c>
    </row>
    <row r="232" spans="1:77">
      <c r="A232" s="73" t="s">
        <v>557</v>
      </c>
      <c r="B232" s="74" t="s">
        <v>660</v>
      </c>
      <c r="C232" s="73" t="s">
        <v>661</v>
      </c>
      <c r="D232" s="75">
        <v>5029812.32</v>
      </c>
      <c r="E232" s="75">
        <v>2236072.83</v>
      </c>
      <c r="F232" s="75">
        <v>2636299.7999999998</v>
      </c>
      <c r="G232" s="75">
        <v>672404.36</v>
      </c>
      <c r="H232" s="75">
        <v>595281.05000000005</v>
      </c>
      <c r="I232" s="75">
        <v>412520.21</v>
      </c>
      <c r="J232" s="75">
        <v>8987519.9499999993</v>
      </c>
      <c r="K232" s="75">
        <v>1137875.1499999999</v>
      </c>
      <c r="L232" s="75">
        <v>676913.38</v>
      </c>
      <c r="M232" s="75">
        <v>3889280.08</v>
      </c>
      <c r="N232" s="75">
        <v>265802.5</v>
      </c>
      <c r="O232" s="75">
        <v>1088566.03</v>
      </c>
      <c r="P232" s="75">
        <v>3275659.69</v>
      </c>
      <c r="Q232" s="75">
        <v>1350453.33</v>
      </c>
      <c r="R232" s="75">
        <v>159606.32999999999</v>
      </c>
      <c r="S232" s="75">
        <v>442630.92</v>
      </c>
      <c r="T232" s="75">
        <v>446120.69</v>
      </c>
      <c r="U232" s="75">
        <v>825060.77</v>
      </c>
      <c r="V232" s="75">
        <v>12140935.380000001</v>
      </c>
      <c r="W232" s="75">
        <v>3438394.39</v>
      </c>
      <c r="X232" s="75">
        <v>658591.81000000006</v>
      </c>
      <c r="Y232" s="75">
        <v>2610218.61</v>
      </c>
      <c r="Z232" s="75">
        <v>395996.42</v>
      </c>
      <c r="AA232" s="75">
        <v>522578.06</v>
      </c>
      <c r="AB232" s="75">
        <v>848783.34</v>
      </c>
      <c r="AC232" s="75">
        <v>195580.86</v>
      </c>
      <c r="AD232" s="75">
        <v>567936.59</v>
      </c>
      <c r="AE232" s="75">
        <v>5269200.13</v>
      </c>
      <c r="AF232" s="75">
        <v>365325.5</v>
      </c>
      <c r="AG232" s="75">
        <v>194039</v>
      </c>
      <c r="AH232" s="75">
        <v>464601.93</v>
      </c>
      <c r="AI232" s="75">
        <v>133513.72</v>
      </c>
      <c r="AJ232" s="75">
        <v>499157.9</v>
      </c>
      <c r="AK232" s="75">
        <v>331029.59999999998</v>
      </c>
      <c r="AL232" s="75">
        <v>313522</v>
      </c>
      <c r="AM232" s="75">
        <v>1049854.18</v>
      </c>
      <c r="AN232" s="75">
        <v>573205.05000000005</v>
      </c>
      <c r="AO232" s="75">
        <v>226323.82</v>
      </c>
      <c r="AP232" s="75">
        <v>264879.46999999997</v>
      </c>
      <c r="AQ232" s="75">
        <v>2371965.73</v>
      </c>
      <c r="AR232" s="75">
        <v>451004.69</v>
      </c>
      <c r="AS232" s="75">
        <v>241422</v>
      </c>
      <c r="AT232" s="75">
        <v>359044.9</v>
      </c>
      <c r="AU232" s="75">
        <v>246699.39</v>
      </c>
      <c r="AV232" s="75">
        <v>89342.5</v>
      </c>
      <c r="AW232" s="75">
        <v>168260</v>
      </c>
      <c r="AX232" s="75">
        <v>2728563.2</v>
      </c>
      <c r="AY232" s="75">
        <v>381893.41</v>
      </c>
      <c r="AZ232" s="75">
        <v>273769.24</v>
      </c>
      <c r="BA232" s="75">
        <v>704334.99</v>
      </c>
      <c r="BB232" s="75">
        <v>884761.62</v>
      </c>
      <c r="BC232" s="75">
        <v>424672.42</v>
      </c>
      <c r="BD232" s="75">
        <v>1257627.0900000001</v>
      </c>
      <c r="BE232" s="75">
        <v>610728</v>
      </c>
      <c r="BF232" s="75">
        <v>721454.58</v>
      </c>
      <c r="BG232" s="75">
        <v>145616.46</v>
      </c>
      <c r="BH232" s="75">
        <v>99374.06</v>
      </c>
      <c r="BI232" s="75">
        <v>4453468.8499999996</v>
      </c>
      <c r="BJ232" s="75">
        <v>1987637.53</v>
      </c>
      <c r="BK232" s="75">
        <v>379491.93</v>
      </c>
      <c r="BL232" s="75">
        <v>146059.98000000001</v>
      </c>
      <c r="BM232" s="75">
        <v>345285.95</v>
      </c>
      <c r="BN232" s="75">
        <v>538686.18000000005</v>
      </c>
      <c r="BO232" s="75">
        <v>47299.09</v>
      </c>
      <c r="BP232" s="75">
        <v>3255106.84</v>
      </c>
      <c r="BQ232" s="75">
        <v>449433.55</v>
      </c>
      <c r="BR232" s="75">
        <v>371098.8</v>
      </c>
      <c r="BS232" s="75">
        <v>509452.08</v>
      </c>
      <c r="BT232" s="75">
        <v>484087.66</v>
      </c>
      <c r="BU232" s="75">
        <v>1394558.17</v>
      </c>
      <c r="BV232" s="75">
        <v>297190.5</v>
      </c>
      <c r="BW232" s="75">
        <v>445276.48</v>
      </c>
      <c r="BX232" s="75">
        <v>406905.76</v>
      </c>
      <c r="BY232" s="76">
        <v>1475118</v>
      </c>
    </row>
    <row r="233" spans="1:77">
      <c r="A233" s="73" t="s">
        <v>557</v>
      </c>
      <c r="B233" s="74" t="s">
        <v>662</v>
      </c>
      <c r="C233" s="73" t="s">
        <v>663</v>
      </c>
      <c r="D233" s="75">
        <v>2243239.2999999998</v>
      </c>
      <c r="E233" s="75">
        <v>258387.71</v>
      </c>
      <c r="F233" s="75">
        <v>278675.34000000003</v>
      </c>
      <c r="G233" s="75">
        <v>172872.26</v>
      </c>
      <c r="H233" s="75">
        <v>108193.99</v>
      </c>
      <c r="I233" s="75">
        <v>0</v>
      </c>
      <c r="J233" s="75">
        <v>1094297.6499999999</v>
      </c>
      <c r="K233" s="75">
        <v>219970.42</v>
      </c>
      <c r="L233" s="75">
        <v>0</v>
      </c>
      <c r="M233" s="75">
        <v>536980.22</v>
      </c>
      <c r="N233" s="75">
        <v>49099</v>
      </c>
      <c r="O233" s="75">
        <v>28962.799999999999</v>
      </c>
      <c r="P233" s="75">
        <v>381307.92</v>
      </c>
      <c r="Q233" s="75">
        <v>281592.93</v>
      </c>
      <c r="R233" s="75">
        <v>88931.09</v>
      </c>
      <c r="S233" s="75">
        <v>92548.39</v>
      </c>
      <c r="T233" s="75">
        <v>42825.65</v>
      </c>
      <c r="U233" s="75">
        <v>117313.97</v>
      </c>
      <c r="V233" s="75">
        <v>849622.79</v>
      </c>
      <c r="W233" s="75">
        <v>84987.65</v>
      </c>
      <c r="X233" s="75">
        <v>244611</v>
      </c>
      <c r="Y233" s="75">
        <v>216350.61</v>
      </c>
      <c r="Z233" s="75">
        <v>49522.5</v>
      </c>
      <c r="AA233" s="75">
        <v>565623.62</v>
      </c>
      <c r="AB233" s="75">
        <v>594625.1</v>
      </c>
      <c r="AC233" s="75">
        <v>15083.4</v>
      </c>
      <c r="AD233" s="75">
        <v>1957.03</v>
      </c>
      <c r="AE233" s="75">
        <v>1478944.19</v>
      </c>
      <c r="AF233" s="75">
        <v>37556</v>
      </c>
      <c r="AG233" s="75">
        <v>14752</v>
      </c>
      <c r="AH233" s="75">
        <v>27584</v>
      </c>
      <c r="AI233" s="75">
        <v>28893.5</v>
      </c>
      <c r="AJ233" s="75">
        <v>96800</v>
      </c>
      <c r="AK233" s="75">
        <v>32572</v>
      </c>
      <c r="AL233" s="75">
        <v>36562</v>
      </c>
      <c r="AM233" s="75">
        <v>147328.59</v>
      </c>
      <c r="AN233" s="75">
        <v>41523.53</v>
      </c>
      <c r="AO233" s="75">
        <v>24347.4</v>
      </c>
      <c r="AP233" s="75">
        <v>4161.5</v>
      </c>
      <c r="AQ233" s="75">
        <v>71972.75</v>
      </c>
      <c r="AR233" s="75">
        <v>104247</v>
      </c>
      <c r="AS233" s="75">
        <v>144263.1</v>
      </c>
      <c r="AT233" s="75">
        <v>42045</v>
      </c>
      <c r="AU233" s="75">
        <v>16844</v>
      </c>
      <c r="AV233" s="75">
        <v>562</v>
      </c>
      <c r="AW233" s="75">
        <v>115031.25</v>
      </c>
      <c r="AX233" s="75">
        <v>804870.74</v>
      </c>
      <c r="AY233" s="75">
        <v>145032.15</v>
      </c>
      <c r="AZ233" s="75">
        <v>126827.87</v>
      </c>
      <c r="BA233" s="75">
        <v>330220.2</v>
      </c>
      <c r="BB233" s="75">
        <v>140877.5</v>
      </c>
      <c r="BC233" s="75">
        <v>34799.269999999997</v>
      </c>
      <c r="BD233" s="75">
        <v>316884.22989999998</v>
      </c>
      <c r="BE233" s="75">
        <v>267927.26</v>
      </c>
      <c r="BF233" s="75">
        <v>66606.61</v>
      </c>
      <c r="BG233" s="75">
        <v>82713.850000000006</v>
      </c>
      <c r="BH233" s="75">
        <v>151929.20000000001</v>
      </c>
      <c r="BI233" s="75">
        <v>1091253.6000000001</v>
      </c>
      <c r="BJ233" s="75">
        <v>73674</v>
      </c>
      <c r="BK233" s="75">
        <v>3540</v>
      </c>
      <c r="BL233" s="75">
        <v>62504.800000000003</v>
      </c>
      <c r="BM233" s="75">
        <v>65822</v>
      </c>
      <c r="BN233" s="75">
        <v>48134.2</v>
      </c>
      <c r="BO233" s="75">
        <v>25559.22</v>
      </c>
      <c r="BP233" s="75">
        <v>0</v>
      </c>
      <c r="BQ233" s="75">
        <v>48818.5</v>
      </c>
      <c r="BR233" s="75">
        <v>135059</v>
      </c>
      <c r="BS233" s="75">
        <v>43938</v>
      </c>
      <c r="BT233" s="75">
        <v>52677.3</v>
      </c>
      <c r="BU233" s="75">
        <v>557195.1</v>
      </c>
      <c r="BV233" s="75">
        <v>56358.67</v>
      </c>
      <c r="BW233" s="75">
        <v>34849.97</v>
      </c>
      <c r="BX233" s="75">
        <v>23545.75</v>
      </c>
      <c r="BY233" s="76"/>
    </row>
    <row r="234" spans="1:77">
      <c r="A234" s="73" t="s">
        <v>557</v>
      </c>
      <c r="B234" s="74" t="s">
        <v>664</v>
      </c>
      <c r="C234" s="73" t="s">
        <v>665</v>
      </c>
      <c r="D234" s="75">
        <v>0</v>
      </c>
      <c r="E234" s="75">
        <v>10360</v>
      </c>
      <c r="F234" s="75">
        <v>52978</v>
      </c>
      <c r="G234" s="75">
        <v>66190</v>
      </c>
      <c r="H234" s="75">
        <v>62174.75</v>
      </c>
      <c r="I234" s="75">
        <v>3000</v>
      </c>
      <c r="J234" s="75">
        <v>15821644.32</v>
      </c>
      <c r="K234" s="75">
        <v>300375.96000000002</v>
      </c>
      <c r="L234" s="75">
        <v>6000</v>
      </c>
      <c r="M234" s="75">
        <v>17233</v>
      </c>
      <c r="N234" s="75">
        <v>166205.42000000001</v>
      </c>
      <c r="O234" s="75">
        <v>51683.28</v>
      </c>
      <c r="P234" s="75">
        <v>6200</v>
      </c>
      <c r="Q234" s="75">
        <v>37350</v>
      </c>
      <c r="R234" s="75">
        <v>5429.6</v>
      </c>
      <c r="S234" s="75">
        <v>5275.9</v>
      </c>
      <c r="T234" s="75">
        <v>0</v>
      </c>
      <c r="U234" s="75">
        <v>22470</v>
      </c>
      <c r="V234" s="75">
        <v>2472122.88</v>
      </c>
      <c r="W234" s="75">
        <v>178673.37</v>
      </c>
      <c r="X234" s="75">
        <v>5800</v>
      </c>
      <c r="Y234" s="75">
        <v>471667.35</v>
      </c>
      <c r="Z234" s="75">
        <v>43269.97</v>
      </c>
      <c r="AA234" s="75">
        <v>59696.86</v>
      </c>
      <c r="AB234" s="75">
        <v>989550</v>
      </c>
      <c r="AC234" s="75">
        <v>0</v>
      </c>
      <c r="AD234" s="75">
        <v>1894</v>
      </c>
      <c r="AE234" s="75">
        <v>189077.9</v>
      </c>
      <c r="AF234" s="75">
        <v>0</v>
      </c>
      <c r="AG234" s="75">
        <v>8565</v>
      </c>
      <c r="AH234" s="75">
        <v>6821</v>
      </c>
      <c r="AI234" s="75">
        <v>6339</v>
      </c>
      <c r="AJ234" s="75">
        <v>60518</v>
      </c>
      <c r="AK234" s="75">
        <v>200638.7</v>
      </c>
      <c r="AL234" s="75">
        <v>5585</v>
      </c>
      <c r="AM234" s="75">
        <v>37174.9</v>
      </c>
      <c r="AN234" s="75">
        <v>3490</v>
      </c>
      <c r="AO234" s="75">
        <v>0</v>
      </c>
      <c r="AP234" s="75">
        <v>10232</v>
      </c>
      <c r="AQ234" s="75">
        <v>36917.5</v>
      </c>
      <c r="AR234" s="75">
        <v>82782.91</v>
      </c>
      <c r="AS234" s="75">
        <v>140880</v>
      </c>
      <c r="AT234" s="75">
        <v>119454</v>
      </c>
      <c r="AU234" s="75">
        <v>250109.4</v>
      </c>
      <c r="AV234" s="75">
        <v>2417</v>
      </c>
      <c r="AW234" s="75">
        <v>9045</v>
      </c>
      <c r="AX234" s="75">
        <v>6080308.4199999999</v>
      </c>
      <c r="AY234" s="75">
        <v>104449.8</v>
      </c>
      <c r="AZ234" s="75">
        <v>737019.53</v>
      </c>
      <c r="BA234" s="75">
        <v>39117.82</v>
      </c>
      <c r="BB234" s="75">
        <v>340054.38</v>
      </c>
      <c r="BC234" s="75">
        <v>2500</v>
      </c>
      <c r="BD234" s="75">
        <v>84182.7</v>
      </c>
      <c r="BE234" s="75">
        <v>1300290</v>
      </c>
      <c r="BF234" s="75">
        <v>5120</v>
      </c>
      <c r="BG234" s="75">
        <v>10395</v>
      </c>
      <c r="BH234" s="75">
        <v>214210</v>
      </c>
      <c r="BI234" s="75">
        <v>795699.19999999995</v>
      </c>
      <c r="BJ234" s="75">
        <v>2474789.7200000002</v>
      </c>
      <c r="BK234" s="75">
        <v>12927</v>
      </c>
      <c r="BL234" s="75">
        <v>92060</v>
      </c>
      <c r="BM234" s="75">
        <v>0</v>
      </c>
      <c r="BN234" s="75">
        <v>13580</v>
      </c>
      <c r="BO234" s="75">
        <v>5485</v>
      </c>
      <c r="BP234" s="75">
        <v>507039.95</v>
      </c>
      <c r="BQ234" s="75">
        <v>650</v>
      </c>
      <c r="BR234" s="75">
        <v>28065</v>
      </c>
      <c r="BS234" s="75">
        <v>317031</v>
      </c>
      <c r="BT234" s="75">
        <v>600</v>
      </c>
      <c r="BU234" s="75">
        <v>4480</v>
      </c>
      <c r="BV234" s="75">
        <v>27879</v>
      </c>
      <c r="BW234" s="75">
        <v>25695</v>
      </c>
      <c r="BX234" s="75">
        <v>10418</v>
      </c>
      <c r="BY234" s="76">
        <v>1144600</v>
      </c>
    </row>
    <row r="235" spans="1:77">
      <c r="A235" s="73" t="s">
        <v>557</v>
      </c>
      <c r="B235" s="74" t="s">
        <v>666</v>
      </c>
      <c r="C235" s="73" t="s">
        <v>667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110202.9</v>
      </c>
      <c r="Q235" s="75">
        <v>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5">
        <v>0</v>
      </c>
      <c r="X235" s="75">
        <v>0</v>
      </c>
      <c r="Y235" s="75">
        <v>0</v>
      </c>
      <c r="Z235" s="75">
        <v>0</v>
      </c>
      <c r="AA235" s="75">
        <v>0</v>
      </c>
      <c r="AB235" s="75">
        <v>0</v>
      </c>
      <c r="AC235" s="75">
        <v>0</v>
      </c>
      <c r="AD235" s="75">
        <v>0</v>
      </c>
      <c r="AE235" s="75">
        <v>0</v>
      </c>
      <c r="AF235" s="75">
        <v>0</v>
      </c>
      <c r="AG235" s="75">
        <v>0</v>
      </c>
      <c r="AH235" s="75">
        <v>0</v>
      </c>
      <c r="AI235" s="75">
        <v>0</v>
      </c>
      <c r="AJ235" s="75">
        <v>0</v>
      </c>
      <c r="AK235" s="75">
        <v>0</v>
      </c>
      <c r="AL235" s="75">
        <v>0</v>
      </c>
      <c r="AM235" s="75">
        <v>0</v>
      </c>
      <c r="AN235" s="75">
        <v>0</v>
      </c>
      <c r="AO235" s="75">
        <v>0</v>
      </c>
      <c r="AP235" s="75">
        <v>0</v>
      </c>
      <c r="AQ235" s="75">
        <v>0</v>
      </c>
      <c r="AR235" s="75">
        <v>0</v>
      </c>
      <c r="AS235" s="75">
        <v>0</v>
      </c>
      <c r="AT235" s="75">
        <v>0</v>
      </c>
      <c r="AU235" s="75">
        <v>0</v>
      </c>
      <c r="AV235" s="75">
        <v>0</v>
      </c>
      <c r="AW235" s="75">
        <v>0</v>
      </c>
      <c r="AX235" s="75">
        <v>0</v>
      </c>
      <c r="AY235" s="75">
        <v>0</v>
      </c>
      <c r="AZ235" s="75">
        <v>0</v>
      </c>
      <c r="BA235" s="75">
        <v>0</v>
      </c>
      <c r="BB235" s="75">
        <v>0</v>
      </c>
      <c r="BC235" s="75">
        <v>0</v>
      </c>
      <c r="BD235" s="75">
        <v>0</v>
      </c>
      <c r="BE235" s="75">
        <v>0</v>
      </c>
      <c r="BF235" s="75">
        <v>0</v>
      </c>
      <c r="BG235" s="75">
        <v>0</v>
      </c>
      <c r="BH235" s="75">
        <v>0</v>
      </c>
      <c r="BI235" s="75">
        <v>0</v>
      </c>
      <c r="BJ235" s="75">
        <v>0</v>
      </c>
      <c r="BK235" s="75">
        <v>0</v>
      </c>
      <c r="BL235" s="75">
        <v>0</v>
      </c>
      <c r="BM235" s="75">
        <v>0</v>
      </c>
      <c r="BN235" s="75">
        <v>0</v>
      </c>
      <c r="BO235" s="75">
        <v>0</v>
      </c>
      <c r="BP235" s="75">
        <v>0</v>
      </c>
      <c r="BQ235" s="75">
        <v>0</v>
      </c>
      <c r="BR235" s="75">
        <v>0</v>
      </c>
      <c r="BS235" s="75">
        <v>0</v>
      </c>
      <c r="BT235" s="75">
        <v>0</v>
      </c>
      <c r="BU235" s="75">
        <v>0</v>
      </c>
      <c r="BV235" s="75">
        <v>0</v>
      </c>
      <c r="BW235" s="75">
        <v>0</v>
      </c>
      <c r="BX235" s="75">
        <v>0</v>
      </c>
      <c r="BY235" s="76">
        <v>7027498.3999999994</v>
      </c>
    </row>
    <row r="236" spans="1:77">
      <c r="A236" s="73" t="s">
        <v>557</v>
      </c>
      <c r="B236" s="74" t="s">
        <v>668</v>
      </c>
      <c r="C236" s="73" t="s">
        <v>669</v>
      </c>
      <c r="D236" s="75">
        <v>1675072.79</v>
      </c>
      <c r="E236" s="75">
        <v>522943.59</v>
      </c>
      <c r="F236" s="75">
        <v>469984.2</v>
      </c>
      <c r="G236" s="75">
        <v>408214.7</v>
      </c>
      <c r="H236" s="75">
        <v>327636.59999999998</v>
      </c>
      <c r="I236" s="75">
        <v>160731.04</v>
      </c>
      <c r="J236" s="75">
        <v>14322857.5</v>
      </c>
      <c r="K236" s="75">
        <v>447046.1</v>
      </c>
      <c r="L236" s="75">
        <v>233883</v>
      </c>
      <c r="M236" s="75">
        <v>1147936.03</v>
      </c>
      <c r="N236" s="75">
        <v>274356.95</v>
      </c>
      <c r="O236" s="75">
        <v>477626</v>
      </c>
      <c r="P236" s="75">
        <v>557247</v>
      </c>
      <c r="Q236" s="75">
        <v>561448.28</v>
      </c>
      <c r="R236" s="75">
        <v>48175</v>
      </c>
      <c r="S236" s="75">
        <v>378563.8</v>
      </c>
      <c r="T236" s="75">
        <v>518145.52</v>
      </c>
      <c r="U236" s="75">
        <v>236908</v>
      </c>
      <c r="V236" s="75">
        <v>1376253.1</v>
      </c>
      <c r="W236" s="75">
        <v>618504.97</v>
      </c>
      <c r="X236" s="75">
        <v>440611.7</v>
      </c>
      <c r="Y236" s="75">
        <v>716443.71</v>
      </c>
      <c r="Z236" s="75">
        <v>364774.8</v>
      </c>
      <c r="AA236" s="75">
        <v>226050</v>
      </c>
      <c r="AB236" s="75">
        <v>347672</v>
      </c>
      <c r="AC236" s="75">
        <v>0</v>
      </c>
      <c r="AD236" s="75">
        <v>236746.5</v>
      </c>
      <c r="AE236" s="75">
        <v>1854280.99</v>
      </c>
      <c r="AF236" s="75">
        <v>347358.3</v>
      </c>
      <c r="AG236" s="75">
        <v>87800</v>
      </c>
      <c r="AH236" s="75">
        <v>165730.70000000001</v>
      </c>
      <c r="AI236" s="75">
        <v>152510</v>
      </c>
      <c r="AJ236" s="75">
        <v>451712.66</v>
      </c>
      <c r="AK236" s="75">
        <v>0</v>
      </c>
      <c r="AL236" s="75">
        <v>195305</v>
      </c>
      <c r="AM236" s="75">
        <v>578059.30000000005</v>
      </c>
      <c r="AN236" s="75">
        <v>433441</v>
      </c>
      <c r="AO236" s="75">
        <v>343813</v>
      </c>
      <c r="AP236" s="75">
        <v>195390.9</v>
      </c>
      <c r="AQ236" s="75">
        <v>2332508.6</v>
      </c>
      <c r="AR236" s="75">
        <v>451509.6</v>
      </c>
      <c r="AS236" s="75">
        <v>225323.9</v>
      </c>
      <c r="AT236" s="75">
        <v>337368.3</v>
      </c>
      <c r="AU236" s="75">
        <v>176074.6</v>
      </c>
      <c r="AV236" s="75">
        <v>77250</v>
      </c>
      <c r="AW236" s="75">
        <v>163634.6</v>
      </c>
      <c r="AX236" s="75">
        <v>1041387.9</v>
      </c>
      <c r="AY236" s="75">
        <v>588590</v>
      </c>
      <c r="AZ236" s="75">
        <v>196511</v>
      </c>
      <c r="BA236" s="75">
        <v>358168.17</v>
      </c>
      <c r="BB236" s="75">
        <v>409570.9</v>
      </c>
      <c r="BC236" s="75">
        <v>188162</v>
      </c>
      <c r="BD236" s="75">
        <v>373897</v>
      </c>
      <c r="BE236" s="75">
        <v>428314</v>
      </c>
      <c r="BF236" s="75">
        <v>271025.5</v>
      </c>
      <c r="BG236" s="75">
        <v>116535</v>
      </c>
      <c r="BH236" s="75">
        <v>48860</v>
      </c>
      <c r="BI236" s="75">
        <v>2426008.2799999998</v>
      </c>
      <c r="BJ236" s="75">
        <v>0</v>
      </c>
      <c r="BK236" s="75">
        <v>417815</v>
      </c>
      <c r="BL236" s="75">
        <v>114233.91</v>
      </c>
      <c r="BM236" s="75">
        <v>268408</v>
      </c>
      <c r="BN236" s="75">
        <v>393114</v>
      </c>
      <c r="BO236" s="75">
        <v>105624.51</v>
      </c>
      <c r="BP236" s="75">
        <v>1383013</v>
      </c>
      <c r="BQ236" s="75">
        <v>336760</v>
      </c>
      <c r="BR236" s="75">
        <v>534264.5</v>
      </c>
      <c r="BS236" s="75">
        <v>583458.30000000005</v>
      </c>
      <c r="BT236" s="75">
        <v>485146</v>
      </c>
      <c r="BU236" s="75">
        <v>961890</v>
      </c>
      <c r="BV236" s="75">
        <v>227765.4</v>
      </c>
      <c r="BW236" s="75">
        <v>406457</v>
      </c>
      <c r="BX236" s="75">
        <v>250844</v>
      </c>
      <c r="BY236" s="76">
        <v>327912</v>
      </c>
    </row>
    <row r="237" spans="1:77">
      <c r="A237" s="73" t="s">
        <v>557</v>
      </c>
      <c r="B237" s="74" t="s">
        <v>670</v>
      </c>
      <c r="C237" s="73" t="s">
        <v>671</v>
      </c>
      <c r="D237" s="75">
        <v>10966217.52</v>
      </c>
      <c r="E237" s="75">
        <v>3272425.3</v>
      </c>
      <c r="F237" s="75">
        <v>2712242.13</v>
      </c>
      <c r="G237" s="75">
        <v>915484</v>
      </c>
      <c r="H237" s="75">
        <v>741436.08</v>
      </c>
      <c r="I237" s="75">
        <v>0</v>
      </c>
      <c r="J237" s="75">
        <v>13127200</v>
      </c>
      <c r="K237" s="75">
        <v>2122597</v>
      </c>
      <c r="L237" s="75">
        <v>11000</v>
      </c>
      <c r="M237" s="75">
        <v>4760850.4000000004</v>
      </c>
      <c r="N237" s="75">
        <v>411868.5</v>
      </c>
      <c r="O237" s="75">
        <v>1029070</v>
      </c>
      <c r="P237" s="75">
        <v>3368566.5</v>
      </c>
      <c r="Q237" s="75">
        <v>0</v>
      </c>
      <c r="R237" s="75">
        <v>0</v>
      </c>
      <c r="S237" s="75">
        <v>94715</v>
      </c>
      <c r="T237" s="75">
        <v>308289</v>
      </c>
      <c r="U237" s="75">
        <v>172472.75</v>
      </c>
      <c r="V237" s="75">
        <v>11437713.23</v>
      </c>
      <c r="W237" s="75">
        <v>2194590.96</v>
      </c>
      <c r="X237" s="75">
        <v>1090863</v>
      </c>
      <c r="Y237" s="75">
        <v>3208890.72</v>
      </c>
      <c r="Z237" s="75">
        <v>294764.88</v>
      </c>
      <c r="AA237" s="75">
        <v>344846.5</v>
      </c>
      <c r="AB237" s="75">
        <v>1405778.74</v>
      </c>
      <c r="AC237" s="75">
        <v>0</v>
      </c>
      <c r="AD237" s="75">
        <v>13703.2</v>
      </c>
      <c r="AE237" s="75">
        <v>16781190.66</v>
      </c>
      <c r="AF237" s="75">
        <v>701479.84</v>
      </c>
      <c r="AG237" s="75">
        <v>0</v>
      </c>
      <c r="AH237" s="75">
        <v>0</v>
      </c>
      <c r="AI237" s="75">
        <v>0</v>
      </c>
      <c r="AJ237" s="75">
        <v>862370.5</v>
      </c>
      <c r="AK237" s="75">
        <v>457483.6</v>
      </c>
      <c r="AL237" s="75">
        <v>519182.32</v>
      </c>
      <c r="AM237" s="75">
        <v>760158</v>
      </c>
      <c r="AN237" s="75">
        <v>0</v>
      </c>
      <c r="AO237" s="75">
        <v>301303.76</v>
      </c>
      <c r="AP237" s="75">
        <v>0</v>
      </c>
      <c r="AQ237" s="75">
        <v>3976620</v>
      </c>
      <c r="AR237" s="75">
        <v>296390</v>
      </c>
      <c r="AS237" s="75">
        <v>196929</v>
      </c>
      <c r="AT237" s="75">
        <v>419471</v>
      </c>
      <c r="AU237" s="75">
        <v>155579</v>
      </c>
      <c r="AV237" s="75">
        <v>0</v>
      </c>
      <c r="AW237" s="75">
        <v>151960.75</v>
      </c>
      <c r="AX237" s="75">
        <v>8661383.9800000004</v>
      </c>
      <c r="AY237" s="75">
        <v>0</v>
      </c>
      <c r="AZ237" s="75">
        <v>0</v>
      </c>
      <c r="BA237" s="75">
        <v>1154352</v>
      </c>
      <c r="BB237" s="75">
        <v>899623.4</v>
      </c>
      <c r="BC237" s="75">
        <v>394952</v>
      </c>
      <c r="BD237" s="75">
        <v>2517575.08</v>
      </c>
      <c r="BE237" s="75">
        <v>1588160</v>
      </c>
      <c r="BF237" s="75">
        <v>583474</v>
      </c>
      <c r="BG237" s="75">
        <v>0</v>
      </c>
      <c r="BH237" s="75">
        <v>0</v>
      </c>
      <c r="BI237" s="75">
        <v>9994607.4499999993</v>
      </c>
      <c r="BJ237" s="75">
        <v>2045962</v>
      </c>
      <c r="BK237" s="75">
        <v>504468</v>
      </c>
      <c r="BL237" s="75">
        <v>158178.4</v>
      </c>
      <c r="BM237" s="75">
        <v>16670</v>
      </c>
      <c r="BN237" s="75">
        <v>341251</v>
      </c>
      <c r="BO237" s="75">
        <v>197497</v>
      </c>
      <c r="BP237" s="75">
        <v>6171718.1399999997</v>
      </c>
      <c r="BQ237" s="75">
        <v>426252</v>
      </c>
      <c r="BR237" s="75">
        <v>336698</v>
      </c>
      <c r="BS237" s="75">
        <v>455849</v>
      </c>
      <c r="BT237" s="75">
        <v>538082</v>
      </c>
      <c r="BU237" s="75">
        <v>2347743.23</v>
      </c>
      <c r="BV237" s="75">
        <v>0</v>
      </c>
      <c r="BW237" s="75">
        <v>84352</v>
      </c>
      <c r="BX237" s="75">
        <v>17360</v>
      </c>
      <c r="BY237" s="76">
        <v>9655</v>
      </c>
    </row>
    <row r="238" spans="1:77">
      <c r="A238" s="73" t="s">
        <v>557</v>
      </c>
      <c r="B238" s="74" t="s">
        <v>672</v>
      </c>
      <c r="C238" s="73" t="s">
        <v>673</v>
      </c>
      <c r="D238" s="75">
        <v>699900</v>
      </c>
      <c r="E238" s="75">
        <v>506025</v>
      </c>
      <c r="F238" s="75">
        <v>154291.5</v>
      </c>
      <c r="G238" s="75">
        <v>172580</v>
      </c>
      <c r="H238" s="75">
        <v>0</v>
      </c>
      <c r="I238" s="75">
        <v>0</v>
      </c>
      <c r="J238" s="75">
        <v>4710178.62</v>
      </c>
      <c r="K238" s="75">
        <v>509144.92</v>
      </c>
      <c r="L238" s="75">
        <v>0</v>
      </c>
      <c r="M238" s="75">
        <v>35320</v>
      </c>
      <c r="N238" s="75">
        <v>0</v>
      </c>
      <c r="O238" s="75">
        <v>550092.4</v>
      </c>
      <c r="P238" s="75">
        <v>307355.09999999998</v>
      </c>
      <c r="Q238" s="75">
        <v>187282.1</v>
      </c>
      <c r="R238" s="75">
        <v>0</v>
      </c>
      <c r="S238" s="75">
        <v>164980</v>
      </c>
      <c r="T238" s="75">
        <v>37507</v>
      </c>
      <c r="U238" s="75">
        <v>656257.5</v>
      </c>
      <c r="V238" s="75">
        <v>2712597.38</v>
      </c>
      <c r="W238" s="75">
        <v>230467.3</v>
      </c>
      <c r="X238" s="75">
        <v>96745</v>
      </c>
      <c r="Y238" s="75">
        <v>538900</v>
      </c>
      <c r="Z238" s="75">
        <v>289283</v>
      </c>
      <c r="AA238" s="75">
        <v>138697.99</v>
      </c>
      <c r="AB238" s="75">
        <v>287200</v>
      </c>
      <c r="AC238" s="75">
        <v>273547.56</v>
      </c>
      <c r="AD238" s="75">
        <v>134660</v>
      </c>
      <c r="AE238" s="75">
        <v>923696.2</v>
      </c>
      <c r="AF238" s="75">
        <v>0</v>
      </c>
      <c r="AG238" s="75">
        <v>8010</v>
      </c>
      <c r="AH238" s="75">
        <v>0</v>
      </c>
      <c r="AI238" s="75">
        <v>1200</v>
      </c>
      <c r="AJ238" s="75">
        <v>219460</v>
      </c>
      <c r="AK238" s="75">
        <v>94340</v>
      </c>
      <c r="AL238" s="75">
        <v>0</v>
      </c>
      <c r="AM238" s="75">
        <v>19937</v>
      </c>
      <c r="AN238" s="75">
        <v>228264</v>
      </c>
      <c r="AO238" s="75">
        <v>58250</v>
      </c>
      <c r="AP238" s="75">
        <v>0</v>
      </c>
      <c r="AQ238" s="75">
        <v>388354</v>
      </c>
      <c r="AR238" s="75">
        <v>0</v>
      </c>
      <c r="AS238" s="75">
        <v>103040</v>
      </c>
      <c r="AT238" s="75">
        <v>9000</v>
      </c>
      <c r="AU238" s="75">
        <v>68387</v>
      </c>
      <c r="AV238" s="75">
        <v>44000</v>
      </c>
      <c r="AW238" s="75">
        <v>0</v>
      </c>
      <c r="AX238" s="75">
        <v>334200</v>
      </c>
      <c r="AY238" s="75">
        <v>0</v>
      </c>
      <c r="AZ238" s="75">
        <v>0</v>
      </c>
      <c r="BA238" s="75">
        <v>121460</v>
      </c>
      <c r="BB238" s="75">
        <v>50941</v>
      </c>
      <c r="BC238" s="75">
        <v>0</v>
      </c>
      <c r="BD238" s="75">
        <v>714625</v>
      </c>
      <c r="BE238" s="75">
        <v>464920</v>
      </c>
      <c r="BF238" s="75">
        <v>50100</v>
      </c>
      <c r="BG238" s="75">
        <v>38800</v>
      </c>
      <c r="BH238" s="75">
        <v>0</v>
      </c>
      <c r="BI238" s="75">
        <v>780089.2</v>
      </c>
      <c r="BJ238" s="75">
        <v>272200</v>
      </c>
      <c r="BK238" s="75">
        <v>106120</v>
      </c>
      <c r="BL238" s="75">
        <v>0</v>
      </c>
      <c r="BM238" s="75">
        <v>45450</v>
      </c>
      <c r="BN238" s="75">
        <v>77275</v>
      </c>
      <c r="BO238" s="75">
        <v>71050</v>
      </c>
      <c r="BP238" s="75">
        <v>941787</v>
      </c>
      <c r="BQ238" s="75">
        <v>0</v>
      </c>
      <c r="BR238" s="75">
        <v>79100</v>
      </c>
      <c r="BS238" s="75">
        <v>117000</v>
      </c>
      <c r="BT238" s="75">
        <v>146300</v>
      </c>
      <c r="BU238" s="75">
        <v>379025</v>
      </c>
      <c r="BV238" s="75">
        <v>670</v>
      </c>
      <c r="BW238" s="75">
        <v>43025</v>
      </c>
      <c r="BX238" s="75">
        <v>52100</v>
      </c>
      <c r="BY238" s="76"/>
    </row>
    <row r="239" spans="1:77">
      <c r="A239" s="73" t="s">
        <v>557</v>
      </c>
      <c r="B239" s="74" t="s">
        <v>674</v>
      </c>
      <c r="C239" s="73" t="s">
        <v>675</v>
      </c>
      <c r="D239" s="75">
        <v>320791.5</v>
      </c>
      <c r="E239" s="75">
        <v>157327.03</v>
      </c>
      <c r="F239" s="75">
        <v>979312.17</v>
      </c>
      <c r="G239" s="75">
        <v>437246.54</v>
      </c>
      <c r="H239" s="75">
        <v>297205.28999999998</v>
      </c>
      <c r="I239" s="75">
        <v>0</v>
      </c>
      <c r="J239" s="75">
        <v>1508975</v>
      </c>
      <c r="K239" s="75">
        <v>0</v>
      </c>
      <c r="L239" s="75">
        <v>0</v>
      </c>
      <c r="M239" s="75">
        <v>2231308.6800000002</v>
      </c>
      <c r="N239" s="75">
        <v>13670</v>
      </c>
      <c r="O239" s="75">
        <v>0</v>
      </c>
      <c r="P239" s="75">
        <v>496558.4</v>
      </c>
      <c r="Q239" s="75">
        <v>1846190.5</v>
      </c>
      <c r="R239" s="75">
        <v>24013.49</v>
      </c>
      <c r="S239" s="75">
        <v>0</v>
      </c>
      <c r="T239" s="75">
        <v>5000</v>
      </c>
      <c r="U239" s="75">
        <v>0</v>
      </c>
      <c r="V239" s="75">
        <v>0</v>
      </c>
      <c r="W239" s="75">
        <v>510832.4</v>
      </c>
      <c r="X239" s="75">
        <v>257543.8</v>
      </c>
      <c r="Y239" s="75">
        <v>0</v>
      </c>
      <c r="Z239" s="75">
        <v>234134.67</v>
      </c>
      <c r="AA239" s="75">
        <v>0</v>
      </c>
      <c r="AB239" s="75">
        <v>0</v>
      </c>
      <c r="AC239" s="75">
        <v>0</v>
      </c>
      <c r="AD239" s="75">
        <v>28690</v>
      </c>
      <c r="AE239" s="75">
        <v>2558200.9</v>
      </c>
      <c r="AF239" s="75">
        <v>0</v>
      </c>
      <c r="AG239" s="75">
        <v>61380</v>
      </c>
      <c r="AH239" s="75">
        <v>208370</v>
      </c>
      <c r="AI239" s="75">
        <v>55346</v>
      </c>
      <c r="AJ239" s="75">
        <v>260900</v>
      </c>
      <c r="AK239" s="75">
        <v>91845</v>
      </c>
      <c r="AL239" s="75">
        <v>170008</v>
      </c>
      <c r="AM239" s="75">
        <v>0</v>
      </c>
      <c r="AN239" s="75">
        <v>146513.5</v>
      </c>
      <c r="AO239" s="75">
        <v>211771</v>
      </c>
      <c r="AP239" s="75">
        <v>41750</v>
      </c>
      <c r="AQ239" s="75">
        <v>1209704</v>
      </c>
      <c r="AR239" s="75">
        <v>90770</v>
      </c>
      <c r="AS239" s="75">
        <v>99685</v>
      </c>
      <c r="AT239" s="75">
        <v>204622</v>
      </c>
      <c r="AU239" s="75">
        <v>195920</v>
      </c>
      <c r="AV239" s="75">
        <v>169871</v>
      </c>
      <c r="AW239" s="75">
        <v>195276.95</v>
      </c>
      <c r="AX239" s="75">
        <v>1137553.5</v>
      </c>
      <c r="AY239" s="75">
        <v>0</v>
      </c>
      <c r="AZ239" s="75">
        <v>172216</v>
      </c>
      <c r="BA239" s="75">
        <v>335877.5</v>
      </c>
      <c r="BB239" s="75">
        <v>0</v>
      </c>
      <c r="BC239" s="75">
        <v>0</v>
      </c>
      <c r="BD239" s="75">
        <v>509477.1</v>
      </c>
      <c r="BE239" s="75">
        <v>915473</v>
      </c>
      <c r="BF239" s="75">
        <v>0</v>
      </c>
      <c r="BG239" s="75">
        <v>76782.600000000006</v>
      </c>
      <c r="BH239" s="75">
        <v>74785.509999999995</v>
      </c>
      <c r="BI239" s="75">
        <v>1032972.8</v>
      </c>
      <c r="BJ239" s="75">
        <v>0</v>
      </c>
      <c r="BK239" s="75">
        <v>0</v>
      </c>
      <c r="BL239" s="75">
        <v>0</v>
      </c>
      <c r="BM239" s="75">
        <v>289283</v>
      </c>
      <c r="BN239" s="75">
        <v>378001.4</v>
      </c>
      <c r="BO239" s="75">
        <v>191189</v>
      </c>
      <c r="BP239" s="75">
        <v>1188964.68</v>
      </c>
      <c r="BQ239" s="75">
        <v>77961</v>
      </c>
      <c r="BR239" s="75">
        <v>449788.49</v>
      </c>
      <c r="BS239" s="75">
        <v>293039.5</v>
      </c>
      <c r="BT239" s="75">
        <v>94880</v>
      </c>
      <c r="BU239" s="75">
        <v>335783</v>
      </c>
      <c r="BV239" s="75">
        <v>464939.5</v>
      </c>
      <c r="BW239" s="75">
        <v>524403</v>
      </c>
      <c r="BX239" s="75">
        <v>0</v>
      </c>
      <c r="BY239" s="76">
        <v>7083992.4099999992</v>
      </c>
    </row>
    <row r="240" spans="1:77">
      <c r="A240" s="73" t="s">
        <v>557</v>
      </c>
      <c r="B240" s="74" t="s">
        <v>676</v>
      </c>
      <c r="C240" s="73" t="s">
        <v>677</v>
      </c>
      <c r="D240" s="75">
        <v>0</v>
      </c>
      <c r="E240" s="75">
        <v>0</v>
      </c>
      <c r="F240" s="75">
        <v>17680</v>
      </c>
      <c r="G240" s="75">
        <v>32275</v>
      </c>
      <c r="H240" s="75">
        <v>78730</v>
      </c>
      <c r="I240" s="75">
        <v>0</v>
      </c>
      <c r="J240" s="75">
        <v>0</v>
      </c>
      <c r="K240" s="75">
        <v>7800</v>
      </c>
      <c r="L240" s="75">
        <v>5200</v>
      </c>
      <c r="M240" s="75">
        <v>309069.46999999997</v>
      </c>
      <c r="N240" s="75">
        <v>0</v>
      </c>
      <c r="O240" s="75">
        <v>84547</v>
      </c>
      <c r="P240" s="75">
        <v>22400</v>
      </c>
      <c r="Q240" s="75">
        <v>115872.45</v>
      </c>
      <c r="R240" s="75">
        <v>0</v>
      </c>
      <c r="S240" s="75">
        <v>0</v>
      </c>
      <c r="T240" s="75">
        <v>39770</v>
      </c>
      <c r="U240" s="75">
        <v>0</v>
      </c>
      <c r="V240" s="75">
        <v>0</v>
      </c>
      <c r="W240" s="75">
        <v>150907</v>
      </c>
      <c r="X240" s="75">
        <v>57000</v>
      </c>
      <c r="Y240" s="75">
        <v>127911.31</v>
      </c>
      <c r="Z240" s="75">
        <v>245008</v>
      </c>
      <c r="AA240" s="75">
        <v>0</v>
      </c>
      <c r="AB240" s="75">
        <v>7200</v>
      </c>
      <c r="AC240" s="75">
        <v>68741.8</v>
      </c>
      <c r="AD240" s="75">
        <v>0</v>
      </c>
      <c r="AE240" s="75">
        <v>205975</v>
      </c>
      <c r="AF240" s="75">
        <v>0</v>
      </c>
      <c r="AG240" s="75">
        <v>0</v>
      </c>
      <c r="AH240" s="75">
        <v>0</v>
      </c>
      <c r="AI240" s="75">
        <v>0</v>
      </c>
      <c r="AJ240" s="75">
        <v>314244</v>
      </c>
      <c r="AK240" s="75">
        <v>153484.95000000001</v>
      </c>
      <c r="AL240" s="75">
        <v>85270</v>
      </c>
      <c r="AM240" s="75">
        <v>0</v>
      </c>
      <c r="AN240" s="75">
        <v>270326.5</v>
      </c>
      <c r="AO240" s="75">
        <v>494965.16</v>
      </c>
      <c r="AP240" s="75">
        <v>0</v>
      </c>
      <c r="AQ240" s="75">
        <v>897735</v>
      </c>
      <c r="AR240" s="75">
        <v>0</v>
      </c>
      <c r="AS240" s="75">
        <v>0</v>
      </c>
      <c r="AT240" s="75">
        <v>0</v>
      </c>
      <c r="AU240" s="75">
        <v>124860</v>
      </c>
      <c r="AV240" s="75">
        <v>0</v>
      </c>
      <c r="AW240" s="75">
        <v>0</v>
      </c>
      <c r="AX240" s="75">
        <v>605694</v>
      </c>
      <c r="AY240" s="75">
        <v>229216.25</v>
      </c>
      <c r="AZ240" s="75">
        <v>0</v>
      </c>
      <c r="BA240" s="75">
        <v>361365.4</v>
      </c>
      <c r="BB240" s="75">
        <v>1890</v>
      </c>
      <c r="BC240" s="75">
        <v>500</v>
      </c>
      <c r="BD240" s="75">
        <v>776886</v>
      </c>
      <c r="BE240" s="75">
        <v>0</v>
      </c>
      <c r="BF240" s="75">
        <v>349430</v>
      </c>
      <c r="BG240" s="75">
        <v>27215</v>
      </c>
      <c r="BH240" s="75">
        <v>0</v>
      </c>
      <c r="BI240" s="75">
        <v>45064</v>
      </c>
      <c r="BJ240" s="75">
        <v>190594</v>
      </c>
      <c r="BK240" s="75">
        <v>0</v>
      </c>
      <c r="BL240" s="75">
        <v>804113</v>
      </c>
      <c r="BM240" s="75">
        <v>577413.96</v>
      </c>
      <c r="BN240" s="75">
        <v>1384698.12</v>
      </c>
      <c r="BO240" s="75">
        <v>0</v>
      </c>
      <c r="BP240" s="75">
        <v>0</v>
      </c>
      <c r="BQ240" s="75">
        <v>1684011.5</v>
      </c>
      <c r="BR240" s="75">
        <v>0</v>
      </c>
      <c r="BS240" s="75">
        <v>51997</v>
      </c>
      <c r="BT240" s="75">
        <v>564466.6</v>
      </c>
      <c r="BU240" s="75">
        <v>40500</v>
      </c>
      <c r="BV240" s="75">
        <v>158010</v>
      </c>
      <c r="BW240" s="75">
        <v>0</v>
      </c>
      <c r="BX240" s="75">
        <v>82744</v>
      </c>
      <c r="BY240" s="76">
        <v>33562378.260000005</v>
      </c>
    </row>
    <row r="241" spans="1:77">
      <c r="A241" s="73" t="s">
        <v>557</v>
      </c>
      <c r="B241" s="74" t="s">
        <v>678</v>
      </c>
      <c r="C241" s="73" t="s">
        <v>679</v>
      </c>
      <c r="D241" s="75">
        <v>57347.48</v>
      </c>
      <c r="E241" s="75">
        <v>0</v>
      </c>
      <c r="F241" s="75">
        <v>0</v>
      </c>
      <c r="G241" s="75">
        <v>0</v>
      </c>
      <c r="H241" s="75">
        <v>3611.25</v>
      </c>
      <c r="I241" s="75">
        <v>0</v>
      </c>
      <c r="J241" s="75">
        <v>0</v>
      </c>
      <c r="K241" s="75">
        <v>0</v>
      </c>
      <c r="L241" s="75">
        <v>54800</v>
      </c>
      <c r="M241" s="75">
        <v>720491.11</v>
      </c>
      <c r="N241" s="75">
        <v>76476</v>
      </c>
      <c r="O241" s="75">
        <v>284799.18</v>
      </c>
      <c r="P241" s="75">
        <v>0</v>
      </c>
      <c r="Q241" s="75">
        <v>658803.06999999995</v>
      </c>
      <c r="R241" s="75">
        <v>0</v>
      </c>
      <c r="S241" s="75">
        <v>11925</v>
      </c>
      <c r="T241" s="75">
        <v>119985</v>
      </c>
      <c r="U241" s="75">
        <v>102380</v>
      </c>
      <c r="V241" s="75">
        <v>422506.9</v>
      </c>
      <c r="W241" s="75">
        <v>53700</v>
      </c>
      <c r="X241" s="75">
        <v>11659</v>
      </c>
      <c r="Y241" s="75">
        <v>0</v>
      </c>
      <c r="Z241" s="75">
        <v>0</v>
      </c>
      <c r="AA241" s="75">
        <v>0</v>
      </c>
      <c r="AB241" s="75">
        <v>89570</v>
      </c>
      <c r="AC241" s="75">
        <v>1298969.9099999999</v>
      </c>
      <c r="AD241" s="75">
        <v>0</v>
      </c>
      <c r="AE241" s="75">
        <v>0</v>
      </c>
      <c r="AF241" s="75">
        <v>11800</v>
      </c>
      <c r="AG241" s="75">
        <v>0</v>
      </c>
      <c r="AH241" s="75">
        <v>0</v>
      </c>
      <c r="AI241" s="75">
        <v>60955</v>
      </c>
      <c r="AJ241" s="75">
        <v>137129</v>
      </c>
      <c r="AK241" s="75">
        <v>0</v>
      </c>
      <c r="AL241" s="75">
        <v>68148.399999999994</v>
      </c>
      <c r="AM241" s="75">
        <v>268068.90000000002</v>
      </c>
      <c r="AN241" s="75">
        <v>133314.9</v>
      </c>
      <c r="AO241" s="75">
        <v>0</v>
      </c>
      <c r="AP241" s="75">
        <v>0</v>
      </c>
      <c r="AQ241" s="75">
        <v>141252.5</v>
      </c>
      <c r="AR241" s="75">
        <v>0</v>
      </c>
      <c r="AS241" s="75">
        <v>0</v>
      </c>
      <c r="AT241" s="75">
        <v>0</v>
      </c>
      <c r="AU241" s="75">
        <v>0</v>
      </c>
      <c r="AV241" s="75">
        <v>0</v>
      </c>
      <c r="AW241" s="75">
        <v>0</v>
      </c>
      <c r="AX241" s="75">
        <v>0</v>
      </c>
      <c r="AY241" s="75">
        <v>0</v>
      </c>
      <c r="AZ241" s="75">
        <v>74836.070000000007</v>
      </c>
      <c r="BA241" s="75">
        <v>0</v>
      </c>
      <c r="BB241" s="75">
        <v>0</v>
      </c>
      <c r="BC241" s="75">
        <v>113042.91</v>
      </c>
      <c r="BD241" s="75">
        <v>186810.98</v>
      </c>
      <c r="BE241" s="75">
        <v>56602.55</v>
      </c>
      <c r="BF241" s="75">
        <v>162843.42000000001</v>
      </c>
      <c r="BG241" s="75">
        <v>0</v>
      </c>
      <c r="BH241" s="75">
        <v>0</v>
      </c>
      <c r="BI241" s="75">
        <v>320026.19</v>
      </c>
      <c r="BJ241" s="75">
        <v>167981.5</v>
      </c>
      <c r="BK241" s="75">
        <v>40601.96</v>
      </c>
      <c r="BL241" s="75">
        <v>56640</v>
      </c>
      <c r="BM241" s="75">
        <v>77150</v>
      </c>
      <c r="BN241" s="75">
        <v>0</v>
      </c>
      <c r="BO241" s="75">
        <v>199060</v>
      </c>
      <c r="BP241" s="75">
        <v>140930</v>
      </c>
      <c r="BQ241" s="75">
        <v>0</v>
      </c>
      <c r="BR241" s="75">
        <v>113180</v>
      </c>
      <c r="BS241" s="75">
        <v>79200</v>
      </c>
      <c r="BT241" s="75">
        <v>46400</v>
      </c>
      <c r="BU241" s="75">
        <v>0</v>
      </c>
      <c r="BV241" s="75">
        <v>70577</v>
      </c>
      <c r="BW241" s="75">
        <v>41480</v>
      </c>
      <c r="BX241" s="75">
        <v>131770</v>
      </c>
      <c r="BY241" s="76">
        <v>2021442.9100000001</v>
      </c>
    </row>
    <row r="242" spans="1:77">
      <c r="A242" s="73" t="s">
        <v>557</v>
      </c>
      <c r="B242" s="74" t="s">
        <v>680</v>
      </c>
      <c r="C242" s="73" t="s">
        <v>681</v>
      </c>
      <c r="D242" s="75">
        <v>2407336.5</v>
      </c>
      <c r="E242" s="75">
        <v>1383265</v>
      </c>
      <c r="F242" s="75">
        <v>665429</v>
      </c>
      <c r="G242" s="75">
        <v>46400</v>
      </c>
      <c r="H242" s="75">
        <v>129183.16</v>
      </c>
      <c r="I242" s="75">
        <v>16750</v>
      </c>
      <c r="J242" s="75">
        <v>899710</v>
      </c>
      <c r="K242" s="75">
        <v>0</v>
      </c>
      <c r="L242" s="75">
        <v>248507.5</v>
      </c>
      <c r="M242" s="75">
        <v>1048047.03</v>
      </c>
      <c r="N242" s="75">
        <v>270281.12</v>
      </c>
      <c r="O242" s="75">
        <v>44825</v>
      </c>
      <c r="P242" s="75">
        <v>380558</v>
      </c>
      <c r="Q242" s="75">
        <v>71527.98</v>
      </c>
      <c r="R242" s="75">
        <v>132459</v>
      </c>
      <c r="S242" s="75">
        <v>735273.78</v>
      </c>
      <c r="T242" s="75">
        <v>694522.3</v>
      </c>
      <c r="U242" s="75">
        <v>81915</v>
      </c>
      <c r="V242" s="75">
        <v>9288727.1500000004</v>
      </c>
      <c r="W242" s="75">
        <v>498297</v>
      </c>
      <c r="X242" s="75">
        <v>72850</v>
      </c>
      <c r="Y242" s="75">
        <v>417005</v>
      </c>
      <c r="Z242" s="75">
        <v>671544.8</v>
      </c>
      <c r="AA242" s="75">
        <v>2896606.32</v>
      </c>
      <c r="AB242" s="75">
        <v>1557716</v>
      </c>
      <c r="AC242" s="75">
        <v>0</v>
      </c>
      <c r="AD242" s="75">
        <v>0</v>
      </c>
      <c r="AE242" s="75">
        <v>119660.5</v>
      </c>
      <c r="AF242" s="75">
        <v>0</v>
      </c>
      <c r="AG242" s="75">
        <v>208755</v>
      </c>
      <c r="AH242" s="75">
        <v>441325</v>
      </c>
      <c r="AI242" s="75">
        <v>9115</v>
      </c>
      <c r="AJ242" s="75">
        <v>0</v>
      </c>
      <c r="AK242" s="75">
        <v>0</v>
      </c>
      <c r="AL242" s="75">
        <v>348510</v>
      </c>
      <c r="AM242" s="75">
        <v>649689</v>
      </c>
      <c r="AN242" s="75">
        <v>194450</v>
      </c>
      <c r="AO242" s="75">
        <v>0</v>
      </c>
      <c r="AP242" s="75">
        <v>71256.679999999993</v>
      </c>
      <c r="AQ242" s="75">
        <v>922394</v>
      </c>
      <c r="AR242" s="75">
        <v>834550</v>
      </c>
      <c r="AS242" s="75">
        <v>427346</v>
      </c>
      <c r="AT242" s="75">
        <v>241000</v>
      </c>
      <c r="AU242" s="75">
        <v>193930</v>
      </c>
      <c r="AV242" s="75">
        <v>126896</v>
      </c>
      <c r="AW242" s="75">
        <v>351492</v>
      </c>
      <c r="AX242" s="75">
        <v>891462</v>
      </c>
      <c r="AY242" s="75">
        <v>298143</v>
      </c>
      <c r="AZ242" s="75">
        <v>943790</v>
      </c>
      <c r="BA242" s="75">
        <v>245206</v>
      </c>
      <c r="BB242" s="75">
        <v>214350</v>
      </c>
      <c r="BC242" s="75">
        <v>370628.25</v>
      </c>
      <c r="BD242" s="75">
        <v>182010</v>
      </c>
      <c r="BE242" s="75">
        <v>456773</v>
      </c>
      <c r="BF242" s="75">
        <v>106335</v>
      </c>
      <c r="BG242" s="75">
        <v>102863</v>
      </c>
      <c r="BH242" s="75">
        <v>45350</v>
      </c>
      <c r="BI242" s="75">
        <v>33220</v>
      </c>
      <c r="BJ242" s="75">
        <v>192325</v>
      </c>
      <c r="BK242" s="75">
        <v>37110</v>
      </c>
      <c r="BL242" s="75">
        <v>0</v>
      </c>
      <c r="BM242" s="75">
        <v>0</v>
      </c>
      <c r="BN242" s="75">
        <v>0</v>
      </c>
      <c r="BO242" s="75">
        <v>0</v>
      </c>
      <c r="BP242" s="75">
        <v>2195835.36</v>
      </c>
      <c r="BQ242" s="75">
        <v>186700</v>
      </c>
      <c r="BR242" s="75">
        <v>616900</v>
      </c>
      <c r="BS242" s="75">
        <v>612643.21</v>
      </c>
      <c r="BT242" s="75">
        <v>546605</v>
      </c>
      <c r="BU242" s="75">
        <v>532181</v>
      </c>
      <c r="BV242" s="75">
        <v>83496</v>
      </c>
      <c r="BW242" s="75">
        <v>136790</v>
      </c>
      <c r="BX242" s="75">
        <v>436915</v>
      </c>
      <c r="BY242" s="76">
        <v>1475118</v>
      </c>
    </row>
    <row r="243" spans="1:77">
      <c r="A243" s="73" t="s">
        <v>557</v>
      </c>
      <c r="B243" s="74" t="s">
        <v>682</v>
      </c>
      <c r="C243" s="73" t="s">
        <v>683</v>
      </c>
      <c r="D243" s="75">
        <v>684931.73</v>
      </c>
      <c r="E243" s="75">
        <v>0</v>
      </c>
      <c r="F243" s="75">
        <v>126986.6</v>
      </c>
      <c r="G243" s="75">
        <v>11250</v>
      </c>
      <c r="H243" s="75">
        <v>74569.539999999994</v>
      </c>
      <c r="I243" s="75">
        <v>44000</v>
      </c>
      <c r="J243" s="75">
        <v>478889.75</v>
      </c>
      <c r="K243" s="75">
        <v>158706.01999999999</v>
      </c>
      <c r="L243" s="75">
        <v>342000</v>
      </c>
      <c r="M243" s="75">
        <v>282614.15000000002</v>
      </c>
      <c r="N243" s="75">
        <v>0</v>
      </c>
      <c r="O243" s="75">
        <v>0</v>
      </c>
      <c r="P243" s="75">
        <v>46045</v>
      </c>
      <c r="Q243" s="75">
        <v>0</v>
      </c>
      <c r="R243" s="75">
        <v>6095</v>
      </c>
      <c r="S243" s="75">
        <v>10241</v>
      </c>
      <c r="T243" s="75">
        <v>756900</v>
      </c>
      <c r="U243" s="75">
        <v>23900</v>
      </c>
      <c r="V243" s="75">
        <v>19959298.510000002</v>
      </c>
      <c r="W243" s="75">
        <v>0</v>
      </c>
      <c r="X243" s="75">
        <v>0</v>
      </c>
      <c r="Y243" s="75">
        <v>37200</v>
      </c>
      <c r="Z243" s="75">
        <v>6000</v>
      </c>
      <c r="AA243" s="75">
        <v>372498</v>
      </c>
      <c r="AB243" s="75">
        <v>0</v>
      </c>
      <c r="AC243" s="75">
        <v>4918</v>
      </c>
      <c r="AD243" s="75">
        <v>1500</v>
      </c>
      <c r="AE243" s="75">
        <v>0</v>
      </c>
      <c r="AF243" s="75">
        <v>39800</v>
      </c>
      <c r="AG243" s="75">
        <v>0</v>
      </c>
      <c r="AH243" s="75">
        <v>0</v>
      </c>
      <c r="AI243" s="75">
        <v>0</v>
      </c>
      <c r="AJ243" s="75">
        <v>0</v>
      </c>
      <c r="AK243" s="75">
        <v>378542</v>
      </c>
      <c r="AL243" s="75">
        <v>17000</v>
      </c>
      <c r="AM243" s="75">
        <v>606</v>
      </c>
      <c r="AN243" s="75">
        <v>9927.52</v>
      </c>
      <c r="AO243" s="75">
        <v>0</v>
      </c>
      <c r="AP243" s="75">
        <v>0</v>
      </c>
      <c r="AQ243" s="75">
        <v>206409</v>
      </c>
      <c r="AR243" s="75">
        <v>140500</v>
      </c>
      <c r="AS243" s="75">
        <v>0</v>
      </c>
      <c r="AT243" s="75">
        <v>35300</v>
      </c>
      <c r="AU243" s="75">
        <v>0</v>
      </c>
      <c r="AV243" s="75">
        <v>0</v>
      </c>
      <c r="AW243" s="75">
        <v>5000</v>
      </c>
      <c r="AX243" s="75">
        <v>440511.2</v>
      </c>
      <c r="AY243" s="75">
        <v>3634866.82</v>
      </c>
      <c r="AZ243" s="75">
        <v>86963.77</v>
      </c>
      <c r="BA243" s="75">
        <v>104764</v>
      </c>
      <c r="BB243" s="75">
        <v>0</v>
      </c>
      <c r="BC243" s="75">
        <v>2081643.76</v>
      </c>
      <c r="BD243" s="75">
        <v>401284.38</v>
      </c>
      <c r="BE243" s="75">
        <v>5213.13</v>
      </c>
      <c r="BF243" s="75">
        <v>707</v>
      </c>
      <c r="BG243" s="75">
        <v>3500</v>
      </c>
      <c r="BH243" s="75">
        <v>15160</v>
      </c>
      <c r="BI243" s="75">
        <v>531000</v>
      </c>
      <c r="BJ243" s="75">
        <v>0</v>
      </c>
      <c r="BK243" s="75">
        <v>0</v>
      </c>
      <c r="BL243" s="75">
        <v>75802</v>
      </c>
      <c r="BM243" s="75">
        <v>0</v>
      </c>
      <c r="BN243" s="75">
        <v>391615</v>
      </c>
      <c r="BO243" s="75">
        <v>0</v>
      </c>
      <c r="BP243" s="75">
        <v>41124</v>
      </c>
      <c r="BQ243" s="75">
        <v>43905</v>
      </c>
      <c r="BR243" s="75">
        <v>60089.599999999999</v>
      </c>
      <c r="BS243" s="75">
        <v>39259.620000000003</v>
      </c>
      <c r="BT243" s="75">
        <v>24500</v>
      </c>
      <c r="BU243" s="75">
        <v>30600</v>
      </c>
      <c r="BV243" s="75">
        <v>0</v>
      </c>
      <c r="BW243" s="75">
        <v>0</v>
      </c>
      <c r="BX243" s="75">
        <v>13800</v>
      </c>
      <c r="BY243" s="76"/>
    </row>
    <row r="244" spans="1:77">
      <c r="A244" s="82" t="s">
        <v>684</v>
      </c>
      <c r="B244" s="83"/>
      <c r="C244" s="84"/>
      <c r="D244" s="80">
        <f>SUM(D181:D243)</f>
        <v>442889489.12</v>
      </c>
      <c r="E244" s="80">
        <f t="shared" ref="E244:BP244" si="8">SUM(E181:E243)</f>
        <v>83709240.269999996</v>
      </c>
      <c r="F244" s="80">
        <f t="shared" si="8"/>
        <v>178413513.28999996</v>
      </c>
      <c r="G244" s="80">
        <f t="shared" si="8"/>
        <v>38833351.119999997</v>
      </c>
      <c r="H244" s="80">
        <f t="shared" si="8"/>
        <v>30812165.309999999</v>
      </c>
      <c r="I244" s="80">
        <f t="shared" si="8"/>
        <v>11977287.210000001</v>
      </c>
      <c r="J244" s="80">
        <f t="shared" si="8"/>
        <v>871565515.02000022</v>
      </c>
      <c r="K244" s="80">
        <f t="shared" si="8"/>
        <v>77575803.760000005</v>
      </c>
      <c r="L244" s="80">
        <f t="shared" si="8"/>
        <v>15652103.649999999</v>
      </c>
      <c r="M244" s="80">
        <f t="shared" si="8"/>
        <v>221101275.80000004</v>
      </c>
      <c r="N244" s="80">
        <f t="shared" si="8"/>
        <v>13445686.869999999</v>
      </c>
      <c r="O244" s="80">
        <f t="shared" si="8"/>
        <v>43427030.229999997</v>
      </c>
      <c r="P244" s="80">
        <f t="shared" si="8"/>
        <v>116460304.27999997</v>
      </c>
      <c r="Q244" s="80">
        <f t="shared" si="8"/>
        <v>102215296.81999998</v>
      </c>
      <c r="R244" s="80">
        <f t="shared" si="8"/>
        <v>6053074.0099999998</v>
      </c>
      <c r="S244" s="80">
        <f t="shared" si="8"/>
        <v>30633137.250000004</v>
      </c>
      <c r="T244" s="80">
        <f t="shared" si="8"/>
        <v>24259980.050000001</v>
      </c>
      <c r="U244" s="80">
        <f t="shared" si="8"/>
        <v>22551117.777999997</v>
      </c>
      <c r="V244" s="80">
        <f t="shared" si="8"/>
        <v>652998019.24999988</v>
      </c>
      <c r="W244" s="80">
        <f t="shared" si="8"/>
        <v>82445228.600000009</v>
      </c>
      <c r="X244" s="80">
        <f t="shared" si="8"/>
        <v>31060066.669999994</v>
      </c>
      <c r="Y244" s="80">
        <f t="shared" si="8"/>
        <v>124142248.60000001</v>
      </c>
      <c r="Z244" s="80">
        <f t="shared" si="8"/>
        <v>29338557.460000012</v>
      </c>
      <c r="AA244" s="80">
        <f t="shared" si="8"/>
        <v>29756830.119999997</v>
      </c>
      <c r="AB244" s="80">
        <f t="shared" si="8"/>
        <v>48411315.63000001</v>
      </c>
      <c r="AC244" s="80">
        <f t="shared" si="8"/>
        <v>13613259.040000003</v>
      </c>
      <c r="AD244" s="80">
        <f t="shared" si="8"/>
        <v>16956000.629999999</v>
      </c>
      <c r="AE244" s="80">
        <f t="shared" si="8"/>
        <v>613147264.79000008</v>
      </c>
      <c r="AF244" s="80">
        <f t="shared" si="8"/>
        <v>22796571.809999995</v>
      </c>
      <c r="AG244" s="80">
        <f t="shared" si="8"/>
        <v>9654913.2899999991</v>
      </c>
      <c r="AH244" s="80">
        <f t="shared" si="8"/>
        <v>11568425.500000002</v>
      </c>
      <c r="AI244" s="80">
        <f t="shared" si="8"/>
        <v>11095286.700000001</v>
      </c>
      <c r="AJ244" s="80">
        <f t="shared" si="8"/>
        <v>21534994.619999997</v>
      </c>
      <c r="AK244" s="80">
        <f t="shared" si="8"/>
        <v>15441604.539999999</v>
      </c>
      <c r="AL244" s="80">
        <f t="shared" si="8"/>
        <v>16070289.83</v>
      </c>
      <c r="AM244" s="80">
        <f t="shared" si="8"/>
        <v>32435242.960000001</v>
      </c>
      <c r="AN244" s="80">
        <f t="shared" si="8"/>
        <v>15071665.26</v>
      </c>
      <c r="AO244" s="80">
        <f t="shared" si="8"/>
        <v>14247404.32</v>
      </c>
      <c r="AP244" s="80">
        <f t="shared" si="8"/>
        <v>14706891.740000002</v>
      </c>
      <c r="AQ244" s="80">
        <f t="shared" si="8"/>
        <v>148630543.94999996</v>
      </c>
      <c r="AR244" s="80">
        <f t="shared" si="8"/>
        <v>15868195.869999999</v>
      </c>
      <c r="AS244" s="80">
        <f t="shared" si="8"/>
        <v>13120767.189999999</v>
      </c>
      <c r="AT244" s="80">
        <f t="shared" si="8"/>
        <v>16271815.570000002</v>
      </c>
      <c r="AU244" s="80">
        <f t="shared" si="8"/>
        <v>9652067.4600000009</v>
      </c>
      <c r="AV244" s="80">
        <f t="shared" si="8"/>
        <v>4155434.5999999996</v>
      </c>
      <c r="AW244" s="80">
        <f t="shared" si="8"/>
        <v>8909920.4299999978</v>
      </c>
      <c r="AX244" s="80">
        <f t="shared" si="8"/>
        <v>375895350.51999986</v>
      </c>
      <c r="AY244" s="80">
        <f t="shared" si="8"/>
        <v>22867617.240000002</v>
      </c>
      <c r="AZ244" s="80">
        <f t="shared" si="8"/>
        <v>23737474.110000003</v>
      </c>
      <c r="BA244" s="80">
        <f t="shared" si="8"/>
        <v>28117212.679999992</v>
      </c>
      <c r="BB244" s="80">
        <f t="shared" si="8"/>
        <v>32969049.969999995</v>
      </c>
      <c r="BC244" s="80">
        <f t="shared" si="8"/>
        <v>36503339.18999999</v>
      </c>
      <c r="BD244" s="80">
        <f t="shared" si="8"/>
        <v>58516487.798800007</v>
      </c>
      <c r="BE244" s="80">
        <f t="shared" si="8"/>
        <v>49343502.289999999</v>
      </c>
      <c r="BF244" s="80">
        <f t="shared" si="8"/>
        <v>22321125.129999999</v>
      </c>
      <c r="BG244" s="80">
        <f t="shared" si="8"/>
        <v>6470860.6600000001</v>
      </c>
      <c r="BH244" s="80">
        <f t="shared" si="8"/>
        <v>6022805.459999999</v>
      </c>
      <c r="BI244" s="80">
        <f t="shared" si="8"/>
        <v>349462593.17000002</v>
      </c>
      <c r="BJ244" s="80">
        <f t="shared" si="8"/>
        <v>109089763.45</v>
      </c>
      <c r="BK244" s="80">
        <f t="shared" si="8"/>
        <v>17461415.029999997</v>
      </c>
      <c r="BL244" s="80">
        <f t="shared" si="8"/>
        <v>10579282.684</v>
      </c>
      <c r="BM244" s="80">
        <f t="shared" si="8"/>
        <v>13562135.129999999</v>
      </c>
      <c r="BN244" s="80">
        <f t="shared" si="8"/>
        <v>26771913.300000001</v>
      </c>
      <c r="BO244" s="80">
        <f t="shared" si="8"/>
        <v>8848849.9899999984</v>
      </c>
      <c r="BP244" s="80">
        <f t="shared" si="8"/>
        <v>234100474.23000005</v>
      </c>
      <c r="BQ244" s="80">
        <f t="shared" ref="BQ244:BX244" si="9">SUM(BQ181:BQ243)</f>
        <v>13926209.1</v>
      </c>
      <c r="BR244" s="80">
        <f t="shared" si="9"/>
        <v>16277689.83</v>
      </c>
      <c r="BS244" s="80">
        <f t="shared" si="9"/>
        <v>27788596.890000001</v>
      </c>
      <c r="BT244" s="80">
        <f t="shared" si="9"/>
        <v>24326524.090000004</v>
      </c>
      <c r="BU244" s="80">
        <f t="shared" si="9"/>
        <v>90635516.649999991</v>
      </c>
      <c r="BV244" s="80">
        <f t="shared" si="9"/>
        <v>18966541.169999998</v>
      </c>
      <c r="BW244" s="80">
        <f t="shared" si="9"/>
        <v>12237859.77</v>
      </c>
      <c r="BX244" s="80">
        <f t="shared" si="9"/>
        <v>11529802.109999998</v>
      </c>
      <c r="BY244" s="81">
        <f>SUM(BY181:BY243)</f>
        <v>3903934405.9296002</v>
      </c>
    </row>
    <row r="245" spans="1:77">
      <c r="A245" s="73" t="s">
        <v>43</v>
      </c>
      <c r="B245" s="74" t="s">
        <v>685</v>
      </c>
      <c r="C245" s="73" t="s">
        <v>686</v>
      </c>
      <c r="D245" s="75">
        <v>5422857.8899999997</v>
      </c>
      <c r="E245" s="75">
        <v>16555343.390000001</v>
      </c>
      <c r="F245" s="75">
        <v>26771338.899999999</v>
      </c>
      <c r="G245" s="75">
        <v>32813775.719999999</v>
      </c>
      <c r="H245" s="75">
        <v>29372757.800000001</v>
      </c>
      <c r="I245" s="75">
        <v>32303777</v>
      </c>
      <c r="J245" s="75">
        <v>14549856.74</v>
      </c>
      <c r="K245" s="75">
        <v>40509991.950000003</v>
      </c>
      <c r="L245" s="75">
        <v>13854233.84</v>
      </c>
      <c r="M245" s="75">
        <v>41676367.880000003</v>
      </c>
      <c r="N245" s="75">
        <v>15245086.449999999</v>
      </c>
      <c r="O245" s="75">
        <v>11491120.609999999</v>
      </c>
      <c r="P245" s="75">
        <v>0</v>
      </c>
      <c r="Q245" s="75">
        <v>21010285.670000002</v>
      </c>
      <c r="R245" s="75">
        <v>11525705.050000001</v>
      </c>
      <c r="S245" s="75">
        <v>29408631.609999999</v>
      </c>
      <c r="T245" s="75">
        <v>16986485.030000001</v>
      </c>
      <c r="U245" s="75">
        <v>4582952.24</v>
      </c>
      <c r="V245" s="75">
        <v>45331170.829999998</v>
      </c>
      <c r="W245" s="75">
        <v>23544336.5</v>
      </c>
      <c r="X245" s="75">
        <v>18922610.260000002</v>
      </c>
      <c r="Y245" s="75">
        <v>63697483.880000003</v>
      </c>
      <c r="Z245" s="75">
        <v>20393540.120000001</v>
      </c>
      <c r="AA245" s="75">
        <v>20111393.190000001</v>
      </c>
      <c r="AB245" s="75">
        <v>2568327.54</v>
      </c>
      <c r="AC245" s="75">
        <v>24046620.25</v>
      </c>
      <c r="AD245" s="75">
        <v>18470030.329999998</v>
      </c>
      <c r="AE245" s="75">
        <v>3944215.85</v>
      </c>
      <c r="AF245" s="75">
        <v>19357412.82</v>
      </c>
      <c r="AG245" s="75">
        <v>6911833.2999999998</v>
      </c>
      <c r="AH245" s="75">
        <v>6997026.0499999998</v>
      </c>
      <c r="AI245" s="75">
        <v>10131492.890000001</v>
      </c>
      <c r="AJ245" s="75">
        <v>16024053.49</v>
      </c>
      <c r="AK245" s="75">
        <v>13117505.17</v>
      </c>
      <c r="AL245" s="75">
        <v>11899055.529999999</v>
      </c>
      <c r="AM245" s="75">
        <v>25998412.789999999</v>
      </c>
      <c r="AN245" s="75">
        <v>16441843.08</v>
      </c>
      <c r="AO245" s="75">
        <v>7122379.9900000002</v>
      </c>
      <c r="AP245" s="75">
        <v>8267750.8899999997</v>
      </c>
      <c r="AQ245" s="75">
        <v>10521281.16</v>
      </c>
      <c r="AR245" s="75">
        <v>15734241.84</v>
      </c>
      <c r="AS245" s="75">
        <v>21447014.760000002</v>
      </c>
      <c r="AT245" s="75">
        <v>14983696.6</v>
      </c>
      <c r="AU245" s="75">
        <v>9409292.1099999994</v>
      </c>
      <c r="AV245" s="75">
        <v>8619557.9800000004</v>
      </c>
      <c r="AW245" s="75">
        <v>9234384.1699999999</v>
      </c>
      <c r="AX245" s="75">
        <v>29220145.68</v>
      </c>
      <c r="AY245" s="75">
        <v>11483402.380000001</v>
      </c>
      <c r="AZ245" s="75">
        <v>18876864.57</v>
      </c>
      <c r="BA245" s="75">
        <v>30590433.969999999</v>
      </c>
      <c r="BB245" s="75">
        <v>27163487.469999999</v>
      </c>
      <c r="BC245" s="75">
        <v>17884308.77</v>
      </c>
      <c r="BD245" s="75">
        <v>19604788.239999998</v>
      </c>
      <c r="BE245" s="75">
        <v>30377295.710000001</v>
      </c>
      <c r="BF245" s="75">
        <v>12275656.59</v>
      </c>
      <c r="BG245" s="75">
        <v>9790706.2599999998</v>
      </c>
      <c r="BH245" s="75">
        <v>7878971</v>
      </c>
      <c r="BI245" s="75">
        <v>0</v>
      </c>
      <c r="BJ245" s="75">
        <v>115679724.11</v>
      </c>
      <c r="BK245" s="75">
        <v>22882302.510000002</v>
      </c>
      <c r="BL245" s="75">
        <v>15020598.369999999</v>
      </c>
      <c r="BM245" s="75">
        <v>23752550.02</v>
      </c>
      <c r="BN245" s="75">
        <v>31080161.879999999</v>
      </c>
      <c r="BO245" s="75">
        <v>15826658.859999999</v>
      </c>
      <c r="BP245" s="75">
        <v>11720838.710000001</v>
      </c>
      <c r="BQ245" s="75">
        <v>8317114.29</v>
      </c>
      <c r="BR245" s="75">
        <v>9166261.2100000009</v>
      </c>
      <c r="BS245" s="75">
        <v>23702844.739999998</v>
      </c>
      <c r="BT245" s="75">
        <v>0</v>
      </c>
      <c r="BU245" s="75">
        <v>3751703.16</v>
      </c>
      <c r="BV245" s="75">
        <v>18137545.670000002</v>
      </c>
      <c r="BW245" s="75">
        <v>13922808.43</v>
      </c>
      <c r="BX245" s="75">
        <v>4026709.37</v>
      </c>
      <c r="BY245" s="76">
        <v>5046055.71</v>
      </c>
    </row>
    <row r="246" spans="1:77">
      <c r="A246" s="73" t="s">
        <v>43</v>
      </c>
      <c r="B246" s="74" t="s">
        <v>687</v>
      </c>
      <c r="C246" s="73" t="s">
        <v>688</v>
      </c>
      <c r="D246" s="75">
        <v>0</v>
      </c>
      <c r="E246" s="75">
        <v>502496.24</v>
      </c>
      <c r="F246" s="75">
        <v>94029.18</v>
      </c>
      <c r="G246" s="75">
        <v>0</v>
      </c>
      <c r="H246" s="75">
        <v>52263.85</v>
      </c>
      <c r="I246" s="75">
        <v>0</v>
      </c>
      <c r="J246" s="75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5">
        <v>0</v>
      </c>
      <c r="V246" s="75">
        <v>179253.68</v>
      </c>
      <c r="W246" s="75">
        <v>0</v>
      </c>
      <c r="X246" s="75">
        <v>0</v>
      </c>
      <c r="Y246" s="75">
        <v>0</v>
      </c>
      <c r="Z246" s="75">
        <v>0</v>
      </c>
      <c r="AA246" s="75">
        <v>110870</v>
      </c>
      <c r="AB246" s="75">
        <v>0</v>
      </c>
      <c r="AC246" s="75">
        <v>0</v>
      </c>
      <c r="AD246" s="75">
        <v>0</v>
      </c>
      <c r="AE246" s="75">
        <v>0</v>
      </c>
      <c r="AF246" s="75">
        <v>278848.83</v>
      </c>
      <c r="AG246" s="75">
        <v>0</v>
      </c>
      <c r="AH246" s="75">
        <v>0</v>
      </c>
      <c r="AI246" s="75">
        <v>0</v>
      </c>
      <c r="AJ246" s="75">
        <v>0</v>
      </c>
      <c r="AK246" s="75">
        <v>0</v>
      </c>
      <c r="AL246" s="75">
        <v>0</v>
      </c>
      <c r="AM246" s="75">
        <v>0</v>
      </c>
      <c r="AN246" s="75">
        <v>0</v>
      </c>
      <c r="AO246" s="75">
        <v>0</v>
      </c>
      <c r="AP246" s="75">
        <v>0</v>
      </c>
      <c r="AQ246" s="75">
        <v>216000</v>
      </c>
      <c r="AR246" s="75">
        <v>0</v>
      </c>
      <c r="AS246" s="75">
        <v>0</v>
      </c>
      <c r="AT246" s="75">
        <v>0</v>
      </c>
      <c r="AU246" s="75">
        <v>0</v>
      </c>
      <c r="AV246" s="75">
        <v>0</v>
      </c>
      <c r="AW246" s="75">
        <v>0</v>
      </c>
      <c r="AX246" s="75">
        <v>0</v>
      </c>
      <c r="AY246" s="75">
        <v>0</v>
      </c>
      <c r="AZ246" s="75">
        <v>0</v>
      </c>
      <c r="BA246" s="75">
        <v>0</v>
      </c>
      <c r="BB246" s="75">
        <v>4937008.6100000003</v>
      </c>
      <c r="BC246" s="75">
        <v>0</v>
      </c>
      <c r="BD246" s="75">
        <v>0</v>
      </c>
      <c r="BE246" s="75">
        <v>0</v>
      </c>
      <c r="BF246" s="75">
        <v>0</v>
      </c>
      <c r="BG246" s="75">
        <v>0</v>
      </c>
      <c r="BH246" s="75">
        <v>0</v>
      </c>
      <c r="BI246" s="75">
        <v>0</v>
      </c>
      <c r="BJ246" s="75">
        <v>1059241.08</v>
      </c>
      <c r="BK246" s="75">
        <v>610850</v>
      </c>
      <c r="BL246" s="75">
        <v>0</v>
      </c>
      <c r="BM246" s="75">
        <v>0</v>
      </c>
      <c r="BN246" s="75">
        <v>1056800</v>
      </c>
      <c r="BO246" s="75">
        <v>0</v>
      </c>
      <c r="BP246" s="75">
        <v>0</v>
      </c>
      <c r="BQ246" s="75">
        <v>104810.71</v>
      </c>
      <c r="BR246" s="75">
        <v>0</v>
      </c>
      <c r="BS246" s="75">
        <v>0</v>
      </c>
      <c r="BT246" s="75">
        <v>136179.04999999999</v>
      </c>
      <c r="BU246" s="75">
        <v>194312.87</v>
      </c>
      <c r="BV246" s="75">
        <v>0</v>
      </c>
      <c r="BW246" s="75">
        <v>0</v>
      </c>
      <c r="BX246" s="75">
        <v>738061.15</v>
      </c>
      <c r="BY246" s="76">
        <v>2242041.1</v>
      </c>
    </row>
    <row r="247" spans="1:77">
      <c r="A247" s="73" t="s">
        <v>43</v>
      </c>
      <c r="B247" s="74" t="s">
        <v>689</v>
      </c>
      <c r="C247" s="73" t="s">
        <v>690</v>
      </c>
      <c r="D247" s="75">
        <v>82527551.329999998</v>
      </c>
      <c r="E247" s="75">
        <v>12907304.15</v>
      </c>
      <c r="F247" s="75">
        <v>21096870.359999999</v>
      </c>
      <c r="G247" s="75">
        <v>22054789.239999998</v>
      </c>
      <c r="H247" s="75">
        <v>29111587.77</v>
      </c>
      <c r="I247" s="75">
        <v>12388881.1</v>
      </c>
      <c r="J247" s="75">
        <v>48610018.609999999</v>
      </c>
      <c r="K247" s="75">
        <v>8777226.5700000003</v>
      </c>
      <c r="L247" s="75">
        <v>5919998.8200000003</v>
      </c>
      <c r="M247" s="75">
        <v>46052244.030000001</v>
      </c>
      <c r="N247" s="75">
        <v>5819285.8600000003</v>
      </c>
      <c r="O247" s="75">
        <v>16095757.689999999</v>
      </c>
      <c r="P247" s="75">
        <v>30865273.460000001</v>
      </c>
      <c r="Q247" s="75">
        <v>37638619.859999999</v>
      </c>
      <c r="R247" s="75">
        <v>2913435.99</v>
      </c>
      <c r="S247" s="75">
        <v>30907395.280000001</v>
      </c>
      <c r="T247" s="75">
        <v>12726434.109999999</v>
      </c>
      <c r="U247" s="75">
        <v>10245113.25</v>
      </c>
      <c r="V247" s="75">
        <v>25795399.75</v>
      </c>
      <c r="W247" s="75">
        <v>6529284.6600000001</v>
      </c>
      <c r="X247" s="75">
        <v>11646633.26</v>
      </c>
      <c r="Y247" s="75">
        <v>780763.95</v>
      </c>
      <c r="Z247" s="75">
        <v>7259427.6100000003</v>
      </c>
      <c r="AA247" s="75">
        <v>10038660.050000001</v>
      </c>
      <c r="AB247" s="75">
        <v>2898475.79</v>
      </c>
      <c r="AC247" s="75">
        <v>6096507.6699999999</v>
      </c>
      <c r="AD247" s="75">
        <v>7324290.4500000002</v>
      </c>
      <c r="AE247" s="75">
        <v>22664747.140000001</v>
      </c>
      <c r="AF247" s="75">
        <v>11134516.07</v>
      </c>
      <c r="AG247" s="75">
        <v>7348165.3300000001</v>
      </c>
      <c r="AH247" s="75">
        <v>6458643.8700000001</v>
      </c>
      <c r="AI247" s="75">
        <v>4517075.4400000004</v>
      </c>
      <c r="AJ247" s="75">
        <v>9902177.3800000008</v>
      </c>
      <c r="AK247" s="75">
        <v>7843618.1100000003</v>
      </c>
      <c r="AL247" s="75">
        <v>6449939.7199999997</v>
      </c>
      <c r="AM247" s="75">
        <v>10893163.140000001</v>
      </c>
      <c r="AN247" s="75">
        <v>8270363.79</v>
      </c>
      <c r="AO247" s="75">
        <v>3985647.42</v>
      </c>
      <c r="AP247" s="75">
        <v>5547385.25</v>
      </c>
      <c r="AQ247" s="75">
        <v>16676356.66</v>
      </c>
      <c r="AR247" s="75">
        <v>6039490.0700000003</v>
      </c>
      <c r="AS247" s="75">
        <v>9328540.0500000007</v>
      </c>
      <c r="AT247" s="75">
        <v>8371362.7800000003</v>
      </c>
      <c r="AU247" s="75">
        <v>5298629.0199999996</v>
      </c>
      <c r="AV247" s="75">
        <v>2158710.65</v>
      </c>
      <c r="AW247" s="75">
        <v>3339547.5</v>
      </c>
      <c r="AX247" s="75">
        <v>30527440.91</v>
      </c>
      <c r="AY247" s="75">
        <v>5304945.6399999997</v>
      </c>
      <c r="AZ247" s="75">
        <v>5345346.3099999996</v>
      </c>
      <c r="BA247" s="75">
        <v>17425117.600000001</v>
      </c>
      <c r="BB247" s="75">
        <v>10012359.810000001</v>
      </c>
      <c r="BC247" s="75">
        <v>9246632.5199999996</v>
      </c>
      <c r="BD247" s="75">
        <v>6809483.4000000004</v>
      </c>
      <c r="BE247" s="75">
        <v>14417988.41</v>
      </c>
      <c r="BF247" s="75">
        <v>6244652.1299999999</v>
      </c>
      <c r="BG247" s="75">
        <v>3702985.1</v>
      </c>
      <c r="BH247" s="75">
        <v>3369692.21</v>
      </c>
      <c r="BI247" s="75">
        <v>21325457.879999999</v>
      </c>
      <c r="BJ247" s="75">
        <v>11873732.65</v>
      </c>
      <c r="BK247" s="75">
        <v>6725152</v>
      </c>
      <c r="BL247" s="75">
        <v>5867850</v>
      </c>
      <c r="BM247" s="75">
        <v>9303151.2599999998</v>
      </c>
      <c r="BN247" s="75">
        <v>8733450.5500000007</v>
      </c>
      <c r="BO247" s="75">
        <v>4321707.1399999997</v>
      </c>
      <c r="BP247" s="75">
        <v>17410725.609999999</v>
      </c>
      <c r="BQ247" s="75">
        <v>5071906.57</v>
      </c>
      <c r="BR247" s="75">
        <v>7999005.71</v>
      </c>
      <c r="BS247" s="75">
        <v>7857694.7800000003</v>
      </c>
      <c r="BT247" s="75">
        <v>2493996.29</v>
      </c>
      <c r="BU247" s="75">
        <v>11196378.289999999</v>
      </c>
      <c r="BV247" s="75">
        <v>9122269.7300000004</v>
      </c>
      <c r="BW247" s="75">
        <v>6140235.9199999999</v>
      </c>
      <c r="BX247" s="75">
        <v>1534640.58</v>
      </c>
      <c r="BY247" s="76">
        <v>417353</v>
      </c>
    </row>
    <row r="248" spans="1:77">
      <c r="A248" s="73" t="s">
        <v>43</v>
      </c>
      <c r="B248" s="74" t="s">
        <v>691</v>
      </c>
      <c r="C248" s="73" t="s">
        <v>692</v>
      </c>
      <c r="D248" s="75">
        <v>4164832.57</v>
      </c>
      <c r="E248" s="75">
        <v>1871896.5</v>
      </c>
      <c r="F248" s="75">
        <v>1858170.76</v>
      </c>
      <c r="G248" s="75">
        <v>917272.32</v>
      </c>
      <c r="H248" s="75">
        <v>461175.12</v>
      </c>
      <c r="I248" s="75">
        <v>220397</v>
      </c>
      <c r="J248" s="75">
        <v>7976413.79</v>
      </c>
      <c r="K248" s="75">
        <v>945635.96</v>
      </c>
      <c r="L248" s="75">
        <v>128433.58</v>
      </c>
      <c r="M248" s="75">
        <v>31109288.609999999</v>
      </c>
      <c r="N248" s="75">
        <v>218492.48</v>
      </c>
      <c r="O248" s="75">
        <v>399019.3</v>
      </c>
      <c r="P248" s="75">
        <v>10185964.869999999</v>
      </c>
      <c r="Q248" s="75">
        <v>1096322.6299999999</v>
      </c>
      <c r="R248" s="75">
        <v>43264.56</v>
      </c>
      <c r="S248" s="75">
        <v>1611873.1</v>
      </c>
      <c r="T248" s="75">
        <v>1453485.67</v>
      </c>
      <c r="U248" s="75">
        <v>189659.61</v>
      </c>
      <c r="V248" s="75">
        <v>7073226.4500000002</v>
      </c>
      <c r="W248" s="75">
        <v>499551.21</v>
      </c>
      <c r="X248" s="75">
        <v>583651</v>
      </c>
      <c r="Y248" s="75">
        <v>1386740.67</v>
      </c>
      <c r="Z248" s="75">
        <v>214748.5</v>
      </c>
      <c r="AA248" s="75">
        <v>1225006.32</v>
      </c>
      <c r="AB248" s="75">
        <v>354823.77</v>
      </c>
      <c r="AC248" s="75">
        <v>527483.68999999994</v>
      </c>
      <c r="AD248" s="75">
        <v>629286.86</v>
      </c>
      <c r="AE248" s="75">
        <v>7627583.7199999997</v>
      </c>
      <c r="AF248" s="75">
        <v>1167658.02</v>
      </c>
      <c r="AG248" s="75">
        <v>228421.99</v>
      </c>
      <c r="AH248" s="75">
        <v>181269.38</v>
      </c>
      <c r="AI248" s="75">
        <v>210993.43</v>
      </c>
      <c r="AJ248" s="75">
        <v>330357.7</v>
      </c>
      <c r="AK248" s="75">
        <v>223019.15</v>
      </c>
      <c r="AL248" s="75">
        <v>312840.82</v>
      </c>
      <c r="AM248" s="75">
        <v>408962.87</v>
      </c>
      <c r="AN248" s="75">
        <v>108580</v>
      </c>
      <c r="AO248" s="75">
        <v>645090.30000000005</v>
      </c>
      <c r="AP248" s="75">
        <v>193114.28</v>
      </c>
      <c r="AQ248" s="75">
        <v>1272168.1000000001</v>
      </c>
      <c r="AR248" s="75">
        <v>173207.93</v>
      </c>
      <c r="AS248" s="75">
        <v>328192.19</v>
      </c>
      <c r="AT248" s="75">
        <v>454832.19</v>
      </c>
      <c r="AU248" s="75">
        <v>149684.70000000001</v>
      </c>
      <c r="AV248" s="75">
        <v>12928.64</v>
      </c>
      <c r="AW248" s="75">
        <v>93540.79</v>
      </c>
      <c r="AX248" s="75">
        <v>10636304.93</v>
      </c>
      <c r="AY248" s="75">
        <v>277705.83</v>
      </c>
      <c r="AZ248" s="75">
        <v>387272.09</v>
      </c>
      <c r="BA248" s="75">
        <v>641326.74</v>
      </c>
      <c r="BB248" s="75">
        <v>476707.15</v>
      </c>
      <c r="BC248" s="75">
        <v>390140.57</v>
      </c>
      <c r="BD248" s="75">
        <v>1591450.23</v>
      </c>
      <c r="BE248" s="75">
        <v>408023.34</v>
      </c>
      <c r="BF248" s="75">
        <v>348604.9</v>
      </c>
      <c r="BG248" s="75">
        <v>263023.68</v>
      </c>
      <c r="BH248" s="75">
        <v>152489.34</v>
      </c>
      <c r="BI248" s="75">
        <v>5769350.2000000002</v>
      </c>
      <c r="BJ248" s="75">
        <v>1672988.2</v>
      </c>
      <c r="BK248" s="75">
        <v>265313.34000000003</v>
      </c>
      <c r="BL248" s="75">
        <v>208096.64000000001</v>
      </c>
      <c r="BM248" s="75">
        <v>592344.38</v>
      </c>
      <c r="BN248" s="75">
        <v>285332.42</v>
      </c>
      <c r="BO248" s="75">
        <v>156663</v>
      </c>
      <c r="BP248" s="75">
        <v>3296379.68</v>
      </c>
      <c r="BQ248" s="75">
        <v>265602.92</v>
      </c>
      <c r="BR248" s="75">
        <v>272478.95</v>
      </c>
      <c r="BS248" s="75">
        <v>420053.92</v>
      </c>
      <c r="BT248" s="75">
        <v>1348323.14</v>
      </c>
      <c r="BU248" s="75">
        <v>4935162.24</v>
      </c>
      <c r="BV248" s="75">
        <v>365585.91999999998</v>
      </c>
      <c r="BW248" s="75">
        <v>228705.73</v>
      </c>
      <c r="BX248" s="75">
        <v>612109.52</v>
      </c>
      <c r="BY248" s="76">
        <v>26400</v>
      </c>
    </row>
    <row r="249" spans="1:77">
      <c r="A249" s="73" t="s">
        <v>43</v>
      </c>
      <c r="B249" s="74" t="s">
        <v>693</v>
      </c>
      <c r="C249" s="73" t="s">
        <v>694</v>
      </c>
      <c r="D249" s="75">
        <v>2281060</v>
      </c>
      <c r="E249" s="75">
        <v>5211069.13</v>
      </c>
      <c r="F249" s="75">
        <v>25631987.579999998</v>
      </c>
      <c r="G249" s="75">
        <v>5233739.9800000004</v>
      </c>
      <c r="H249" s="75">
        <v>4208214.5</v>
      </c>
      <c r="I249" s="75">
        <v>1669098.84</v>
      </c>
      <c r="J249" s="75">
        <v>9576399.9499999993</v>
      </c>
      <c r="K249" s="75">
        <v>3543150.55</v>
      </c>
      <c r="L249" s="75">
        <v>173570</v>
      </c>
      <c r="M249" s="75">
        <v>7903821.54</v>
      </c>
      <c r="N249" s="75">
        <v>674970</v>
      </c>
      <c r="O249" s="75">
        <v>4648733.46</v>
      </c>
      <c r="P249" s="75">
        <v>6968382.0099999998</v>
      </c>
      <c r="Q249" s="75">
        <v>4416189.1900000004</v>
      </c>
      <c r="R249" s="75">
        <v>120600</v>
      </c>
      <c r="S249" s="75">
        <v>6416627.6100000003</v>
      </c>
      <c r="T249" s="75">
        <v>1832856.14</v>
      </c>
      <c r="U249" s="75">
        <v>561430</v>
      </c>
      <c r="V249" s="75">
        <v>22063325.329999998</v>
      </c>
      <c r="W249" s="75">
        <v>12071887.67</v>
      </c>
      <c r="X249" s="75">
        <v>6476767.4500000002</v>
      </c>
      <c r="Y249" s="75">
        <v>1705425.31</v>
      </c>
      <c r="Z249" s="75">
        <v>406670.4</v>
      </c>
      <c r="AA249" s="75">
        <v>9630395.9900000002</v>
      </c>
      <c r="AB249" s="75">
        <v>15058404.130000001</v>
      </c>
      <c r="AC249" s="75">
        <v>835850</v>
      </c>
      <c r="AD249" s="75">
        <v>2878401.39</v>
      </c>
      <c r="AE249" s="75">
        <v>12006915.550000001</v>
      </c>
      <c r="AF249" s="75">
        <v>5807169.8300000001</v>
      </c>
      <c r="AG249" s="75">
        <v>677300</v>
      </c>
      <c r="AH249" s="75">
        <v>469986.8</v>
      </c>
      <c r="AI249" s="75">
        <v>2398850.39</v>
      </c>
      <c r="AJ249" s="75">
        <v>3921021.45</v>
      </c>
      <c r="AK249" s="75">
        <v>724466.19</v>
      </c>
      <c r="AL249" s="75">
        <v>3120673.15</v>
      </c>
      <c r="AM249" s="75">
        <v>5472096.3799999999</v>
      </c>
      <c r="AN249" s="75">
        <v>3837760.67</v>
      </c>
      <c r="AO249" s="75">
        <v>3230572.95</v>
      </c>
      <c r="AP249" s="75">
        <v>2716198.92</v>
      </c>
      <c r="AQ249" s="75">
        <v>16075289.560000001</v>
      </c>
      <c r="AR249" s="75">
        <v>890070.8</v>
      </c>
      <c r="AS249" s="75">
        <v>3741120.32</v>
      </c>
      <c r="AT249" s="75">
        <v>2676208.63</v>
      </c>
      <c r="AU249" s="75">
        <v>1652278.71</v>
      </c>
      <c r="AV249" s="75">
        <v>220461.98</v>
      </c>
      <c r="AW249" s="75">
        <v>706366.65</v>
      </c>
      <c r="AX249" s="75">
        <v>3650905</v>
      </c>
      <c r="AY249" s="75">
        <v>2006750</v>
      </c>
      <c r="AZ249" s="75">
        <v>2158684.2200000002</v>
      </c>
      <c r="BA249" s="75">
        <v>359300</v>
      </c>
      <c r="BB249" s="75">
        <v>1680210</v>
      </c>
      <c r="BC249" s="75">
        <v>2494983.27</v>
      </c>
      <c r="BD249" s="75">
        <v>6665717.2999999998</v>
      </c>
      <c r="BE249" s="75">
        <v>3486063.69</v>
      </c>
      <c r="BF249" s="75">
        <v>4620671.1100000003</v>
      </c>
      <c r="BG249" s="75">
        <v>558352.24</v>
      </c>
      <c r="BH249" s="75">
        <v>248100</v>
      </c>
      <c r="BI249" s="75">
        <v>1685900</v>
      </c>
      <c r="BJ249" s="75">
        <v>7918163.71</v>
      </c>
      <c r="BK249" s="75">
        <v>19700</v>
      </c>
      <c r="BL249" s="75">
        <v>1293489</v>
      </c>
      <c r="BM249" s="75">
        <v>377245</v>
      </c>
      <c r="BN249" s="75">
        <v>0</v>
      </c>
      <c r="BO249" s="75">
        <v>643665.61</v>
      </c>
      <c r="BP249" s="75">
        <v>24068188.300000001</v>
      </c>
      <c r="BQ249" s="75">
        <v>2098512.86</v>
      </c>
      <c r="BR249" s="75">
        <v>1777267.05</v>
      </c>
      <c r="BS249" s="75">
        <v>5494883.6900000004</v>
      </c>
      <c r="BT249" s="75">
        <v>6947241.9699999997</v>
      </c>
      <c r="BU249" s="75">
        <v>3952875.4</v>
      </c>
      <c r="BV249" s="75">
        <v>3160680.78</v>
      </c>
      <c r="BW249" s="75">
        <v>887150</v>
      </c>
      <c r="BX249" s="75">
        <v>2692453.55</v>
      </c>
      <c r="BY249" s="76">
        <v>62077.5</v>
      </c>
    </row>
    <row r="250" spans="1:77">
      <c r="A250" s="73" t="s">
        <v>43</v>
      </c>
      <c r="B250" s="74" t="s">
        <v>695</v>
      </c>
      <c r="C250" s="73" t="s">
        <v>696</v>
      </c>
      <c r="D250" s="75">
        <v>8797946.3900000006</v>
      </c>
      <c r="E250" s="75">
        <v>1123373.7</v>
      </c>
      <c r="F250" s="75">
        <v>1814497.93</v>
      </c>
      <c r="G250" s="75">
        <v>224297.5</v>
      </c>
      <c r="H250" s="75">
        <v>1774318.79</v>
      </c>
      <c r="I250" s="75">
        <v>334565</v>
      </c>
      <c r="J250" s="75">
        <v>5964215</v>
      </c>
      <c r="K250" s="75">
        <v>860333.8</v>
      </c>
      <c r="L250" s="75">
        <v>326290</v>
      </c>
      <c r="M250" s="75">
        <v>1541370</v>
      </c>
      <c r="N250" s="75">
        <v>201132.5</v>
      </c>
      <c r="O250" s="75">
        <v>439119.5</v>
      </c>
      <c r="P250" s="75">
        <v>460902.5</v>
      </c>
      <c r="Q250" s="75">
        <v>726005.3</v>
      </c>
      <c r="R250" s="75">
        <v>41682.65</v>
      </c>
      <c r="S250" s="75">
        <v>378035</v>
      </c>
      <c r="T250" s="75">
        <v>211192.5</v>
      </c>
      <c r="U250" s="75">
        <v>455442.5</v>
      </c>
      <c r="V250" s="75">
        <v>5418077.0599999996</v>
      </c>
      <c r="W250" s="75">
        <v>926825</v>
      </c>
      <c r="X250" s="75">
        <v>1872800.12</v>
      </c>
      <c r="Y250" s="75">
        <v>953125</v>
      </c>
      <c r="Z250" s="75">
        <v>764550</v>
      </c>
      <c r="AA250" s="75">
        <v>152253.20000000001</v>
      </c>
      <c r="AB250" s="75">
        <v>419733.34</v>
      </c>
      <c r="AC250" s="75">
        <v>222577.5</v>
      </c>
      <c r="AD250" s="75">
        <v>171325</v>
      </c>
      <c r="AE250" s="75">
        <v>1960372.5</v>
      </c>
      <c r="AF250" s="75">
        <v>151725</v>
      </c>
      <c r="AG250" s="75">
        <v>385020</v>
      </c>
      <c r="AH250" s="75">
        <v>262957</v>
      </c>
      <c r="AI250" s="75">
        <v>209157.5</v>
      </c>
      <c r="AJ250" s="75">
        <v>472952.5</v>
      </c>
      <c r="AK250" s="75">
        <v>514212.5</v>
      </c>
      <c r="AL250" s="75">
        <v>241426.76</v>
      </c>
      <c r="AM250" s="75">
        <v>333447.89</v>
      </c>
      <c r="AN250" s="75">
        <v>469208.13</v>
      </c>
      <c r="AO250" s="75">
        <v>331355</v>
      </c>
      <c r="AP250" s="75">
        <v>392450</v>
      </c>
      <c r="AQ250" s="75">
        <v>1249000</v>
      </c>
      <c r="AR250" s="75">
        <v>1669249.5</v>
      </c>
      <c r="AS250" s="75">
        <v>294690</v>
      </c>
      <c r="AT250" s="75">
        <v>192350</v>
      </c>
      <c r="AU250" s="75">
        <v>181870</v>
      </c>
      <c r="AV250" s="75">
        <v>351862.5</v>
      </c>
      <c r="AW250" s="75">
        <v>188112.5</v>
      </c>
      <c r="AX250" s="75">
        <v>1326618.5</v>
      </c>
      <c r="AY250" s="75">
        <v>264281</v>
      </c>
      <c r="AZ250" s="75">
        <v>343569.66</v>
      </c>
      <c r="BA250" s="75">
        <v>584869.61</v>
      </c>
      <c r="BB250" s="75">
        <v>217265</v>
      </c>
      <c r="BC250" s="75">
        <v>372982.65</v>
      </c>
      <c r="BD250" s="75">
        <v>1048925</v>
      </c>
      <c r="BE250" s="75">
        <v>250970</v>
      </c>
      <c r="BF250" s="75">
        <v>18240</v>
      </c>
      <c r="BG250" s="75">
        <v>78605</v>
      </c>
      <c r="BH250" s="75">
        <v>72945</v>
      </c>
      <c r="BI250" s="75">
        <v>1222067.5</v>
      </c>
      <c r="BJ250" s="75">
        <v>331785.27</v>
      </c>
      <c r="BK250" s="75">
        <v>136127.5</v>
      </c>
      <c r="BL250" s="75">
        <v>1485545.14</v>
      </c>
      <c r="BM250" s="75">
        <v>117700</v>
      </c>
      <c r="BN250" s="75">
        <v>89215.25</v>
      </c>
      <c r="BO250" s="75">
        <v>249761.45</v>
      </c>
      <c r="BP250" s="75">
        <v>4051235</v>
      </c>
      <c r="BQ250" s="75">
        <v>741783.91</v>
      </c>
      <c r="BR250" s="75">
        <v>279809.3</v>
      </c>
      <c r="BS250" s="75">
        <v>1785665.5</v>
      </c>
      <c r="BT250" s="75">
        <v>988407.5</v>
      </c>
      <c r="BU250" s="75">
        <v>2185539.7000000002</v>
      </c>
      <c r="BV250" s="75">
        <v>744050</v>
      </c>
      <c r="BW250" s="75">
        <v>770880.37</v>
      </c>
      <c r="BX250" s="75">
        <v>626414.07999999996</v>
      </c>
      <c r="BY250" s="76">
        <v>424063.71</v>
      </c>
    </row>
    <row r="251" spans="1:77">
      <c r="A251" s="73" t="s">
        <v>43</v>
      </c>
      <c r="B251" s="74" t="s">
        <v>697</v>
      </c>
      <c r="C251" s="73" t="s">
        <v>698</v>
      </c>
      <c r="D251" s="75">
        <v>-8433224.2699999996</v>
      </c>
      <c r="E251" s="75">
        <v>0</v>
      </c>
      <c r="F251" s="75">
        <v>-23809</v>
      </c>
      <c r="G251" s="75">
        <v>0</v>
      </c>
      <c r="H251" s="75">
        <v>0</v>
      </c>
      <c r="I251" s="75">
        <v>0</v>
      </c>
      <c r="J251" s="75">
        <v>-2770849</v>
      </c>
      <c r="K251" s="75">
        <v>0</v>
      </c>
      <c r="L251" s="75">
        <v>0</v>
      </c>
      <c r="M251" s="75">
        <v>0</v>
      </c>
      <c r="N251" s="75">
        <v>-796685.36</v>
      </c>
      <c r="O251" s="75">
        <v>0</v>
      </c>
      <c r="P251" s="75">
        <v>-10889827.83</v>
      </c>
      <c r="Q251" s="75">
        <v>0</v>
      </c>
      <c r="R251" s="75">
        <v>0</v>
      </c>
      <c r="S251" s="75">
        <v>0</v>
      </c>
      <c r="T251" s="75">
        <v>-2298</v>
      </c>
      <c r="U251" s="75">
        <v>0</v>
      </c>
      <c r="V251" s="75">
        <v>-97188388.510000005</v>
      </c>
      <c r="W251" s="75">
        <v>0</v>
      </c>
      <c r="X251" s="75">
        <v>0</v>
      </c>
      <c r="Y251" s="75">
        <v>-31875765.219999999</v>
      </c>
      <c r="Z251" s="75">
        <v>0</v>
      </c>
      <c r="AA251" s="75">
        <v>0</v>
      </c>
      <c r="AB251" s="75">
        <v>0</v>
      </c>
      <c r="AC251" s="75">
        <v>0</v>
      </c>
      <c r="AD251" s="75">
        <v>0</v>
      </c>
      <c r="AE251" s="75">
        <v>0</v>
      </c>
      <c r="AF251" s="75">
        <v>0</v>
      </c>
      <c r="AG251" s="75">
        <v>0</v>
      </c>
      <c r="AH251" s="75">
        <v>0</v>
      </c>
      <c r="AI251" s="75">
        <v>0</v>
      </c>
      <c r="AJ251" s="75">
        <v>0</v>
      </c>
      <c r="AK251" s="75">
        <v>-24015</v>
      </c>
      <c r="AL251" s="75">
        <v>0</v>
      </c>
      <c r="AM251" s="75">
        <v>0</v>
      </c>
      <c r="AN251" s="75">
        <v>0</v>
      </c>
      <c r="AO251" s="75">
        <v>0</v>
      </c>
      <c r="AP251" s="75">
        <v>-10394</v>
      </c>
      <c r="AQ251" s="75">
        <v>0</v>
      </c>
      <c r="AR251" s="75">
        <v>-1887748</v>
      </c>
      <c r="AS251" s="75">
        <v>0</v>
      </c>
      <c r="AT251" s="75">
        <v>0</v>
      </c>
      <c r="AU251" s="75">
        <v>0</v>
      </c>
      <c r="AV251" s="75">
        <v>0</v>
      </c>
      <c r="AW251" s="75">
        <v>0</v>
      </c>
      <c r="AX251" s="75">
        <v>0</v>
      </c>
      <c r="AY251" s="75">
        <v>593713.75</v>
      </c>
      <c r="AZ251" s="75">
        <v>0</v>
      </c>
      <c r="BA251" s="75">
        <v>0</v>
      </c>
      <c r="BB251" s="75">
        <v>-128922.75</v>
      </c>
      <c r="BC251" s="75">
        <v>0</v>
      </c>
      <c r="BD251" s="75">
        <v>-37138.5</v>
      </c>
      <c r="BE251" s="75">
        <v>0</v>
      </c>
      <c r="BF251" s="75">
        <v>0</v>
      </c>
      <c r="BG251" s="75">
        <v>0</v>
      </c>
      <c r="BH251" s="75">
        <v>-1302837</v>
      </c>
      <c r="BI251" s="75">
        <v>-3428883.99</v>
      </c>
      <c r="BJ251" s="75">
        <v>-65242671.990000002</v>
      </c>
      <c r="BK251" s="75">
        <v>0</v>
      </c>
      <c r="BL251" s="75">
        <v>0</v>
      </c>
      <c r="BM251" s="75">
        <v>-247408.39</v>
      </c>
      <c r="BN251" s="75">
        <v>0</v>
      </c>
      <c r="BO251" s="75">
        <v>-1218779</v>
      </c>
      <c r="BP251" s="75">
        <v>-5138278</v>
      </c>
      <c r="BQ251" s="75">
        <v>0</v>
      </c>
      <c r="BR251" s="75">
        <v>106591</v>
      </c>
      <c r="BS251" s="75">
        <v>0</v>
      </c>
      <c r="BT251" s="75">
        <v>0</v>
      </c>
      <c r="BU251" s="75">
        <v>0</v>
      </c>
      <c r="BV251" s="75">
        <v>0</v>
      </c>
      <c r="BW251" s="75">
        <v>0</v>
      </c>
      <c r="BX251" s="75">
        <v>0</v>
      </c>
      <c r="BY251" s="76">
        <v>81000</v>
      </c>
    </row>
    <row r="252" spans="1:77">
      <c r="A252" s="73" t="s">
        <v>43</v>
      </c>
      <c r="B252" s="74" t="s">
        <v>699</v>
      </c>
      <c r="C252" s="73" t="s">
        <v>700</v>
      </c>
      <c r="D252" s="75">
        <v>-125484046.59999999</v>
      </c>
      <c r="E252" s="75">
        <v>-12932751.199999999</v>
      </c>
      <c r="F252" s="75">
        <v>-36830528.880000003</v>
      </c>
      <c r="G252" s="75">
        <v>-7930066.1699999999</v>
      </c>
      <c r="H252" s="75">
        <v>-4726090.59</v>
      </c>
      <c r="I252" s="75">
        <v>-158564.26999999999</v>
      </c>
      <c r="J252" s="75">
        <v>-115003467.06999999</v>
      </c>
      <c r="K252" s="75">
        <v>-12706930.800000001</v>
      </c>
      <c r="L252" s="75">
        <v>-794732.87</v>
      </c>
      <c r="M252" s="75">
        <v>-39093477.68</v>
      </c>
      <c r="N252" s="75">
        <v>-41672.04</v>
      </c>
      <c r="O252" s="75">
        <v>-347422.19</v>
      </c>
      <c r="P252" s="75">
        <v>-20150242.949999999</v>
      </c>
      <c r="Q252" s="75">
        <v>-34369800.07</v>
      </c>
      <c r="R252" s="75">
        <v>-783306.15</v>
      </c>
      <c r="S252" s="75">
        <v>-1768149.07</v>
      </c>
      <c r="T252" s="75">
        <v>-1901373.98</v>
      </c>
      <c r="U252" s="75">
        <v>-326471.03000000003</v>
      </c>
      <c r="V252" s="75">
        <v>-149710723.18000001</v>
      </c>
      <c r="W252" s="75">
        <v>-20267076.100000001</v>
      </c>
      <c r="X252" s="75">
        <v>-3694481.81</v>
      </c>
      <c r="Y252" s="75">
        <v>-4305114.75</v>
      </c>
      <c r="Z252" s="75">
        <v>0</v>
      </c>
      <c r="AA252" s="75">
        <v>0</v>
      </c>
      <c r="AB252" s="75">
        <v>-12671523.220000001</v>
      </c>
      <c r="AC252" s="75">
        <v>0</v>
      </c>
      <c r="AD252" s="75">
        <v>-988844.99</v>
      </c>
      <c r="AE252" s="75">
        <v>-160290292.06999999</v>
      </c>
      <c r="AF252" s="75">
        <v>-527330.94999999995</v>
      </c>
      <c r="AG252" s="75">
        <v>-646377.49</v>
      </c>
      <c r="AH252" s="75">
        <v>-476815.65</v>
      </c>
      <c r="AI252" s="75">
        <v>0</v>
      </c>
      <c r="AJ252" s="75">
        <v>-2358101.0699999998</v>
      </c>
      <c r="AK252" s="75">
        <v>-459212.45</v>
      </c>
      <c r="AL252" s="75">
        <v>-367614.09</v>
      </c>
      <c r="AM252" s="75">
        <v>-3145311.9</v>
      </c>
      <c r="AN252" s="75">
        <v>-1517161.74</v>
      </c>
      <c r="AO252" s="75">
        <v>-1471000.44</v>
      </c>
      <c r="AP252" s="75">
        <v>-1241033.71</v>
      </c>
      <c r="AQ252" s="75">
        <v>-13471148.289999999</v>
      </c>
      <c r="AR252" s="75">
        <v>0</v>
      </c>
      <c r="AS252" s="75">
        <v>-286765.23</v>
      </c>
      <c r="AT252" s="75">
        <v>-554973.5</v>
      </c>
      <c r="AU252" s="75">
        <v>-27658.59</v>
      </c>
      <c r="AV252" s="75">
        <v>-2904.35</v>
      </c>
      <c r="AW252" s="75">
        <v>-766074.01</v>
      </c>
      <c r="AX252" s="75">
        <v>-120158911.45</v>
      </c>
      <c r="AY252" s="75">
        <v>0</v>
      </c>
      <c r="AZ252" s="75">
        <v>-1814609.33</v>
      </c>
      <c r="BA252" s="75">
        <v>-4954862</v>
      </c>
      <c r="BB252" s="75">
        <v>-13075629.74</v>
      </c>
      <c r="BC252" s="75">
        <v>0</v>
      </c>
      <c r="BD252" s="75">
        <v>-5592384.0998999998</v>
      </c>
      <c r="BE252" s="75">
        <v>-10940789.85</v>
      </c>
      <c r="BF252" s="75">
        <v>-467221.88</v>
      </c>
      <c r="BG252" s="75">
        <v>-333783.56</v>
      </c>
      <c r="BH252" s="75">
        <v>0</v>
      </c>
      <c r="BI252" s="75">
        <v>-78548232.519999996</v>
      </c>
      <c r="BJ252" s="75">
        <v>0</v>
      </c>
      <c r="BK252" s="75">
        <v>361423.9</v>
      </c>
      <c r="BL252" s="75">
        <v>0</v>
      </c>
      <c r="BM252" s="75">
        <v>-1144952.81</v>
      </c>
      <c r="BN252" s="75">
        <v>-1062485.2</v>
      </c>
      <c r="BO252" s="75">
        <v>0</v>
      </c>
      <c r="BP252" s="75">
        <v>-122272811.56999999</v>
      </c>
      <c r="BQ252" s="75">
        <v>-420074.8</v>
      </c>
      <c r="BR252" s="75">
        <v>0</v>
      </c>
      <c r="BS252" s="75">
        <v>-291236.82</v>
      </c>
      <c r="BT252" s="75">
        <v>-7528837.0300000003</v>
      </c>
      <c r="BU252" s="75">
        <v>-6001382.1399999997</v>
      </c>
      <c r="BV252" s="75">
        <v>-1286896.6399999999</v>
      </c>
      <c r="BW252" s="75">
        <v>0</v>
      </c>
      <c r="BX252" s="75">
        <v>-720463.27</v>
      </c>
      <c r="BY252" s="76">
        <v>164363.08000000002</v>
      </c>
    </row>
    <row r="253" spans="1:77">
      <c r="A253" s="73" t="s">
        <v>43</v>
      </c>
      <c r="B253" s="74" t="s">
        <v>701</v>
      </c>
      <c r="C253" s="73" t="s">
        <v>702</v>
      </c>
      <c r="D253" s="75">
        <v>0</v>
      </c>
      <c r="E253" s="75">
        <v>224587.03</v>
      </c>
      <c r="F253" s="75">
        <v>4566881.46</v>
      </c>
      <c r="G253" s="75">
        <v>6359358.04</v>
      </c>
      <c r="H253" s="75">
        <v>0</v>
      </c>
      <c r="I253" s="75">
        <v>0</v>
      </c>
      <c r="J253" s="75">
        <v>44558539</v>
      </c>
      <c r="K253" s="75">
        <v>5817624.9299999997</v>
      </c>
      <c r="L253" s="75">
        <v>1780124.04</v>
      </c>
      <c r="M253" s="75">
        <v>18415737.899999999</v>
      </c>
      <c r="N253" s="75">
        <v>319600.84999999998</v>
      </c>
      <c r="O253" s="75">
        <v>2301674.14</v>
      </c>
      <c r="P253" s="75">
        <v>6617674.0899999999</v>
      </c>
      <c r="Q253" s="75">
        <v>3407409.28</v>
      </c>
      <c r="R253" s="75">
        <v>73076.710000000006</v>
      </c>
      <c r="S253" s="75">
        <v>0</v>
      </c>
      <c r="T253" s="75">
        <v>3641561.11</v>
      </c>
      <c r="U253" s="75">
        <v>503576.93</v>
      </c>
      <c r="V253" s="75">
        <v>8079304.6100000003</v>
      </c>
      <c r="W253" s="75">
        <v>6193035.2300000004</v>
      </c>
      <c r="X253" s="75">
        <v>1816888.67</v>
      </c>
      <c r="Y253" s="75">
        <v>0</v>
      </c>
      <c r="Z253" s="75">
        <v>477755.11</v>
      </c>
      <c r="AA253" s="75">
        <v>0</v>
      </c>
      <c r="AB253" s="75">
        <v>0</v>
      </c>
      <c r="AC253" s="75">
        <v>0</v>
      </c>
      <c r="AD253" s="75">
        <v>27583.96</v>
      </c>
      <c r="AE253" s="75">
        <v>3056670.7</v>
      </c>
      <c r="AF253" s="75">
        <v>2818159.87</v>
      </c>
      <c r="AG253" s="75">
        <v>1424517.43</v>
      </c>
      <c r="AH253" s="75">
        <v>2529245.35</v>
      </c>
      <c r="AI253" s="75">
        <v>1068794.6000000001</v>
      </c>
      <c r="AJ253" s="75">
        <v>2976063.44</v>
      </c>
      <c r="AK253" s="75">
        <v>1781605.53</v>
      </c>
      <c r="AL253" s="75">
        <v>3728811.45</v>
      </c>
      <c r="AM253" s="75">
        <v>2540492.9500000002</v>
      </c>
      <c r="AN253" s="75">
        <v>1909323.62</v>
      </c>
      <c r="AO253" s="75">
        <v>2098314.89</v>
      </c>
      <c r="AP253" s="75">
        <v>1151732.46</v>
      </c>
      <c r="AQ253" s="75">
        <v>30688.73</v>
      </c>
      <c r="AR253" s="75">
        <v>0</v>
      </c>
      <c r="AS253" s="75">
        <v>736559.78</v>
      </c>
      <c r="AT253" s="75">
        <v>1510679.73</v>
      </c>
      <c r="AU253" s="75">
        <v>353189.56</v>
      </c>
      <c r="AV253" s="75">
        <v>42598.93</v>
      </c>
      <c r="AW253" s="75">
        <v>562799.85</v>
      </c>
      <c r="AX253" s="75">
        <v>22848459.640000001</v>
      </c>
      <c r="AY253" s="75">
        <v>0</v>
      </c>
      <c r="AZ253" s="75">
        <v>3233089.49</v>
      </c>
      <c r="BA253" s="75">
        <v>3384962.12</v>
      </c>
      <c r="BB253" s="75">
        <v>0</v>
      </c>
      <c r="BC253" s="75">
        <v>586708.1</v>
      </c>
      <c r="BD253" s="75">
        <v>0</v>
      </c>
      <c r="BE253" s="75">
        <v>0</v>
      </c>
      <c r="BF253" s="75">
        <v>279853.90000000002</v>
      </c>
      <c r="BG253" s="75">
        <v>0</v>
      </c>
      <c r="BH253" s="75">
        <v>0</v>
      </c>
      <c r="BI253" s="75">
        <v>15053183.25</v>
      </c>
      <c r="BJ253" s="75">
        <v>0</v>
      </c>
      <c r="BK253" s="75">
        <v>1117066.04</v>
      </c>
      <c r="BL253" s="75">
        <v>239865.09</v>
      </c>
      <c r="BM253" s="75">
        <v>1967413.99</v>
      </c>
      <c r="BN253" s="75">
        <v>1971726.68</v>
      </c>
      <c r="BO253" s="75">
        <v>680103.78</v>
      </c>
      <c r="BP253" s="75">
        <v>14440622.390000001</v>
      </c>
      <c r="BQ253" s="75">
        <v>165995.74</v>
      </c>
      <c r="BR253" s="75">
        <v>0</v>
      </c>
      <c r="BS253" s="75">
        <v>639358.56000000006</v>
      </c>
      <c r="BT253" s="75">
        <v>3059105.88</v>
      </c>
      <c r="BU253" s="75">
        <v>2468397.67</v>
      </c>
      <c r="BV253" s="75">
        <v>5845.8</v>
      </c>
      <c r="BW253" s="75">
        <v>0</v>
      </c>
      <c r="BX253" s="75">
        <v>668200.02</v>
      </c>
      <c r="BY253" s="76">
        <v>20010652.43</v>
      </c>
    </row>
    <row r="254" spans="1:77">
      <c r="A254" s="73" t="s">
        <v>43</v>
      </c>
      <c r="B254" s="74" t="s">
        <v>703</v>
      </c>
      <c r="C254" s="73" t="s">
        <v>704</v>
      </c>
      <c r="D254" s="75">
        <v>-5246197.28</v>
      </c>
      <c r="E254" s="75">
        <v>0</v>
      </c>
      <c r="F254" s="75">
        <v>-22884.25</v>
      </c>
      <c r="G254" s="75">
        <v>0</v>
      </c>
      <c r="H254" s="75">
        <v>0</v>
      </c>
      <c r="I254" s="75">
        <v>0</v>
      </c>
      <c r="J254" s="75">
        <v>-27383644.899999999</v>
      </c>
      <c r="K254" s="75">
        <v>-237108.25</v>
      </c>
      <c r="L254" s="75">
        <v>-34391</v>
      </c>
      <c r="M254" s="75">
        <v>-2976531</v>
      </c>
      <c r="N254" s="75">
        <v>-397728</v>
      </c>
      <c r="O254" s="75">
        <v>-379435.75</v>
      </c>
      <c r="P254" s="75">
        <v>-11256.5</v>
      </c>
      <c r="Q254" s="75">
        <v>-341655.75</v>
      </c>
      <c r="R254" s="75">
        <v>0</v>
      </c>
      <c r="S254" s="75">
        <v>-3128.5</v>
      </c>
      <c r="T254" s="75">
        <v>150071.04999999999</v>
      </c>
      <c r="U254" s="75">
        <v>-224134.62</v>
      </c>
      <c r="V254" s="75">
        <v>-38163166.939999998</v>
      </c>
      <c r="W254" s="75">
        <v>-1182200</v>
      </c>
      <c r="X254" s="75">
        <v>-54999.67</v>
      </c>
      <c r="Y254" s="75">
        <v>0</v>
      </c>
      <c r="Z254" s="75">
        <v>-547165.5</v>
      </c>
      <c r="AA254" s="75">
        <v>-4442</v>
      </c>
      <c r="AB254" s="75">
        <v>0</v>
      </c>
      <c r="AC254" s="75">
        <v>0</v>
      </c>
      <c r="AD254" s="75">
        <v>0</v>
      </c>
      <c r="AE254" s="75">
        <v>-99092562.400000006</v>
      </c>
      <c r="AF254" s="75">
        <v>0</v>
      </c>
      <c r="AG254" s="75">
        <v>-85901</v>
      </c>
      <c r="AH254" s="75">
        <v>-13076</v>
      </c>
      <c r="AI254" s="75">
        <v>-79875</v>
      </c>
      <c r="AJ254" s="75">
        <v>-80802</v>
      </c>
      <c r="AK254" s="75">
        <v>-149657</v>
      </c>
      <c r="AL254" s="75">
        <v>-117152</v>
      </c>
      <c r="AM254" s="75">
        <v>-35990</v>
      </c>
      <c r="AN254" s="75">
        <v>-30672</v>
      </c>
      <c r="AO254" s="75">
        <v>-167704.82999999999</v>
      </c>
      <c r="AP254" s="75">
        <v>659911.19999999995</v>
      </c>
      <c r="AQ254" s="75">
        <v>-12123663.5</v>
      </c>
      <c r="AR254" s="75">
        <v>-86940</v>
      </c>
      <c r="AS254" s="75">
        <v>-139548</v>
      </c>
      <c r="AT254" s="75">
        <v>-225265.96</v>
      </c>
      <c r="AU254" s="75">
        <v>-65789</v>
      </c>
      <c r="AV254" s="75">
        <v>-48268.81</v>
      </c>
      <c r="AW254" s="75">
        <v>-28258</v>
      </c>
      <c r="AX254" s="75">
        <v>-26696855</v>
      </c>
      <c r="AY254" s="75">
        <v>0</v>
      </c>
      <c r="AZ254" s="75">
        <v>-2868</v>
      </c>
      <c r="BA254" s="75">
        <v>-26056</v>
      </c>
      <c r="BB254" s="75">
        <v>-34106</v>
      </c>
      <c r="BC254" s="75">
        <v>-118149.75</v>
      </c>
      <c r="BD254" s="75">
        <v>-121076.75</v>
      </c>
      <c r="BE254" s="75">
        <v>-708970.35</v>
      </c>
      <c r="BF254" s="75">
        <v>-98819</v>
      </c>
      <c r="BG254" s="75">
        <v>0</v>
      </c>
      <c r="BH254" s="75">
        <v>-25682</v>
      </c>
      <c r="BI254" s="75">
        <v>-18839539</v>
      </c>
      <c r="BJ254" s="75">
        <v>-1854491</v>
      </c>
      <c r="BK254" s="75">
        <v>0</v>
      </c>
      <c r="BL254" s="75">
        <v>-6542</v>
      </c>
      <c r="BM254" s="75">
        <v>-2927</v>
      </c>
      <c r="BN254" s="75">
        <v>0</v>
      </c>
      <c r="BO254" s="75">
        <v>-140</v>
      </c>
      <c r="BP254" s="75">
        <v>-32435210.800000001</v>
      </c>
      <c r="BQ254" s="75">
        <v>-219647</v>
      </c>
      <c r="BR254" s="75">
        <v>0</v>
      </c>
      <c r="BS254" s="75">
        <v>-1396563.05</v>
      </c>
      <c r="BT254" s="75">
        <v>-365256.01</v>
      </c>
      <c r="BU254" s="75">
        <v>-3054489</v>
      </c>
      <c r="BV254" s="75">
        <v>-40004.800000000003</v>
      </c>
      <c r="BW254" s="75">
        <v>0</v>
      </c>
      <c r="BX254" s="75">
        <v>-841</v>
      </c>
      <c r="BY254" s="76"/>
    </row>
    <row r="255" spans="1:77">
      <c r="A255" s="73" t="s">
        <v>43</v>
      </c>
      <c r="B255" s="74" t="s">
        <v>705</v>
      </c>
      <c r="C255" s="73" t="s">
        <v>706</v>
      </c>
      <c r="D255" s="75">
        <v>0</v>
      </c>
      <c r="E255" s="75">
        <v>0</v>
      </c>
      <c r="F255" s="75">
        <v>0</v>
      </c>
      <c r="G255" s="75">
        <v>0</v>
      </c>
      <c r="H255" s="75">
        <v>52896.75</v>
      </c>
      <c r="I255" s="75">
        <v>7810</v>
      </c>
      <c r="J255" s="75">
        <v>1793277.2</v>
      </c>
      <c r="K255" s="75">
        <v>6833785.9000000004</v>
      </c>
      <c r="L255" s="75">
        <v>310</v>
      </c>
      <c r="M255" s="75">
        <v>9317146.6400000006</v>
      </c>
      <c r="N255" s="75">
        <v>18258.5</v>
      </c>
      <c r="O255" s="75">
        <v>6486560</v>
      </c>
      <c r="P255" s="75">
        <v>10061493</v>
      </c>
      <c r="Q255" s="75">
        <v>17518</v>
      </c>
      <c r="R255" s="75">
        <v>0</v>
      </c>
      <c r="S255" s="75">
        <v>0</v>
      </c>
      <c r="T255" s="75">
        <v>6245039.8499999996</v>
      </c>
      <c r="U255" s="75">
        <v>0</v>
      </c>
      <c r="V255" s="75">
        <v>159410.75</v>
      </c>
      <c r="W255" s="75">
        <v>1302</v>
      </c>
      <c r="X255" s="75">
        <v>143399.28</v>
      </c>
      <c r="Y255" s="75">
        <v>12657</v>
      </c>
      <c r="Z255" s="75">
        <v>3785609.58</v>
      </c>
      <c r="AA255" s="75">
        <v>148177</v>
      </c>
      <c r="AB255" s="75">
        <v>1965790.44</v>
      </c>
      <c r="AC255" s="75">
        <v>0</v>
      </c>
      <c r="AD255" s="75">
        <v>2617</v>
      </c>
      <c r="AE255" s="75">
        <v>94174.14</v>
      </c>
      <c r="AF255" s="75">
        <v>9614650.8300000001</v>
      </c>
      <c r="AG255" s="75">
        <v>7544375</v>
      </c>
      <c r="AH255" s="75">
        <v>4602275</v>
      </c>
      <c r="AI255" s="75">
        <v>4440097</v>
      </c>
      <c r="AJ255" s="75">
        <v>5806323</v>
      </c>
      <c r="AK255" s="75">
        <v>7351371</v>
      </c>
      <c r="AL255" s="75">
        <v>5350520</v>
      </c>
      <c r="AM255" s="75">
        <v>9292006.75</v>
      </c>
      <c r="AN255" s="75">
        <v>6430170</v>
      </c>
      <c r="AO255" s="75">
        <v>6056679.5499999998</v>
      </c>
      <c r="AP255" s="75">
        <v>5525699</v>
      </c>
      <c r="AQ255" s="75">
        <v>171258</v>
      </c>
      <c r="AR255" s="75">
        <v>1902814.5</v>
      </c>
      <c r="AS255" s="75">
        <v>4499250.5</v>
      </c>
      <c r="AT255" s="75">
        <v>2663072.25</v>
      </c>
      <c r="AU255" s="75">
        <v>2596232.25</v>
      </c>
      <c r="AV255" s="75">
        <v>208905</v>
      </c>
      <c r="AW255" s="75">
        <v>693659.75</v>
      </c>
      <c r="AX255" s="75">
        <v>101373.5</v>
      </c>
      <c r="AY255" s="75">
        <v>1181905</v>
      </c>
      <c r="AZ255" s="75">
        <v>3531077.5</v>
      </c>
      <c r="BA255" s="75">
        <v>4349417</v>
      </c>
      <c r="BB255" s="75">
        <v>3045272</v>
      </c>
      <c r="BC255" s="75">
        <v>0</v>
      </c>
      <c r="BD255" s="75">
        <v>3923435.85</v>
      </c>
      <c r="BE255" s="75">
        <v>2567844.25</v>
      </c>
      <c r="BF255" s="75">
        <v>2022032.75</v>
      </c>
      <c r="BG255" s="75">
        <v>1213705</v>
      </c>
      <c r="BH255" s="75">
        <v>972725</v>
      </c>
      <c r="BI255" s="75">
        <v>920</v>
      </c>
      <c r="BJ255" s="75">
        <v>2831122.85</v>
      </c>
      <c r="BK255" s="75">
        <v>4567408</v>
      </c>
      <c r="BL255" s="75">
        <v>3013094.9</v>
      </c>
      <c r="BM255" s="75">
        <v>6213698.0499999998</v>
      </c>
      <c r="BN255" s="75">
        <v>6040733.4500000002</v>
      </c>
      <c r="BO255" s="75">
        <v>1859789.75</v>
      </c>
      <c r="BP255" s="75">
        <v>136727.4</v>
      </c>
      <c r="BQ255" s="75">
        <v>1426724.75</v>
      </c>
      <c r="BR255" s="75">
        <v>2560214.75</v>
      </c>
      <c r="BS255" s="75">
        <v>279286</v>
      </c>
      <c r="BT255" s="75">
        <v>11554894.050000001</v>
      </c>
      <c r="BU255" s="75">
        <v>3524104.25</v>
      </c>
      <c r="BV255" s="75">
        <v>1011168.35</v>
      </c>
      <c r="BW255" s="75">
        <v>365816.4</v>
      </c>
      <c r="BX255" s="75">
        <v>0</v>
      </c>
      <c r="BY255" s="76">
        <v>113842</v>
      </c>
    </row>
    <row r="256" spans="1:77">
      <c r="A256" s="73" t="s">
        <v>43</v>
      </c>
      <c r="B256" s="74" t="s">
        <v>707</v>
      </c>
      <c r="C256" s="73" t="s">
        <v>708</v>
      </c>
      <c r="D256" s="75">
        <v>0</v>
      </c>
      <c r="E256" s="75">
        <v>0</v>
      </c>
      <c r="F256" s="75">
        <v>4559772.8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5">
        <v>3543342.7</v>
      </c>
      <c r="X256" s="75">
        <v>0</v>
      </c>
      <c r="Y256" s="75">
        <v>6579601.7999999998</v>
      </c>
      <c r="Z256" s="75">
        <v>0</v>
      </c>
      <c r="AA256" s="75">
        <v>0</v>
      </c>
      <c r="AB256" s="75">
        <v>0</v>
      </c>
      <c r="AC256" s="75">
        <v>0</v>
      </c>
      <c r="AD256" s="75">
        <v>0</v>
      </c>
      <c r="AE256" s="75">
        <v>0</v>
      </c>
      <c r="AF256" s="75">
        <v>0</v>
      </c>
      <c r="AG256" s="75">
        <v>0</v>
      </c>
      <c r="AH256" s="75">
        <v>0</v>
      </c>
      <c r="AI256" s="75">
        <v>0</v>
      </c>
      <c r="AJ256" s="75">
        <v>0</v>
      </c>
      <c r="AK256" s="75">
        <v>0</v>
      </c>
      <c r="AL256" s="75">
        <v>0</v>
      </c>
      <c r="AM256" s="75">
        <v>0</v>
      </c>
      <c r="AN256" s="75">
        <v>0</v>
      </c>
      <c r="AO256" s="75">
        <v>0</v>
      </c>
      <c r="AP256" s="75">
        <v>0</v>
      </c>
      <c r="AQ256" s="75">
        <v>0</v>
      </c>
      <c r="AR256" s="75">
        <v>0</v>
      </c>
      <c r="AS256" s="75">
        <v>0</v>
      </c>
      <c r="AT256" s="75">
        <v>0</v>
      </c>
      <c r="AU256" s="75">
        <v>0</v>
      </c>
      <c r="AV256" s="75">
        <v>4771205.0999999996</v>
      </c>
      <c r="AW256" s="75">
        <v>4178012.8</v>
      </c>
      <c r="AX256" s="75">
        <v>0</v>
      </c>
      <c r="AY256" s="75">
        <v>4801784.5</v>
      </c>
      <c r="AZ256" s="75">
        <v>0</v>
      </c>
      <c r="BA256" s="75">
        <v>0</v>
      </c>
      <c r="BB256" s="75">
        <v>0</v>
      </c>
      <c r="BC256" s="75">
        <v>0</v>
      </c>
      <c r="BD256" s="75">
        <v>0</v>
      </c>
      <c r="BE256" s="75">
        <v>0</v>
      </c>
      <c r="BF256" s="75">
        <v>0</v>
      </c>
      <c r="BG256" s="75">
        <v>0</v>
      </c>
      <c r="BH256" s="75">
        <v>0</v>
      </c>
      <c r="BI256" s="75">
        <v>0</v>
      </c>
      <c r="BJ256" s="75">
        <v>6175636</v>
      </c>
      <c r="BK256" s="75">
        <v>0</v>
      </c>
      <c r="BL256" s="75">
        <v>0</v>
      </c>
      <c r="BM256" s="75">
        <v>0</v>
      </c>
      <c r="BN256" s="75">
        <v>0</v>
      </c>
      <c r="BO256" s="75">
        <v>0</v>
      </c>
      <c r="BP256" s="75">
        <v>0</v>
      </c>
      <c r="BQ256" s="75">
        <v>0</v>
      </c>
      <c r="BR256" s="75">
        <v>5574719.0999999996</v>
      </c>
      <c r="BS256" s="75">
        <v>0</v>
      </c>
      <c r="BT256" s="75">
        <v>0</v>
      </c>
      <c r="BU256" s="75">
        <v>5589234.0999999996</v>
      </c>
      <c r="BV256" s="75">
        <v>0</v>
      </c>
      <c r="BW256" s="75">
        <v>0</v>
      </c>
      <c r="BX256" s="75">
        <v>0</v>
      </c>
      <c r="BY256" s="76">
        <v>530303.55000000005</v>
      </c>
    </row>
    <row r="257" spans="1:77">
      <c r="A257" s="73" t="s">
        <v>43</v>
      </c>
      <c r="B257" s="74" t="s">
        <v>709</v>
      </c>
      <c r="C257" s="73" t="s">
        <v>710</v>
      </c>
      <c r="D257" s="75">
        <v>28911185.649999999</v>
      </c>
      <c r="E257" s="75">
        <v>1823072.07</v>
      </c>
      <c r="F257" s="75">
        <v>17687888.460000001</v>
      </c>
      <c r="G257" s="75">
        <v>1514746.21</v>
      </c>
      <c r="H257" s="75">
        <v>1653716.65</v>
      </c>
      <c r="I257" s="75">
        <v>3382620.31</v>
      </c>
      <c r="J257" s="75">
        <v>0</v>
      </c>
      <c r="K257" s="75">
        <v>0</v>
      </c>
      <c r="L257" s="75">
        <v>0</v>
      </c>
      <c r="M257" s="75">
        <v>17122170</v>
      </c>
      <c r="N257" s="75">
        <v>0</v>
      </c>
      <c r="O257" s="75">
        <v>5840371.0099999998</v>
      </c>
      <c r="P257" s="75">
        <v>9013959.7799999993</v>
      </c>
      <c r="Q257" s="75">
        <v>0</v>
      </c>
      <c r="R257" s="75">
        <v>5000000</v>
      </c>
      <c r="S257" s="75">
        <v>0</v>
      </c>
      <c r="T257" s="75">
        <v>13267577.48</v>
      </c>
      <c r="U257" s="75">
        <v>5667002.4199999999</v>
      </c>
      <c r="V257" s="75">
        <v>16267092.43</v>
      </c>
      <c r="W257" s="75">
        <v>16259414.140000001</v>
      </c>
      <c r="X257" s="75">
        <v>2386397.3199999998</v>
      </c>
      <c r="Y257" s="75">
        <v>21169082.239999998</v>
      </c>
      <c r="Z257" s="75">
        <v>658226.99</v>
      </c>
      <c r="AA257" s="75">
        <v>1463191.81</v>
      </c>
      <c r="AB257" s="75">
        <v>1197257.47</v>
      </c>
      <c r="AC257" s="75">
        <v>480393.27</v>
      </c>
      <c r="AD257" s="75">
        <v>1439046.56</v>
      </c>
      <c r="AE257" s="75">
        <v>1900000</v>
      </c>
      <c r="AF257" s="75">
        <v>950000</v>
      </c>
      <c r="AG257" s="75">
        <v>870000</v>
      </c>
      <c r="AH257" s="75">
        <v>730000</v>
      </c>
      <c r="AI257" s="75">
        <v>870000</v>
      </c>
      <c r="AJ257" s="75">
        <v>850000</v>
      </c>
      <c r="AK257" s="75">
        <v>860000</v>
      </c>
      <c r="AL257" s="75">
        <v>860000</v>
      </c>
      <c r="AM257" s="75">
        <v>1313697.6599999999</v>
      </c>
      <c r="AN257" s="75">
        <v>780000</v>
      </c>
      <c r="AO257" s="75">
        <v>1506026.3</v>
      </c>
      <c r="AP257" s="75">
        <v>760000</v>
      </c>
      <c r="AQ257" s="75">
        <v>18756343</v>
      </c>
      <c r="AR257" s="75">
        <v>0</v>
      </c>
      <c r="AS257" s="75">
        <v>105454.34</v>
      </c>
      <c r="AT257" s="75">
        <v>300000</v>
      </c>
      <c r="AU257" s="75">
        <v>2906409</v>
      </c>
      <c r="AV257" s="75">
        <v>1200000</v>
      </c>
      <c r="AW257" s="75">
        <v>2611650</v>
      </c>
      <c r="AX257" s="75">
        <v>10335097</v>
      </c>
      <c r="AY257" s="75">
        <v>4882147</v>
      </c>
      <c r="AZ257" s="75">
        <v>0</v>
      </c>
      <c r="BA257" s="75">
        <v>3500000</v>
      </c>
      <c r="BB257" s="75">
        <v>0</v>
      </c>
      <c r="BC257" s="75">
        <v>1500000</v>
      </c>
      <c r="BD257" s="75">
        <v>0</v>
      </c>
      <c r="BE257" s="75">
        <v>3500000</v>
      </c>
      <c r="BF257" s="75">
        <v>2000000</v>
      </c>
      <c r="BG257" s="75">
        <v>2000000</v>
      </c>
      <c r="BH257" s="75">
        <v>9300809.8100000005</v>
      </c>
      <c r="BI257" s="75">
        <v>14445909.48</v>
      </c>
      <c r="BJ257" s="75">
        <v>14966785.93</v>
      </c>
      <c r="BK257" s="75">
        <v>1255484.6599999999</v>
      </c>
      <c r="BL257" s="75">
        <v>1000000</v>
      </c>
      <c r="BM257" s="75">
        <v>4266492</v>
      </c>
      <c r="BN257" s="75">
        <v>2117150</v>
      </c>
      <c r="BO257" s="75">
        <v>4249225</v>
      </c>
      <c r="BP257" s="75">
        <v>1617984.69</v>
      </c>
      <c r="BQ257" s="75">
        <v>868858.33</v>
      </c>
      <c r="BR257" s="75">
        <v>5132412.47</v>
      </c>
      <c r="BS257" s="75">
        <v>6000535.2000000002</v>
      </c>
      <c r="BT257" s="75">
        <v>1826643.23</v>
      </c>
      <c r="BU257" s="75">
        <v>19372854.32</v>
      </c>
      <c r="BV257" s="75">
        <v>1732258.74</v>
      </c>
      <c r="BW257" s="75">
        <v>862879.33</v>
      </c>
      <c r="BX257" s="75">
        <v>7268385.79</v>
      </c>
      <c r="BY257" s="76">
        <v>886406</v>
      </c>
    </row>
    <row r="258" spans="1:77">
      <c r="A258" s="73" t="s">
        <v>43</v>
      </c>
      <c r="B258" s="74" t="s">
        <v>711</v>
      </c>
      <c r="C258" s="73" t="s">
        <v>712</v>
      </c>
      <c r="D258" s="75">
        <v>0</v>
      </c>
      <c r="E258" s="75">
        <v>0</v>
      </c>
      <c r="F258" s="75">
        <v>0</v>
      </c>
      <c r="G258" s="75">
        <v>0</v>
      </c>
      <c r="H258" s="75">
        <v>-1147959.76</v>
      </c>
      <c r="I258" s="75">
        <v>0</v>
      </c>
      <c r="J258" s="75">
        <v>0</v>
      </c>
      <c r="K258" s="75">
        <v>0</v>
      </c>
      <c r="L258" s="75">
        <v>0</v>
      </c>
      <c r="M258" s="75">
        <v>0</v>
      </c>
      <c r="N258" s="75">
        <v>-327</v>
      </c>
      <c r="O258" s="75">
        <v>0</v>
      </c>
      <c r="P258" s="75">
        <v>-7859864.4500000002</v>
      </c>
      <c r="Q258" s="75">
        <v>-273732.8</v>
      </c>
      <c r="R258" s="75">
        <v>0</v>
      </c>
      <c r="S258" s="75">
        <v>-149988.85</v>
      </c>
      <c r="T258" s="75">
        <v>0</v>
      </c>
      <c r="U258" s="75">
        <v>0</v>
      </c>
      <c r="V258" s="75">
        <v>-2357017.8199999998</v>
      </c>
      <c r="W258" s="75">
        <v>0</v>
      </c>
      <c r="X258" s="75">
        <v>-945049.41</v>
      </c>
      <c r="Y258" s="75">
        <v>0</v>
      </c>
      <c r="Z258" s="75">
        <v>-84763.67</v>
      </c>
      <c r="AA258" s="75">
        <v>-3733.95</v>
      </c>
      <c r="AB258" s="75">
        <v>0</v>
      </c>
      <c r="AC258" s="75">
        <v>0</v>
      </c>
      <c r="AD258" s="75">
        <v>-61777</v>
      </c>
      <c r="AE258" s="75">
        <v>0</v>
      </c>
      <c r="AF258" s="75">
        <v>0</v>
      </c>
      <c r="AG258" s="75">
        <v>-6541.7</v>
      </c>
      <c r="AH258" s="75">
        <v>-1530.1</v>
      </c>
      <c r="AI258" s="75">
        <v>0</v>
      </c>
      <c r="AJ258" s="75">
        <v>0</v>
      </c>
      <c r="AK258" s="75">
        <v>-389680.5</v>
      </c>
      <c r="AL258" s="75">
        <v>0</v>
      </c>
      <c r="AM258" s="75">
        <v>-1083</v>
      </c>
      <c r="AN258" s="75">
        <v>-3197.23</v>
      </c>
      <c r="AO258" s="75">
        <v>0</v>
      </c>
      <c r="AP258" s="75">
        <v>-40333.599999999999</v>
      </c>
      <c r="AQ258" s="75">
        <v>-1102201.79</v>
      </c>
      <c r="AR258" s="75">
        <v>0</v>
      </c>
      <c r="AS258" s="75">
        <v>0</v>
      </c>
      <c r="AT258" s="75">
        <v>-81023.33</v>
      </c>
      <c r="AU258" s="75">
        <v>0</v>
      </c>
      <c r="AV258" s="75">
        <v>0</v>
      </c>
      <c r="AW258" s="75">
        <v>0</v>
      </c>
      <c r="AX258" s="75">
        <v>0</v>
      </c>
      <c r="AY258" s="75">
        <v>0</v>
      </c>
      <c r="AZ258" s="75">
        <v>-317546.96999999997</v>
      </c>
      <c r="BA258" s="75">
        <v>0</v>
      </c>
      <c r="BB258" s="75">
        <v>0</v>
      </c>
      <c r="BC258" s="75">
        <v>0</v>
      </c>
      <c r="BD258" s="75">
        <v>-92968.44</v>
      </c>
      <c r="BE258" s="75">
        <v>0</v>
      </c>
      <c r="BF258" s="75">
        <v>0</v>
      </c>
      <c r="BG258" s="75">
        <v>0</v>
      </c>
      <c r="BH258" s="75">
        <v>0</v>
      </c>
      <c r="BI258" s="75">
        <v>-7762753.4400000004</v>
      </c>
      <c r="BJ258" s="75">
        <v>0</v>
      </c>
      <c r="BK258" s="75">
        <v>0</v>
      </c>
      <c r="BL258" s="75">
        <v>-7173.3</v>
      </c>
      <c r="BM258" s="75">
        <v>0</v>
      </c>
      <c r="BN258" s="75">
        <v>-35197.699999999997</v>
      </c>
      <c r="BO258" s="75">
        <v>-4305.7</v>
      </c>
      <c r="BP258" s="75">
        <v>0</v>
      </c>
      <c r="BQ258" s="75">
        <v>0</v>
      </c>
      <c r="BR258" s="75">
        <v>0</v>
      </c>
      <c r="BS258" s="75">
        <v>-15697.57</v>
      </c>
      <c r="BT258" s="75">
        <v>-371262.79</v>
      </c>
      <c r="BU258" s="75">
        <v>-2019594.6</v>
      </c>
      <c r="BV258" s="75">
        <v>-162404.54999999999</v>
      </c>
      <c r="BW258" s="75">
        <v>0</v>
      </c>
      <c r="BX258" s="75">
        <v>0</v>
      </c>
      <c r="BY258" s="76">
        <v>140</v>
      </c>
    </row>
    <row r="259" spans="1:77">
      <c r="A259" s="73" t="s">
        <v>43</v>
      </c>
      <c r="B259" s="74" t="s">
        <v>713</v>
      </c>
      <c r="C259" s="73" t="s">
        <v>714</v>
      </c>
      <c r="D259" s="75">
        <v>0</v>
      </c>
      <c r="E259" s="75">
        <v>0</v>
      </c>
      <c r="F259" s="75">
        <v>4009952.63</v>
      </c>
      <c r="G259" s="75">
        <v>220.55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1200531.21</v>
      </c>
      <c r="Q259" s="75">
        <v>222713.98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5">
        <v>34930.080000000002</v>
      </c>
      <c r="X259" s="75">
        <v>44508.97</v>
      </c>
      <c r="Y259" s="75">
        <v>0</v>
      </c>
      <c r="Z259" s="75">
        <v>0</v>
      </c>
      <c r="AA259" s="75">
        <v>2180.6999999999998</v>
      </c>
      <c r="AB259" s="75">
        <v>0</v>
      </c>
      <c r="AC259" s="75">
        <v>0</v>
      </c>
      <c r="AD259" s="75">
        <v>0</v>
      </c>
      <c r="AE259" s="75">
        <v>0</v>
      </c>
      <c r="AF259" s="75">
        <v>706205.11</v>
      </c>
      <c r="AG259" s="75">
        <v>0</v>
      </c>
      <c r="AH259" s="75">
        <v>0</v>
      </c>
      <c r="AI259" s="75">
        <v>161711.32</v>
      </c>
      <c r="AJ259" s="75">
        <v>0</v>
      </c>
      <c r="AK259" s="75">
        <v>78866.5</v>
      </c>
      <c r="AL259" s="75">
        <v>1810.08</v>
      </c>
      <c r="AM259" s="75">
        <v>0</v>
      </c>
      <c r="AN259" s="75">
        <v>9011.2999999999993</v>
      </c>
      <c r="AO259" s="75">
        <v>0</v>
      </c>
      <c r="AP259" s="75">
        <v>634436</v>
      </c>
      <c r="AQ259" s="75">
        <v>0</v>
      </c>
      <c r="AR259" s="75">
        <v>0</v>
      </c>
      <c r="AS259" s="75">
        <v>0</v>
      </c>
      <c r="AT259" s="75">
        <v>343589.58</v>
      </c>
      <c r="AU259" s="75">
        <v>0</v>
      </c>
      <c r="AV259" s="75">
        <v>12437.52</v>
      </c>
      <c r="AW259" s="75">
        <v>3000</v>
      </c>
      <c r="AX259" s="75">
        <v>0</v>
      </c>
      <c r="AY259" s="75">
        <v>0</v>
      </c>
      <c r="AZ259" s="75">
        <v>12987.86</v>
      </c>
      <c r="BA259" s="75">
        <v>0</v>
      </c>
      <c r="BB259" s="75">
        <v>0</v>
      </c>
      <c r="BC259" s="75">
        <v>0</v>
      </c>
      <c r="BD259" s="75">
        <v>0</v>
      </c>
      <c r="BE259" s="75">
        <v>38142.5</v>
      </c>
      <c r="BF259" s="75">
        <v>0</v>
      </c>
      <c r="BG259" s="75">
        <v>0</v>
      </c>
      <c r="BH259" s="75">
        <v>0</v>
      </c>
      <c r="BI259" s="75">
        <v>869263.15</v>
      </c>
      <c r="BJ259" s="75">
        <v>0</v>
      </c>
      <c r="BK259" s="75">
        <v>0</v>
      </c>
      <c r="BL259" s="75">
        <v>0</v>
      </c>
      <c r="BM259" s="75">
        <v>0</v>
      </c>
      <c r="BN259" s="75">
        <v>428.76</v>
      </c>
      <c r="BO259" s="75">
        <v>0</v>
      </c>
      <c r="BP259" s="75">
        <v>0</v>
      </c>
      <c r="BQ259" s="75">
        <v>0</v>
      </c>
      <c r="BR259" s="75">
        <v>0</v>
      </c>
      <c r="BS259" s="75">
        <v>0</v>
      </c>
      <c r="BT259" s="75">
        <v>184459.12</v>
      </c>
      <c r="BU259" s="75">
        <v>360881.4</v>
      </c>
      <c r="BV259" s="75">
        <v>0</v>
      </c>
      <c r="BW259" s="75">
        <v>0</v>
      </c>
      <c r="BX259" s="75">
        <v>173006.91</v>
      </c>
      <c r="BY259" s="76">
        <v>1776686.73</v>
      </c>
    </row>
    <row r="260" spans="1:77">
      <c r="A260" s="73" t="s">
        <v>43</v>
      </c>
      <c r="B260" s="74" t="s">
        <v>715</v>
      </c>
      <c r="C260" s="73" t="s">
        <v>716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1331810</v>
      </c>
      <c r="L260" s="75">
        <v>35890.06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5">
        <v>0</v>
      </c>
      <c r="V260" s="75">
        <v>0</v>
      </c>
      <c r="W260" s="75">
        <v>0</v>
      </c>
      <c r="X260" s="75">
        <v>0</v>
      </c>
      <c r="Y260" s="75">
        <v>0</v>
      </c>
      <c r="Z260" s="75">
        <v>0</v>
      </c>
      <c r="AA260" s="75">
        <v>77530</v>
      </c>
      <c r="AB260" s="75">
        <v>0</v>
      </c>
      <c r="AC260" s="75">
        <v>0</v>
      </c>
      <c r="AD260" s="75">
        <v>1194351</v>
      </c>
      <c r="AE260" s="75">
        <v>0</v>
      </c>
      <c r="AF260" s="75">
        <v>0</v>
      </c>
      <c r="AG260" s="75">
        <v>0</v>
      </c>
      <c r="AH260" s="75">
        <v>803843.86</v>
      </c>
      <c r="AI260" s="75">
        <v>0</v>
      </c>
      <c r="AJ260" s="75">
        <v>0</v>
      </c>
      <c r="AK260" s="75">
        <v>0</v>
      </c>
      <c r="AL260" s="75">
        <v>0</v>
      </c>
      <c r="AM260" s="75">
        <v>0</v>
      </c>
      <c r="AN260" s="75">
        <v>0</v>
      </c>
      <c r="AO260" s="75">
        <v>0</v>
      </c>
      <c r="AP260" s="75">
        <v>0</v>
      </c>
      <c r="AQ260" s="75">
        <v>0</v>
      </c>
      <c r="AR260" s="75">
        <v>0</v>
      </c>
      <c r="AS260" s="75">
        <v>0</v>
      </c>
      <c r="AT260" s="75">
        <v>0</v>
      </c>
      <c r="AU260" s="75">
        <v>0</v>
      </c>
      <c r="AV260" s="75">
        <v>0</v>
      </c>
      <c r="AW260" s="75">
        <v>0</v>
      </c>
      <c r="AX260" s="75">
        <v>0</v>
      </c>
      <c r="AY260" s="75">
        <v>0</v>
      </c>
      <c r="AZ260" s="75">
        <v>0</v>
      </c>
      <c r="BA260" s="75">
        <v>157700</v>
      </c>
      <c r="BB260" s="75">
        <v>0</v>
      </c>
      <c r="BC260" s="75">
        <v>0</v>
      </c>
      <c r="BD260" s="75">
        <v>0</v>
      </c>
      <c r="BE260" s="75">
        <v>1191477.75</v>
      </c>
      <c r="BF260" s="75">
        <v>0</v>
      </c>
      <c r="BG260" s="75">
        <v>0</v>
      </c>
      <c r="BH260" s="75">
        <v>0</v>
      </c>
      <c r="BI260" s="75">
        <v>0</v>
      </c>
      <c r="BJ260" s="75">
        <v>70750</v>
      </c>
      <c r="BK260" s="75">
        <v>0</v>
      </c>
      <c r="BL260" s="75">
        <v>0</v>
      </c>
      <c r="BM260" s="75">
        <v>0</v>
      </c>
      <c r="BN260" s="75">
        <v>0</v>
      </c>
      <c r="BO260" s="75">
        <v>0</v>
      </c>
      <c r="BP260" s="75">
        <v>0</v>
      </c>
      <c r="BQ260" s="75">
        <v>0</v>
      </c>
      <c r="BR260" s="75">
        <v>0</v>
      </c>
      <c r="BS260" s="75">
        <v>0</v>
      </c>
      <c r="BT260" s="75">
        <v>0</v>
      </c>
      <c r="BU260" s="75">
        <v>0</v>
      </c>
      <c r="BV260" s="75">
        <v>0</v>
      </c>
      <c r="BW260" s="75">
        <v>0</v>
      </c>
      <c r="BX260" s="75">
        <v>0</v>
      </c>
      <c r="BY260" s="76">
        <v>239352</v>
      </c>
    </row>
    <row r="261" spans="1:77">
      <c r="A261" s="73" t="s">
        <v>43</v>
      </c>
      <c r="B261" s="74" t="s">
        <v>717</v>
      </c>
      <c r="C261" s="73" t="s">
        <v>718</v>
      </c>
      <c r="D261" s="75">
        <v>0</v>
      </c>
      <c r="E261" s="75">
        <v>0</v>
      </c>
      <c r="F261" s="75">
        <v>0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5">
        <v>0</v>
      </c>
      <c r="V261" s="75">
        <v>0</v>
      </c>
      <c r="W261" s="75">
        <v>384463.73</v>
      </c>
      <c r="X261" s="75">
        <v>0</v>
      </c>
      <c r="Y261" s="75">
        <v>135322.19</v>
      </c>
      <c r="Z261" s="75">
        <v>147425.67000000001</v>
      </c>
      <c r="AA261" s="75">
        <v>919765.8</v>
      </c>
      <c r="AB261" s="75">
        <v>0</v>
      </c>
      <c r="AC261" s="75">
        <v>0</v>
      </c>
      <c r="AD261" s="75">
        <v>348350.67</v>
      </c>
      <c r="AE261" s="75">
        <v>0</v>
      </c>
      <c r="AF261" s="75">
        <v>0</v>
      </c>
      <c r="AG261" s="75">
        <v>0</v>
      </c>
      <c r="AH261" s="75">
        <v>0</v>
      </c>
      <c r="AI261" s="75">
        <v>0</v>
      </c>
      <c r="AJ261" s="75">
        <v>0</v>
      </c>
      <c r="AK261" s="75">
        <v>0</v>
      </c>
      <c r="AL261" s="75">
        <v>0</v>
      </c>
      <c r="AM261" s="75">
        <v>0</v>
      </c>
      <c r="AN261" s="75">
        <v>0</v>
      </c>
      <c r="AO261" s="75">
        <v>0</v>
      </c>
      <c r="AP261" s="75">
        <v>0</v>
      </c>
      <c r="AQ261" s="75">
        <v>0</v>
      </c>
      <c r="AR261" s="75">
        <v>0</v>
      </c>
      <c r="AS261" s="75">
        <v>0</v>
      </c>
      <c r="AT261" s="75">
        <v>0</v>
      </c>
      <c r="AU261" s="75">
        <v>0</v>
      </c>
      <c r="AV261" s="75">
        <v>0</v>
      </c>
      <c r="AW261" s="75">
        <v>0</v>
      </c>
      <c r="AX261" s="75">
        <v>0</v>
      </c>
      <c r="AY261" s="75">
        <v>0</v>
      </c>
      <c r="AZ261" s="75">
        <v>0</v>
      </c>
      <c r="BA261" s="75">
        <v>0</v>
      </c>
      <c r="BB261" s="75">
        <v>0</v>
      </c>
      <c r="BC261" s="75">
        <v>0</v>
      </c>
      <c r="BD261" s="75">
        <v>0</v>
      </c>
      <c r="BE261" s="75">
        <v>0</v>
      </c>
      <c r="BF261" s="75">
        <v>0</v>
      </c>
      <c r="BG261" s="75">
        <v>0</v>
      </c>
      <c r="BH261" s="75">
        <v>0</v>
      </c>
      <c r="BI261" s="75">
        <v>0</v>
      </c>
      <c r="BJ261" s="75">
        <v>0</v>
      </c>
      <c r="BK261" s="75">
        <v>0</v>
      </c>
      <c r="BL261" s="75">
        <v>0</v>
      </c>
      <c r="BM261" s="75">
        <v>0</v>
      </c>
      <c r="BN261" s="75">
        <v>0</v>
      </c>
      <c r="BO261" s="75">
        <v>0</v>
      </c>
      <c r="BP261" s="75">
        <v>0</v>
      </c>
      <c r="BQ261" s="75">
        <v>0</v>
      </c>
      <c r="BR261" s="75">
        <v>279745.2</v>
      </c>
      <c r="BS261" s="75">
        <v>1951255.8</v>
      </c>
      <c r="BT261" s="75">
        <v>1221282.51</v>
      </c>
      <c r="BU261" s="75">
        <v>646971.80000000005</v>
      </c>
      <c r="BV261" s="75">
        <v>0</v>
      </c>
      <c r="BW261" s="75">
        <v>0</v>
      </c>
      <c r="BX261" s="75">
        <v>0</v>
      </c>
      <c r="BY261" s="76">
        <v>20660449.600000001</v>
      </c>
    </row>
    <row r="262" spans="1:77">
      <c r="A262" s="73" t="s">
        <v>43</v>
      </c>
      <c r="B262" s="74" t="s">
        <v>719</v>
      </c>
      <c r="C262" s="73" t="s">
        <v>720</v>
      </c>
      <c r="D262" s="75">
        <v>0</v>
      </c>
      <c r="E262" s="75">
        <v>0</v>
      </c>
      <c r="F262" s="75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75">
        <v>0</v>
      </c>
      <c r="Q262" s="75">
        <v>0</v>
      </c>
      <c r="R262" s="75">
        <v>0</v>
      </c>
      <c r="S262" s="75">
        <v>0</v>
      </c>
      <c r="T262" s="75">
        <v>0</v>
      </c>
      <c r="U262" s="75">
        <v>0</v>
      </c>
      <c r="V262" s="75">
        <v>0</v>
      </c>
      <c r="W262" s="75">
        <v>0</v>
      </c>
      <c r="X262" s="75">
        <v>0</v>
      </c>
      <c r="Y262" s="75">
        <v>-1115912.8600000001</v>
      </c>
      <c r="Z262" s="75">
        <v>0</v>
      </c>
      <c r="AA262" s="75">
        <v>0</v>
      </c>
      <c r="AB262" s="75">
        <v>0</v>
      </c>
      <c r="AC262" s="75">
        <v>-14269934</v>
      </c>
      <c r="AD262" s="75">
        <v>0</v>
      </c>
      <c r="AE262" s="75">
        <v>0</v>
      </c>
      <c r="AF262" s="75">
        <v>0</v>
      </c>
      <c r="AG262" s="75">
        <v>0</v>
      </c>
      <c r="AH262" s="75">
        <v>0</v>
      </c>
      <c r="AI262" s="75">
        <v>0</v>
      </c>
      <c r="AJ262" s="75">
        <v>0</v>
      </c>
      <c r="AK262" s="75">
        <v>0</v>
      </c>
      <c r="AL262" s="75">
        <v>0</v>
      </c>
      <c r="AM262" s="75">
        <v>0</v>
      </c>
      <c r="AN262" s="75">
        <v>0</v>
      </c>
      <c r="AO262" s="75">
        <v>0</v>
      </c>
      <c r="AP262" s="75">
        <v>0</v>
      </c>
      <c r="AQ262" s="75">
        <v>0</v>
      </c>
      <c r="AR262" s="75">
        <v>0</v>
      </c>
      <c r="AS262" s="75">
        <v>0</v>
      </c>
      <c r="AT262" s="75">
        <v>0</v>
      </c>
      <c r="AU262" s="75">
        <v>0</v>
      </c>
      <c r="AV262" s="75">
        <v>0</v>
      </c>
      <c r="AW262" s="75">
        <v>0</v>
      </c>
      <c r="AX262" s="75">
        <v>0</v>
      </c>
      <c r="AY262" s="75">
        <v>0</v>
      </c>
      <c r="AZ262" s="75">
        <v>0</v>
      </c>
      <c r="BA262" s="75">
        <v>0</v>
      </c>
      <c r="BB262" s="75">
        <v>0</v>
      </c>
      <c r="BC262" s="75">
        <v>0</v>
      </c>
      <c r="BD262" s="75">
        <v>0</v>
      </c>
      <c r="BE262" s="75">
        <v>0</v>
      </c>
      <c r="BF262" s="75">
        <v>0</v>
      </c>
      <c r="BG262" s="75">
        <v>0</v>
      </c>
      <c r="BH262" s="75">
        <v>-2431</v>
      </c>
      <c r="BI262" s="75">
        <v>0</v>
      </c>
      <c r="BJ262" s="75">
        <v>0</v>
      </c>
      <c r="BK262" s="75">
        <v>0</v>
      </c>
      <c r="BL262" s="75">
        <v>0</v>
      </c>
      <c r="BM262" s="75">
        <v>0</v>
      </c>
      <c r="BN262" s="75">
        <v>0</v>
      </c>
      <c r="BO262" s="75">
        <v>0</v>
      </c>
      <c r="BP262" s="75">
        <v>0</v>
      </c>
      <c r="BQ262" s="75">
        <v>0</v>
      </c>
      <c r="BR262" s="75">
        <v>0</v>
      </c>
      <c r="BS262" s="75">
        <v>0</v>
      </c>
      <c r="BT262" s="75">
        <v>0</v>
      </c>
      <c r="BU262" s="75">
        <v>0</v>
      </c>
      <c r="BV262" s="75">
        <v>0</v>
      </c>
      <c r="BW262" s="75">
        <v>0</v>
      </c>
      <c r="BX262" s="75">
        <v>0</v>
      </c>
      <c r="BY262" s="76">
        <v>12781401</v>
      </c>
    </row>
    <row r="263" spans="1:77">
      <c r="A263" s="73" t="s">
        <v>43</v>
      </c>
      <c r="B263" s="74" t="s">
        <v>721</v>
      </c>
      <c r="C263" s="73" t="s">
        <v>722</v>
      </c>
      <c r="D263" s="75">
        <v>0</v>
      </c>
      <c r="E263" s="75">
        <v>0</v>
      </c>
      <c r="F263" s="75">
        <v>0</v>
      </c>
      <c r="G263" s="75">
        <v>-10893.9</v>
      </c>
      <c r="H263" s="75">
        <v>0</v>
      </c>
      <c r="I263" s="75">
        <v>0</v>
      </c>
      <c r="J263" s="75">
        <v>-1536894.4</v>
      </c>
      <c r="K263" s="75">
        <v>-621853.71</v>
      </c>
      <c r="L263" s="75">
        <v>-288850.25</v>
      </c>
      <c r="M263" s="75">
        <v>-479987.67</v>
      </c>
      <c r="N263" s="75">
        <v>-30.2</v>
      </c>
      <c r="O263" s="75">
        <v>0</v>
      </c>
      <c r="P263" s="75">
        <v>-252354.97</v>
      </c>
      <c r="Q263" s="75">
        <v>-234364.39</v>
      </c>
      <c r="R263" s="75">
        <v>0</v>
      </c>
      <c r="S263" s="75">
        <v>0</v>
      </c>
      <c r="T263" s="75">
        <v>0</v>
      </c>
      <c r="U263" s="75">
        <v>0</v>
      </c>
      <c r="V263" s="75">
        <v>-267401.25</v>
      </c>
      <c r="W263" s="75">
        <v>-288628.31</v>
      </c>
      <c r="X263" s="75">
        <v>-162370.07999999999</v>
      </c>
      <c r="Y263" s="75">
        <v>0</v>
      </c>
      <c r="Z263" s="75">
        <v>0</v>
      </c>
      <c r="AA263" s="75">
        <v>-125286.58</v>
      </c>
      <c r="AB263" s="75">
        <v>0</v>
      </c>
      <c r="AC263" s="75">
        <v>0</v>
      </c>
      <c r="AD263" s="75">
        <v>0</v>
      </c>
      <c r="AE263" s="75">
        <v>0</v>
      </c>
      <c r="AF263" s="75">
        <v>-58790.2</v>
      </c>
      <c r="AG263" s="75">
        <v>0</v>
      </c>
      <c r="AH263" s="75">
        <v>0</v>
      </c>
      <c r="AI263" s="75">
        <v>0</v>
      </c>
      <c r="AJ263" s="75">
        <v>-197456.77</v>
      </c>
      <c r="AK263" s="75">
        <v>-187550.95</v>
      </c>
      <c r="AL263" s="75">
        <v>-7287.2</v>
      </c>
      <c r="AM263" s="75">
        <v>-79845.8</v>
      </c>
      <c r="AN263" s="75">
        <v>-58562.720000000001</v>
      </c>
      <c r="AO263" s="75">
        <v>0</v>
      </c>
      <c r="AP263" s="75">
        <v>0</v>
      </c>
      <c r="AQ263" s="75">
        <v>-131401.96</v>
      </c>
      <c r="AR263" s="75">
        <v>0</v>
      </c>
      <c r="AS263" s="75">
        <v>-51278</v>
      </c>
      <c r="AT263" s="75">
        <v>-124339.71</v>
      </c>
      <c r="AU263" s="75">
        <v>0</v>
      </c>
      <c r="AV263" s="75">
        <v>-8316.24</v>
      </c>
      <c r="AW263" s="75">
        <v>-43438.54</v>
      </c>
      <c r="AX263" s="75">
        <v>0</v>
      </c>
      <c r="AY263" s="75">
        <v>0</v>
      </c>
      <c r="AZ263" s="75">
        <v>-290794.06</v>
      </c>
      <c r="BA263" s="75">
        <v>0</v>
      </c>
      <c r="BB263" s="75">
        <v>0</v>
      </c>
      <c r="BC263" s="75">
        <v>0</v>
      </c>
      <c r="BD263" s="75">
        <v>-358251.88</v>
      </c>
      <c r="BE263" s="75">
        <v>0</v>
      </c>
      <c r="BF263" s="75">
        <v>0</v>
      </c>
      <c r="BG263" s="75">
        <v>0</v>
      </c>
      <c r="BH263" s="75">
        <v>0</v>
      </c>
      <c r="BI263" s="75">
        <v>0</v>
      </c>
      <c r="BJ263" s="75">
        <v>0</v>
      </c>
      <c r="BK263" s="75">
        <v>0</v>
      </c>
      <c r="BL263" s="75">
        <v>0</v>
      </c>
      <c r="BM263" s="75">
        <v>0</v>
      </c>
      <c r="BN263" s="75">
        <v>-17021.3</v>
      </c>
      <c r="BO263" s="75">
        <v>-9435.7000000000007</v>
      </c>
      <c r="BP263" s="75">
        <v>0</v>
      </c>
      <c r="BQ263" s="75">
        <v>0</v>
      </c>
      <c r="BR263" s="75">
        <v>0</v>
      </c>
      <c r="BS263" s="75">
        <v>-247435</v>
      </c>
      <c r="BT263" s="75">
        <v>-109405.26</v>
      </c>
      <c r="BU263" s="75">
        <v>-148209.60000000001</v>
      </c>
      <c r="BV263" s="75">
        <v>-53000.05</v>
      </c>
      <c r="BW263" s="75">
        <v>0</v>
      </c>
      <c r="BX263" s="75">
        <v>-790</v>
      </c>
      <c r="BY263" s="76">
        <v>188933060.41</v>
      </c>
    </row>
    <row r="264" spans="1:77">
      <c r="A264" s="73" t="s">
        <v>43</v>
      </c>
      <c r="B264" s="74" t="s">
        <v>723</v>
      </c>
      <c r="C264" s="73" t="s">
        <v>724</v>
      </c>
      <c r="D264" s="75">
        <v>0</v>
      </c>
      <c r="E264" s="75">
        <v>0</v>
      </c>
      <c r="F264" s="75">
        <v>0</v>
      </c>
      <c r="G264" s="75">
        <v>34451.08</v>
      </c>
      <c r="H264" s="75">
        <v>0</v>
      </c>
      <c r="I264" s="75">
        <v>0</v>
      </c>
      <c r="J264" s="75">
        <v>1984744.31</v>
      </c>
      <c r="K264" s="75">
        <v>0</v>
      </c>
      <c r="L264" s="75">
        <v>0</v>
      </c>
      <c r="M264" s="75">
        <v>9026.11</v>
      </c>
      <c r="N264" s="75">
        <v>0</v>
      </c>
      <c r="O264" s="75">
        <v>0</v>
      </c>
      <c r="P264" s="75">
        <v>15934.26</v>
      </c>
      <c r="Q264" s="75">
        <v>12268.76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5">
        <v>19737.759999999998</v>
      </c>
      <c r="X264" s="75">
        <v>0</v>
      </c>
      <c r="Y264" s="75">
        <v>0</v>
      </c>
      <c r="Z264" s="75">
        <v>0</v>
      </c>
      <c r="AA264" s="75">
        <v>0</v>
      </c>
      <c r="AB264" s="75">
        <v>0</v>
      </c>
      <c r="AC264" s="75">
        <v>0</v>
      </c>
      <c r="AD264" s="75">
        <v>0</v>
      </c>
      <c r="AE264" s="75">
        <v>0</v>
      </c>
      <c r="AF264" s="75">
        <v>646320.1</v>
      </c>
      <c r="AG264" s="75">
        <v>0</v>
      </c>
      <c r="AH264" s="75">
        <v>0</v>
      </c>
      <c r="AI264" s="75">
        <v>0</v>
      </c>
      <c r="AJ264" s="75">
        <v>108536.95</v>
      </c>
      <c r="AK264" s="75">
        <v>0</v>
      </c>
      <c r="AL264" s="75">
        <v>0</v>
      </c>
      <c r="AM264" s="75">
        <v>0</v>
      </c>
      <c r="AN264" s="75">
        <v>2383.8000000000002</v>
      </c>
      <c r="AO264" s="75">
        <v>0</v>
      </c>
      <c r="AP264" s="75">
        <v>0</v>
      </c>
      <c r="AQ264" s="75">
        <v>0</v>
      </c>
      <c r="AR264" s="75">
        <v>0</v>
      </c>
      <c r="AS264" s="75">
        <v>0</v>
      </c>
      <c r="AT264" s="75">
        <v>0</v>
      </c>
      <c r="AU264" s="75">
        <v>0</v>
      </c>
      <c r="AV264" s="75">
        <v>0</v>
      </c>
      <c r="AW264" s="75">
        <v>3186.8</v>
      </c>
      <c r="AX264" s="75">
        <v>0</v>
      </c>
      <c r="AY264" s="75">
        <v>0</v>
      </c>
      <c r="AZ264" s="75">
        <v>2540</v>
      </c>
      <c r="BA264" s="75">
        <v>0</v>
      </c>
      <c r="BB264" s="75">
        <v>0</v>
      </c>
      <c r="BC264" s="75">
        <v>0</v>
      </c>
      <c r="BD264" s="75">
        <v>0</v>
      </c>
      <c r="BE264" s="75">
        <v>0</v>
      </c>
      <c r="BF264" s="75">
        <v>0</v>
      </c>
      <c r="BG264" s="75">
        <v>0</v>
      </c>
      <c r="BH264" s="75">
        <v>0</v>
      </c>
      <c r="BI264" s="75">
        <v>0</v>
      </c>
      <c r="BJ264" s="75">
        <v>0</v>
      </c>
      <c r="BK264" s="75">
        <v>0</v>
      </c>
      <c r="BL264" s="75">
        <v>0</v>
      </c>
      <c r="BM264" s="75">
        <v>0</v>
      </c>
      <c r="BN264" s="75">
        <v>0</v>
      </c>
      <c r="BO264" s="75">
        <v>0</v>
      </c>
      <c r="BP264" s="75">
        <v>0</v>
      </c>
      <c r="BQ264" s="75">
        <v>0</v>
      </c>
      <c r="BR264" s="75">
        <v>0</v>
      </c>
      <c r="BS264" s="75">
        <v>63.25</v>
      </c>
      <c r="BT264" s="75">
        <v>0</v>
      </c>
      <c r="BU264" s="75">
        <v>5823.8</v>
      </c>
      <c r="BV264" s="75">
        <v>0</v>
      </c>
      <c r="BW264" s="75">
        <v>0</v>
      </c>
      <c r="BX264" s="75">
        <v>0</v>
      </c>
      <c r="BY264" s="76">
        <v>-74778874.349999994</v>
      </c>
    </row>
    <row r="265" spans="1:77">
      <c r="A265" s="73" t="s">
        <v>43</v>
      </c>
      <c r="B265" s="74" t="s">
        <v>725</v>
      </c>
      <c r="C265" s="73" t="s">
        <v>726</v>
      </c>
      <c r="D265" s="75">
        <v>-95297482.709999993</v>
      </c>
      <c r="E265" s="75">
        <v>-34097603.579999998</v>
      </c>
      <c r="F265" s="75">
        <v>-26984491.239999998</v>
      </c>
      <c r="G265" s="75">
        <v>-25847568.359999999</v>
      </c>
      <c r="H265" s="75">
        <v>-23075653.460000001</v>
      </c>
      <c r="I265" s="75">
        <v>-11878604.67</v>
      </c>
      <c r="J265" s="75">
        <v>-20133041.57</v>
      </c>
      <c r="K265" s="75">
        <v>-32031644.25</v>
      </c>
      <c r="L265" s="75">
        <v>-14061014.59</v>
      </c>
      <c r="M265" s="75">
        <v>-49588860.259999998</v>
      </c>
      <c r="N265" s="75">
        <v>-13760063.76</v>
      </c>
      <c r="O265" s="75">
        <v>-27322470.82</v>
      </c>
      <c r="P265" s="75">
        <v>-40315316.609999999</v>
      </c>
      <c r="Q265" s="75">
        <v>-44859648.670000002</v>
      </c>
      <c r="R265" s="75">
        <v>-5448261.0700000003</v>
      </c>
      <c r="S265" s="75">
        <v>-33151510.739999998</v>
      </c>
      <c r="T265" s="75">
        <v>-20931879.329999998</v>
      </c>
      <c r="U265" s="75">
        <v>-8553013.0299999993</v>
      </c>
      <c r="V265" s="75">
        <v>-61172137.520000003</v>
      </c>
      <c r="W265" s="75">
        <v>-38325530.259999998</v>
      </c>
      <c r="X265" s="75">
        <v>-28995685.59</v>
      </c>
      <c r="Y265" s="75">
        <v>-47271166.229999997</v>
      </c>
      <c r="Z265" s="75">
        <v>-19967644.48</v>
      </c>
      <c r="AA265" s="75">
        <v>-29841929.98</v>
      </c>
      <c r="AB265" s="75">
        <v>-19310049.420000002</v>
      </c>
      <c r="AC265" s="75">
        <v>-10898801.25</v>
      </c>
      <c r="AD265" s="75">
        <v>-10681314.060000001</v>
      </c>
      <c r="AE265" s="75">
        <v>-61206867.009999998</v>
      </c>
      <c r="AF265" s="75">
        <v>-23315136.27</v>
      </c>
      <c r="AG265" s="75">
        <v>-13605614.439999999</v>
      </c>
      <c r="AH265" s="75">
        <v>-6108543.75</v>
      </c>
      <c r="AI265" s="75">
        <v>-11630131.890000001</v>
      </c>
      <c r="AJ265" s="75">
        <v>-19527332.239999998</v>
      </c>
      <c r="AK265" s="75">
        <v>-18020407.780000001</v>
      </c>
      <c r="AL265" s="75">
        <v>-16106972.25</v>
      </c>
      <c r="AM265" s="75">
        <v>-23342880.359999999</v>
      </c>
      <c r="AN265" s="75">
        <v>-13261331.640000001</v>
      </c>
      <c r="AO265" s="75">
        <v>-15466029.99</v>
      </c>
      <c r="AP265" s="75">
        <v>-14886923.16</v>
      </c>
      <c r="AQ265" s="75">
        <v>-59446218.93</v>
      </c>
      <c r="AR265" s="75">
        <v>-17406381.559999999</v>
      </c>
      <c r="AS265" s="75">
        <v>-23600678.359999999</v>
      </c>
      <c r="AT265" s="75">
        <v>-16966094.280000001</v>
      </c>
      <c r="AU265" s="75">
        <v>-17171872.059999999</v>
      </c>
      <c r="AV265" s="75">
        <v>-3710615.73</v>
      </c>
      <c r="AW265" s="75">
        <v>-7413537.3399999999</v>
      </c>
      <c r="AX265" s="75">
        <v>-76768231.060000002</v>
      </c>
      <c r="AY265" s="75">
        <v>-14174717.300000001</v>
      </c>
      <c r="AZ265" s="75">
        <v>-21862384.239999998</v>
      </c>
      <c r="BA265" s="75">
        <v>-29053926.68</v>
      </c>
      <c r="BB265" s="75">
        <v>-29689161.879999999</v>
      </c>
      <c r="BC265" s="75">
        <v>-19812388.600000001</v>
      </c>
      <c r="BD265" s="75">
        <v>-32144543.829999998</v>
      </c>
      <c r="BE265" s="75">
        <v>-30832346.629999999</v>
      </c>
      <c r="BF265" s="75">
        <v>-17643571.710000001</v>
      </c>
      <c r="BG265" s="75">
        <v>-8275878.9500000002</v>
      </c>
      <c r="BH265" s="75">
        <v>-5870277.3300000001</v>
      </c>
      <c r="BI265" s="75">
        <v>-63018021.57</v>
      </c>
      <c r="BJ265" s="75">
        <v>-47301344.5</v>
      </c>
      <c r="BK265" s="75">
        <v>-20872090.239999998</v>
      </c>
      <c r="BL265" s="75">
        <v>-16857506.25</v>
      </c>
      <c r="BM265" s="75">
        <v>-24033102.18</v>
      </c>
      <c r="BN265" s="75">
        <v>-28298375.370000001</v>
      </c>
      <c r="BO265" s="75">
        <v>-13981829.43</v>
      </c>
      <c r="BP265" s="75">
        <v>-36320698.759999998</v>
      </c>
      <c r="BQ265" s="75">
        <v>-15632707.6</v>
      </c>
      <c r="BR265" s="75">
        <v>-17624299.800000001</v>
      </c>
      <c r="BS265" s="75">
        <v>-20573299.16</v>
      </c>
      <c r="BT265" s="75">
        <v>-27126530.66</v>
      </c>
      <c r="BU265" s="75">
        <v>-33324467.949999999</v>
      </c>
      <c r="BV265" s="75">
        <v>-15466291.9</v>
      </c>
      <c r="BW265" s="75">
        <v>-8528656.3100000005</v>
      </c>
      <c r="BX265" s="75">
        <v>-8109472.8700000001</v>
      </c>
      <c r="BY265" s="76">
        <v>40728365.159999996</v>
      </c>
    </row>
    <row r="266" spans="1:77">
      <c r="A266" s="73" t="s">
        <v>43</v>
      </c>
      <c r="B266" s="74" t="s">
        <v>727</v>
      </c>
      <c r="C266" s="73" t="s">
        <v>728</v>
      </c>
      <c r="D266" s="75">
        <v>-75250025.840000004</v>
      </c>
      <c r="E266" s="75">
        <v>-12264412.08</v>
      </c>
      <c r="F266" s="75">
        <v>-20894949.989999998</v>
      </c>
      <c r="G266" s="75">
        <v>-5471845.7199999997</v>
      </c>
      <c r="H266" s="75">
        <v>-3615298.05</v>
      </c>
      <c r="I266" s="75">
        <v>-79258.559999999998</v>
      </c>
      <c r="J266" s="75">
        <v>-205977697.72</v>
      </c>
      <c r="K266" s="75">
        <v>-11008084.810000001</v>
      </c>
      <c r="L266" s="75">
        <v>-2508666.23</v>
      </c>
      <c r="M266" s="75">
        <v>-23940255.170000002</v>
      </c>
      <c r="N266" s="75">
        <v>-2278792.73</v>
      </c>
      <c r="O266" s="75">
        <v>-6563351.71</v>
      </c>
      <c r="P266" s="75">
        <v>-19461584.030000001</v>
      </c>
      <c r="Q266" s="75">
        <v>-11233085.74</v>
      </c>
      <c r="R266" s="75">
        <v>-927042.56000000006</v>
      </c>
      <c r="S266" s="75">
        <v>-3830047.72</v>
      </c>
      <c r="T266" s="75">
        <v>-4131123.39</v>
      </c>
      <c r="U266" s="75">
        <v>-1124987.08</v>
      </c>
      <c r="V266" s="75">
        <v>-98722841.129999995</v>
      </c>
      <c r="W266" s="75">
        <v>-13360334.26</v>
      </c>
      <c r="X266" s="75">
        <v>-6222782.2300000004</v>
      </c>
      <c r="Y266" s="75">
        <v>-7681347.0300000003</v>
      </c>
      <c r="Z266" s="75">
        <v>-2917820.71</v>
      </c>
      <c r="AA266" s="75">
        <v>-3608805.64</v>
      </c>
      <c r="AB266" s="75">
        <v>0</v>
      </c>
      <c r="AC266" s="75">
        <v>-2003382.65</v>
      </c>
      <c r="AD266" s="75">
        <v>-712924.73</v>
      </c>
      <c r="AE266" s="75">
        <v>-170451313.31</v>
      </c>
      <c r="AF266" s="75">
        <v>-3005782.22</v>
      </c>
      <c r="AG266" s="75">
        <v>-1705377.77</v>
      </c>
      <c r="AH266" s="75">
        <v>-3371966.79</v>
      </c>
      <c r="AI266" s="75">
        <v>-1858426.06</v>
      </c>
      <c r="AJ266" s="75">
        <v>-3365238.17</v>
      </c>
      <c r="AK266" s="75">
        <v>-2780146.18</v>
      </c>
      <c r="AL266" s="75">
        <v>-3454378.2</v>
      </c>
      <c r="AM266" s="75">
        <v>-3550638.84</v>
      </c>
      <c r="AN266" s="75">
        <v>-2072002.89</v>
      </c>
      <c r="AO266" s="75">
        <v>-2658426.2599999998</v>
      </c>
      <c r="AP266" s="75">
        <v>-1764979.96</v>
      </c>
      <c r="AQ266" s="75">
        <v>-67743705.439999998</v>
      </c>
      <c r="AR266" s="75">
        <v>-2345349.96</v>
      </c>
      <c r="AS266" s="75">
        <v>-2055250.61</v>
      </c>
      <c r="AT266" s="75">
        <v>-3541354.24</v>
      </c>
      <c r="AU266" s="75">
        <v>-2462768.6</v>
      </c>
      <c r="AV266" s="75">
        <v>-367874.6</v>
      </c>
      <c r="AW266" s="75">
        <v>-1200951.92</v>
      </c>
      <c r="AX266" s="75">
        <v>-96991567.739999995</v>
      </c>
      <c r="AY266" s="75">
        <v>-2610209.7599999998</v>
      </c>
      <c r="AZ266" s="75">
        <v>-4531334.78</v>
      </c>
      <c r="BA266" s="75">
        <v>-5185582.4400000004</v>
      </c>
      <c r="BB266" s="75">
        <v>-6346449.0899999999</v>
      </c>
      <c r="BC266" s="75">
        <v>-3800733.79</v>
      </c>
      <c r="BD266" s="75">
        <v>-11875623.130000001</v>
      </c>
      <c r="BE266" s="75">
        <v>-9760480.8100000005</v>
      </c>
      <c r="BF266" s="75">
        <v>-4376699.95</v>
      </c>
      <c r="BG266" s="75">
        <v>-1484435.39</v>
      </c>
      <c r="BH266" s="75">
        <v>0</v>
      </c>
      <c r="BI266" s="75">
        <v>-106939672.95999999</v>
      </c>
      <c r="BJ266" s="75">
        <v>-23720761.84</v>
      </c>
      <c r="BK266" s="75">
        <v>-4466860.95</v>
      </c>
      <c r="BL266" s="75">
        <v>-1135399.99</v>
      </c>
      <c r="BM266" s="75">
        <v>-1897434.78</v>
      </c>
      <c r="BN266" s="75">
        <v>-3851187.85</v>
      </c>
      <c r="BO266" s="75">
        <v>-2045214.19</v>
      </c>
      <c r="BP266" s="75">
        <v>-53795305.759999998</v>
      </c>
      <c r="BQ266" s="75">
        <v>-2526797.56</v>
      </c>
      <c r="BR266" s="75">
        <v>-2349533.9</v>
      </c>
      <c r="BS266" s="75">
        <v>-3862067.66</v>
      </c>
      <c r="BT266" s="75">
        <v>-4427614.7300000004</v>
      </c>
      <c r="BU266" s="75">
        <v>-15086458.66</v>
      </c>
      <c r="BV266" s="75">
        <v>-2017846.27</v>
      </c>
      <c r="BW266" s="75">
        <v>-1258747.48</v>
      </c>
      <c r="BX266" s="75">
        <v>-625724.32999999996</v>
      </c>
      <c r="BY266" s="76">
        <v>-6823891.1599999983</v>
      </c>
    </row>
    <row r="267" spans="1:77">
      <c r="A267" s="73" t="s">
        <v>43</v>
      </c>
      <c r="B267" s="74" t="s">
        <v>729</v>
      </c>
      <c r="C267" s="73" t="s">
        <v>730</v>
      </c>
      <c r="D267" s="75">
        <v>-17541762.530000001</v>
      </c>
      <c r="E267" s="75">
        <v>-6281622.2699999996</v>
      </c>
      <c r="F267" s="75">
        <v>-4969320.3600000003</v>
      </c>
      <c r="G267" s="75">
        <v>-5551935.8200000003</v>
      </c>
      <c r="H267" s="75">
        <v>-4251729.4000000004</v>
      </c>
      <c r="I267" s="75">
        <v>-2188699.81</v>
      </c>
      <c r="J267" s="75">
        <v>-3833626.97</v>
      </c>
      <c r="K267" s="75">
        <v>-6143914.6699999999</v>
      </c>
      <c r="L267" s="75">
        <v>-2678388.6800000002</v>
      </c>
      <c r="M267" s="75">
        <v>-9469330.1999999993</v>
      </c>
      <c r="N267" s="75">
        <v>-2637497.83</v>
      </c>
      <c r="O267" s="75">
        <v>-5240165.99</v>
      </c>
      <c r="P267" s="75">
        <v>-7734158.0700000003</v>
      </c>
      <c r="Q267" s="75">
        <v>-8577926.6600000001</v>
      </c>
      <c r="R267" s="75">
        <v>-1011154.68</v>
      </c>
      <c r="S267" s="75">
        <v>-6358455.1500000004</v>
      </c>
      <c r="T267" s="75">
        <v>-4016614.64</v>
      </c>
      <c r="U267" s="75">
        <v>-1640054.79</v>
      </c>
      <c r="V267" s="75">
        <v>-11647751.369999999</v>
      </c>
      <c r="W267" s="75">
        <v>-7344183.7400000002</v>
      </c>
      <c r="X267" s="75">
        <v>-5557657.1399999997</v>
      </c>
      <c r="Y267" s="75">
        <v>0</v>
      </c>
      <c r="Z267" s="75">
        <v>-3793909.98</v>
      </c>
      <c r="AA267" s="75">
        <v>-5717934.5199999996</v>
      </c>
      <c r="AB267" s="75">
        <v>-3701856.72</v>
      </c>
      <c r="AC267" s="75">
        <v>-2081161.99</v>
      </c>
      <c r="AD267" s="75">
        <v>-2048088.96</v>
      </c>
      <c r="AE267" s="75">
        <v>-11221258.949999999</v>
      </c>
      <c r="AF267" s="75">
        <v>-4268876.4000000004</v>
      </c>
      <c r="AG267" s="75">
        <v>-2491731.4300000002</v>
      </c>
      <c r="AH267" s="75">
        <v>-2236075.85</v>
      </c>
      <c r="AI267" s="75">
        <v>-2130129.0699999998</v>
      </c>
      <c r="AJ267" s="75">
        <v>-3577460.39</v>
      </c>
      <c r="AK267" s="75">
        <v>-3299915.44</v>
      </c>
      <c r="AL267" s="75">
        <v>-2947158.82</v>
      </c>
      <c r="AM267" s="75">
        <v>-4273573.82</v>
      </c>
      <c r="AN267" s="75">
        <v>-2428293.75</v>
      </c>
      <c r="AO267" s="75">
        <v>-2831743.93</v>
      </c>
      <c r="AP267" s="75">
        <v>-2726414.18</v>
      </c>
      <c r="AQ267" s="75">
        <v>-10847473.73</v>
      </c>
      <c r="AR267" s="75">
        <v>-3175553.79</v>
      </c>
      <c r="AS267" s="75">
        <v>-4305890.18</v>
      </c>
      <c r="AT267" s="75">
        <v>-3096861.02</v>
      </c>
      <c r="AU267" s="75">
        <v>-3132279.01</v>
      </c>
      <c r="AV267" s="75">
        <v>-676181.48</v>
      </c>
      <c r="AW267" s="75">
        <v>-1351950.38</v>
      </c>
      <c r="AX267" s="75">
        <v>-13710446.619999999</v>
      </c>
      <c r="AY267" s="75">
        <v>-2527738.6800000002</v>
      </c>
      <c r="AZ267" s="75">
        <v>-3895735.39</v>
      </c>
      <c r="BA267" s="75">
        <v>-5188817.37</v>
      </c>
      <c r="BB267" s="75">
        <v>-5290453.9400000004</v>
      </c>
      <c r="BC267" s="75">
        <v>-3532487.67</v>
      </c>
      <c r="BD267" s="75">
        <v>-5730114.3300000001</v>
      </c>
      <c r="BE267" s="75">
        <v>-5503122.7999999998</v>
      </c>
      <c r="BF267" s="75">
        <v>-3145753.1</v>
      </c>
      <c r="BG267" s="75">
        <v>-1482818.23</v>
      </c>
      <c r="BH267" s="75">
        <v>-1015830.84</v>
      </c>
      <c r="BI267" s="75">
        <v>-11363905.529999999</v>
      </c>
      <c r="BJ267" s="75">
        <v>-8538742.9000000004</v>
      </c>
      <c r="BK267" s="75">
        <v>-3763115.09</v>
      </c>
      <c r="BL267" s="75">
        <v>-3041524.53</v>
      </c>
      <c r="BM267" s="75">
        <v>-4331940.1399999997</v>
      </c>
      <c r="BN267" s="75">
        <v>-5099565.45</v>
      </c>
      <c r="BO267" s="75">
        <v>-2525098.2000000002</v>
      </c>
      <c r="BP267" s="75">
        <v>-6580424.2199999997</v>
      </c>
      <c r="BQ267" s="75">
        <v>-2833812.97</v>
      </c>
      <c r="BR267" s="75">
        <v>-3195382.71</v>
      </c>
      <c r="BS267" s="75">
        <v>-3729355</v>
      </c>
      <c r="BT267" s="75">
        <v>-4918764.54</v>
      </c>
      <c r="BU267" s="75">
        <v>-6040019.0499999998</v>
      </c>
      <c r="BV267" s="75">
        <v>-2802966.64</v>
      </c>
      <c r="BW267" s="75">
        <v>-1546216.52</v>
      </c>
      <c r="BX267" s="75">
        <v>-1469995.08</v>
      </c>
      <c r="BY267" s="76">
        <v>4953117.3199999984</v>
      </c>
    </row>
    <row r="268" spans="1:77">
      <c r="A268" s="73" t="s">
        <v>43</v>
      </c>
      <c r="B268" s="74" t="s">
        <v>731</v>
      </c>
      <c r="C268" s="73" t="s">
        <v>732</v>
      </c>
      <c r="D268" s="75">
        <v>1315526.75</v>
      </c>
      <c r="E268" s="75">
        <v>394300</v>
      </c>
      <c r="F268" s="75">
        <v>307450</v>
      </c>
      <c r="G268" s="75">
        <v>278250</v>
      </c>
      <c r="H268" s="75">
        <v>380000</v>
      </c>
      <c r="I268" s="75">
        <v>5000</v>
      </c>
      <c r="J268" s="75">
        <v>837553.43</v>
      </c>
      <c r="K268" s="75">
        <v>343150</v>
      </c>
      <c r="L268" s="75">
        <v>35650</v>
      </c>
      <c r="M268" s="75">
        <v>570200</v>
      </c>
      <c r="N268" s="75">
        <v>128750</v>
      </c>
      <c r="O268" s="75">
        <v>129650</v>
      </c>
      <c r="P268" s="75">
        <v>242450</v>
      </c>
      <c r="Q268" s="75">
        <v>368000</v>
      </c>
      <c r="R268" s="75">
        <v>42700</v>
      </c>
      <c r="S268" s="75">
        <v>30150</v>
      </c>
      <c r="T268" s="75">
        <v>42000</v>
      </c>
      <c r="U268" s="75">
        <v>86400</v>
      </c>
      <c r="V268" s="75">
        <v>1199148.25</v>
      </c>
      <c r="W268" s="75">
        <v>0</v>
      </c>
      <c r="X268" s="75">
        <v>157550</v>
      </c>
      <c r="Y268" s="75">
        <v>0</v>
      </c>
      <c r="Z268" s="75">
        <v>74400</v>
      </c>
      <c r="AA268" s="75">
        <v>0</v>
      </c>
      <c r="AB268" s="75">
        <v>192750</v>
      </c>
      <c r="AC268" s="75">
        <v>0</v>
      </c>
      <c r="AD268" s="75">
        <v>0</v>
      </c>
      <c r="AE268" s="75">
        <v>1557426.45</v>
      </c>
      <c r="AF268" s="75">
        <v>182500</v>
      </c>
      <c r="AG268" s="75">
        <v>127400</v>
      </c>
      <c r="AH268" s="75">
        <v>61200</v>
      </c>
      <c r="AI268" s="75">
        <v>95000</v>
      </c>
      <c r="AJ268" s="75">
        <v>148350</v>
      </c>
      <c r="AK268" s="75">
        <v>177900</v>
      </c>
      <c r="AL268" s="75">
        <v>79550</v>
      </c>
      <c r="AM268" s="75">
        <v>238650</v>
      </c>
      <c r="AN268" s="75">
        <v>124050</v>
      </c>
      <c r="AO268" s="75">
        <v>102000</v>
      </c>
      <c r="AP268" s="75">
        <v>76350</v>
      </c>
      <c r="AQ268" s="75">
        <v>621699</v>
      </c>
      <c r="AR268" s="75">
        <v>59000</v>
      </c>
      <c r="AS268" s="75">
        <v>91800</v>
      </c>
      <c r="AT268" s="75">
        <v>103300</v>
      </c>
      <c r="AU268" s="75">
        <v>79650</v>
      </c>
      <c r="AV268" s="75">
        <v>547200</v>
      </c>
      <c r="AW268" s="75">
        <v>535950</v>
      </c>
      <c r="AX268" s="75">
        <v>1356008.52</v>
      </c>
      <c r="AY268" s="75">
        <v>111700</v>
      </c>
      <c r="AZ268" s="75">
        <v>251700</v>
      </c>
      <c r="BA268" s="75">
        <v>268800</v>
      </c>
      <c r="BB268" s="75">
        <v>357750</v>
      </c>
      <c r="BC268" s="75">
        <v>285200</v>
      </c>
      <c r="BD268" s="75">
        <v>79250</v>
      </c>
      <c r="BE268" s="75">
        <v>284700</v>
      </c>
      <c r="BF268" s="75">
        <v>243000</v>
      </c>
      <c r="BG268" s="75">
        <v>44650</v>
      </c>
      <c r="BH268" s="75">
        <v>64250</v>
      </c>
      <c r="BI268" s="75">
        <v>1451926.75</v>
      </c>
      <c r="BJ268" s="75">
        <v>903850</v>
      </c>
      <c r="BK268" s="75">
        <v>205600</v>
      </c>
      <c r="BL268" s="75">
        <v>93750</v>
      </c>
      <c r="BM268" s="75">
        <v>285800.5</v>
      </c>
      <c r="BN268" s="75">
        <v>281600</v>
      </c>
      <c r="BO268" s="75">
        <v>107900</v>
      </c>
      <c r="BP268" s="75">
        <v>605474</v>
      </c>
      <c r="BQ268" s="75">
        <v>78300</v>
      </c>
      <c r="BR268" s="75">
        <v>295300</v>
      </c>
      <c r="BS268" s="75">
        <v>229050</v>
      </c>
      <c r="BT268" s="75">
        <v>440900</v>
      </c>
      <c r="BU268" s="75">
        <v>298700</v>
      </c>
      <c r="BV268" s="75">
        <v>250850</v>
      </c>
      <c r="BW268" s="75">
        <v>204500</v>
      </c>
      <c r="BX268" s="75">
        <v>68200</v>
      </c>
      <c r="BY268" s="76">
        <v>-511476.97</v>
      </c>
    </row>
    <row r="269" spans="1:77">
      <c r="A269" s="73" t="s">
        <v>43</v>
      </c>
      <c r="B269" s="74" t="s">
        <v>733</v>
      </c>
      <c r="C269" s="73" t="s">
        <v>734</v>
      </c>
      <c r="D269" s="75">
        <v>0</v>
      </c>
      <c r="E269" s="75">
        <v>0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5">
        <v>0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5">
        <v>-410</v>
      </c>
      <c r="X269" s="75">
        <v>0</v>
      </c>
      <c r="Y269" s="75">
        <v>0</v>
      </c>
      <c r="Z269" s="75">
        <v>0</v>
      </c>
      <c r="AA269" s="75">
        <v>0</v>
      </c>
      <c r="AB269" s="75">
        <v>0</v>
      </c>
      <c r="AC269" s="75">
        <v>0</v>
      </c>
      <c r="AD269" s="75">
        <v>0</v>
      </c>
      <c r="AE269" s="75">
        <v>0</v>
      </c>
      <c r="AF269" s="75">
        <v>0</v>
      </c>
      <c r="AG269" s="75">
        <v>-16345.7</v>
      </c>
      <c r="AH269" s="75">
        <v>0</v>
      </c>
      <c r="AI269" s="75">
        <v>0</v>
      </c>
      <c r="AJ269" s="75">
        <v>0</v>
      </c>
      <c r="AK269" s="75">
        <v>0</v>
      </c>
      <c r="AL269" s="75">
        <v>0</v>
      </c>
      <c r="AM269" s="75">
        <v>0</v>
      </c>
      <c r="AN269" s="75">
        <v>0</v>
      </c>
      <c r="AO269" s="75">
        <v>0</v>
      </c>
      <c r="AP269" s="75">
        <v>0</v>
      </c>
      <c r="AQ269" s="75">
        <v>0</v>
      </c>
      <c r="AR269" s="75">
        <v>0</v>
      </c>
      <c r="AS269" s="75">
        <v>0</v>
      </c>
      <c r="AT269" s="75">
        <v>0</v>
      </c>
      <c r="AU269" s="75">
        <v>0</v>
      </c>
      <c r="AV269" s="75">
        <v>0</v>
      </c>
      <c r="AW269" s="75">
        <v>0</v>
      </c>
      <c r="AX269" s="75">
        <v>-1723.82</v>
      </c>
      <c r="AY269" s="75">
        <v>0</v>
      </c>
      <c r="AZ269" s="75">
        <v>-2578</v>
      </c>
      <c r="BA269" s="75">
        <v>0</v>
      </c>
      <c r="BB269" s="75">
        <v>0</v>
      </c>
      <c r="BC269" s="75">
        <v>-4749.7299999999996</v>
      </c>
      <c r="BD269" s="75">
        <v>0</v>
      </c>
      <c r="BE269" s="75">
        <v>0</v>
      </c>
      <c r="BF269" s="75">
        <v>0</v>
      </c>
      <c r="BG269" s="75">
        <v>0</v>
      </c>
      <c r="BH269" s="75">
        <v>0</v>
      </c>
      <c r="BI269" s="75">
        <v>0</v>
      </c>
      <c r="BJ269" s="75">
        <v>0</v>
      </c>
      <c r="BK269" s="75">
        <v>0</v>
      </c>
      <c r="BL269" s="75">
        <v>-1948</v>
      </c>
      <c r="BM269" s="75">
        <v>0</v>
      </c>
      <c r="BN269" s="75">
        <v>0</v>
      </c>
      <c r="BO269" s="75">
        <v>0</v>
      </c>
      <c r="BP269" s="75">
        <v>0</v>
      </c>
      <c r="BQ269" s="75">
        <v>0</v>
      </c>
      <c r="BR269" s="75">
        <v>0</v>
      </c>
      <c r="BS269" s="75">
        <v>0</v>
      </c>
      <c r="BT269" s="75">
        <v>0</v>
      </c>
      <c r="BU269" s="75">
        <v>0</v>
      </c>
      <c r="BV269" s="75">
        <v>0</v>
      </c>
      <c r="BW269" s="75">
        <v>0</v>
      </c>
      <c r="BX269" s="75">
        <v>0</v>
      </c>
      <c r="BY269" s="76">
        <v>450929.84</v>
      </c>
    </row>
    <row r="270" spans="1:77">
      <c r="A270" s="73" t="s">
        <v>43</v>
      </c>
      <c r="B270" s="74" t="s">
        <v>735</v>
      </c>
      <c r="C270" s="73" t="s">
        <v>736</v>
      </c>
      <c r="D270" s="75">
        <v>0</v>
      </c>
      <c r="E270" s="75">
        <v>0</v>
      </c>
      <c r="F270" s="75">
        <v>0</v>
      </c>
      <c r="G270" s="75">
        <v>1205.32</v>
      </c>
      <c r="H270" s="75">
        <v>0</v>
      </c>
      <c r="I270" s="75">
        <v>0</v>
      </c>
      <c r="J270" s="75">
        <v>1293.18</v>
      </c>
      <c r="K270" s="75">
        <v>0</v>
      </c>
      <c r="L270" s="75">
        <v>0</v>
      </c>
      <c r="M270" s="75">
        <v>0</v>
      </c>
      <c r="N270" s="75">
        <v>0</v>
      </c>
      <c r="O270" s="75">
        <v>0</v>
      </c>
      <c r="P270" s="75">
        <v>0</v>
      </c>
      <c r="Q270" s="75">
        <v>0</v>
      </c>
      <c r="R270" s="75">
        <v>0</v>
      </c>
      <c r="S270" s="75">
        <v>0</v>
      </c>
      <c r="T270" s="75">
        <v>10416.74</v>
      </c>
      <c r="U270" s="75">
        <v>0</v>
      </c>
      <c r="V270" s="75">
        <v>0</v>
      </c>
      <c r="W270" s="75">
        <v>0</v>
      </c>
      <c r="X270" s="75">
        <v>0</v>
      </c>
      <c r="Y270" s="75">
        <v>0</v>
      </c>
      <c r="Z270" s="75">
        <v>0</v>
      </c>
      <c r="AA270" s="75">
        <v>0</v>
      </c>
      <c r="AB270" s="75">
        <v>0</v>
      </c>
      <c r="AC270" s="75">
        <v>0</v>
      </c>
      <c r="AD270" s="75">
        <v>0</v>
      </c>
      <c r="AE270" s="75">
        <v>0</v>
      </c>
      <c r="AF270" s="75">
        <v>0</v>
      </c>
      <c r="AG270" s="75">
        <v>866.37</v>
      </c>
      <c r="AH270" s="75">
        <v>0</v>
      </c>
      <c r="AI270" s="75">
        <v>0</v>
      </c>
      <c r="AJ270" s="75">
        <v>0</v>
      </c>
      <c r="AK270" s="75">
        <v>0</v>
      </c>
      <c r="AL270" s="75">
        <v>0</v>
      </c>
      <c r="AM270" s="75">
        <v>0</v>
      </c>
      <c r="AN270" s="75">
        <v>0</v>
      </c>
      <c r="AO270" s="75">
        <v>0</v>
      </c>
      <c r="AP270" s="75">
        <v>0</v>
      </c>
      <c r="AQ270" s="75">
        <v>0</v>
      </c>
      <c r="AR270" s="75">
        <v>0</v>
      </c>
      <c r="AS270" s="75">
        <v>0</v>
      </c>
      <c r="AT270" s="75">
        <v>0</v>
      </c>
      <c r="AU270" s="75">
        <v>0</v>
      </c>
      <c r="AV270" s="75">
        <v>0</v>
      </c>
      <c r="AW270" s="75">
        <v>0</v>
      </c>
      <c r="AX270" s="75">
        <v>0</v>
      </c>
      <c r="AY270" s="75">
        <v>0</v>
      </c>
      <c r="AZ270" s="75">
        <v>8029</v>
      </c>
      <c r="BA270" s="75">
        <v>0</v>
      </c>
      <c r="BB270" s="75">
        <v>0</v>
      </c>
      <c r="BC270" s="75">
        <v>0</v>
      </c>
      <c r="BD270" s="75">
        <v>0</v>
      </c>
      <c r="BE270" s="75">
        <v>0</v>
      </c>
      <c r="BF270" s="75">
        <v>0</v>
      </c>
      <c r="BG270" s="75">
        <v>0</v>
      </c>
      <c r="BH270" s="75">
        <v>0</v>
      </c>
      <c r="BI270" s="75">
        <v>0</v>
      </c>
      <c r="BJ270" s="75">
        <v>0</v>
      </c>
      <c r="BK270" s="75">
        <v>0</v>
      </c>
      <c r="BL270" s="75">
        <v>0</v>
      </c>
      <c r="BM270" s="75">
        <v>0</v>
      </c>
      <c r="BN270" s="75">
        <v>0</v>
      </c>
      <c r="BO270" s="75">
        <v>0</v>
      </c>
      <c r="BP270" s="75">
        <v>0</v>
      </c>
      <c r="BQ270" s="75">
        <v>0</v>
      </c>
      <c r="BR270" s="75">
        <v>0</v>
      </c>
      <c r="BS270" s="75">
        <v>0</v>
      </c>
      <c r="BT270" s="75">
        <v>0</v>
      </c>
      <c r="BU270" s="75">
        <v>0</v>
      </c>
      <c r="BV270" s="75">
        <v>0</v>
      </c>
      <c r="BW270" s="75">
        <v>0</v>
      </c>
      <c r="BX270" s="75">
        <v>0</v>
      </c>
      <c r="BY270" s="76"/>
    </row>
    <row r="271" spans="1:77">
      <c r="A271" s="73" t="s">
        <v>43</v>
      </c>
      <c r="B271" s="74" t="s">
        <v>737</v>
      </c>
      <c r="C271" s="73" t="s">
        <v>738</v>
      </c>
      <c r="D271" s="75">
        <v>0</v>
      </c>
      <c r="E271" s="75">
        <v>0</v>
      </c>
      <c r="F271" s="75">
        <v>-418539.56</v>
      </c>
      <c r="G271" s="75">
        <v>-15937.23</v>
      </c>
      <c r="H271" s="75">
        <v>0</v>
      </c>
      <c r="I271" s="75">
        <v>0</v>
      </c>
      <c r="J271" s="75">
        <v>-613250.72</v>
      </c>
      <c r="K271" s="75">
        <v>-59824.62</v>
      </c>
      <c r="L271" s="75">
        <v>-1823.29</v>
      </c>
      <c r="M271" s="75">
        <v>-53854.7</v>
      </c>
      <c r="N271" s="75">
        <v>-15368.86</v>
      </c>
      <c r="O271" s="75">
        <v>-103914.91</v>
      </c>
      <c r="P271" s="75">
        <v>-500246.43</v>
      </c>
      <c r="Q271" s="75">
        <v>-195227.23</v>
      </c>
      <c r="R271" s="75">
        <v>0</v>
      </c>
      <c r="S271" s="75">
        <v>-370</v>
      </c>
      <c r="T271" s="75">
        <v>-5545.62</v>
      </c>
      <c r="U271" s="75">
        <v>-2577</v>
      </c>
      <c r="V271" s="75">
        <v>0</v>
      </c>
      <c r="W271" s="75">
        <v>-138917.82999999999</v>
      </c>
      <c r="X271" s="75">
        <v>-5699.56</v>
      </c>
      <c r="Y271" s="75">
        <v>-144365.31</v>
      </c>
      <c r="Z271" s="75">
        <v>-1231.56</v>
      </c>
      <c r="AA271" s="75">
        <v>0</v>
      </c>
      <c r="AB271" s="75">
        <v>0</v>
      </c>
      <c r="AC271" s="75">
        <v>0</v>
      </c>
      <c r="AD271" s="75">
        <v>0</v>
      </c>
      <c r="AE271" s="75">
        <v>-4846251.33</v>
      </c>
      <c r="AF271" s="75">
        <v>-9915.7199999999993</v>
      </c>
      <c r="AG271" s="75">
        <v>-42199.29</v>
      </c>
      <c r="AH271" s="75">
        <v>-5392.84</v>
      </c>
      <c r="AI271" s="75">
        <v>0</v>
      </c>
      <c r="AJ271" s="75">
        <v>-31988.85</v>
      </c>
      <c r="AK271" s="75">
        <v>-28002.77</v>
      </c>
      <c r="AL271" s="75">
        <v>-1932.46</v>
      </c>
      <c r="AM271" s="75">
        <v>-43807.15</v>
      </c>
      <c r="AN271" s="75">
        <v>-1421.41</v>
      </c>
      <c r="AO271" s="75">
        <v>-7939.88</v>
      </c>
      <c r="AP271" s="75">
        <v>-20038.14</v>
      </c>
      <c r="AQ271" s="75">
        <v>-385328.68</v>
      </c>
      <c r="AR271" s="75">
        <v>0</v>
      </c>
      <c r="AS271" s="75">
        <v>-7246</v>
      </c>
      <c r="AT271" s="75">
        <v>-1742</v>
      </c>
      <c r="AU271" s="75">
        <v>-14223.54</v>
      </c>
      <c r="AV271" s="75">
        <v>-1321</v>
      </c>
      <c r="AW271" s="75">
        <v>-785.94</v>
      </c>
      <c r="AX271" s="75">
        <v>-340489.96</v>
      </c>
      <c r="AY271" s="75">
        <v>-13025</v>
      </c>
      <c r="AZ271" s="75">
        <v>-39068.19</v>
      </c>
      <c r="BA271" s="75">
        <v>-3118.92</v>
      </c>
      <c r="BB271" s="75">
        <v>-126274.33</v>
      </c>
      <c r="BC271" s="75">
        <v>-168032.88</v>
      </c>
      <c r="BD271" s="75">
        <v>-68147.649900000004</v>
      </c>
      <c r="BE271" s="75">
        <v>-131374.35999999999</v>
      </c>
      <c r="BF271" s="75">
        <v>0</v>
      </c>
      <c r="BG271" s="75">
        <v>-2111.2199999999998</v>
      </c>
      <c r="BH271" s="75">
        <v>-1250.5</v>
      </c>
      <c r="BI271" s="75">
        <v>-801004.33</v>
      </c>
      <c r="BJ271" s="75">
        <v>0</v>
      </c>
      <c r="BK271" s="75">
        <v>0</v>
      </c>
      <c r="BL271" s="75">
        <v>-375.15</v>
      </c>
      <c r="BM271" s="75">
        <v>0</v>
      </c>
      <c r="BN271" s="75">
        <v>-1195.56</v>
      </c>
      <c r="BO271" s="75">
        <v>-3638.71</v>
      </c>
      <c r="BP271" s="75">
        <v>-582791.06000000006</v>
      </c>
      <c r="BQ271" s="75">
        <v>-14613.63</v>
      </c>
      <c r="BR271" s="75">
        <v>-2277.2199999999998</v>
      </c>
      <c r="BS271" s="75">
        <v>-11354.24</v>
      </c>
      <c r="BT271" s="75">
        <v>-10222.030000000001</v>
      </c>
      <c r="BU271" s="75">
        <v>-91870.49</v>
      </c>
      <c r="BV271" s="75">
        <v>-6698.21</v>
      </c>
      <c r="BW271" s="75">
        <v>0</v>
      </c>
      <c r="BX271" s="75">
        <v>-4862</v>
      </c>
      <c r="BY271" s="76">
        <v>1112.1400000000001</v>
      </c>
    </row>
    <row r="272" spans="1:77">
      <c r="A272" s="73" t="s">
        <v>43</v>
      </c>
      <c r="B272" s="74" t="s">
        <v>739</v>
      </c>
      <c r="C272" s="73" t="s">
        <v>740</v>
      </c>
      <c r="D272" s="75">
        <v>0</v>
      </c>
      <c r="E272" s="75">
        <v>0</v>
      </c>
      <c r="F272" s="75">
        <v>199488.35</v>
      </c>
      <c r="G272" s="75">
        <v>33656.910000000003</v>
      </c>
      <c r="H272" s="75">
        <v>1966.78</v>
      </c>
      <c r="I272" s="75">
        <v>0</v>
      </c>
      <c r="J272" s="75">
        <v>649480.95999999996</v>
      </c>
      <c r="K272" s="75">
        <v>15570.35</v>
      </c>
      <c r="L272" s="75">
        <v>0</v>
      </c>
      <c r="M272" s="75">
        <v>62712.99</v>
      </c>
      <c r="N272" s="75">
        <v>12387.7</v>
      </c>
      <c r="O272" s="75">
        <v>0</v>
      </c>
      <c r="P272" s="75">
        <v>64395.51</v>
      </c>
      <c r="Q272" s="75">
        <v>7434.3</v>
      </c>
      <c r="R272" s="75">
        <v>0</v>
      </c>
      <c r="S272" s="75">
        <v>0</v>
      </c>
      <c r="T272" s="75">
        <v>4655.75</v>
      </c>
      <c r="U272" s="75">
        <v>0</v>
      </c>
      <c r="V272" s="75">
        <v>0</v>
      </c>
      <c r="W272" s="75">
        <v>8776.4</v>
      </c>
      <c r="X272" s="75">
        <v>1435.26</v>
      </c>
      <c r="Y272" s="75">
        <v>35173.86</v>
      </c>
      <c r="Z272" s="75">
        <v>1629.56</v>
      </c>
      <c r="AA272" s="75">
        <v>0</v>
      </c>
      <c r="AB272" s="75">
        <v>0</v>
      </c>
      <c r="AC272" s="75">
        <v>0</v>
      </c>
      <c r="AD272" s="75">
        <v>0</v>
      </c>
      <c r="AE272" s="75">
        <v>1341523.77</v>
      </c>
      <c r="AF272" s="75">
        <v>8190.28</v>
      </c>
      <c r="AG272" s="75">
        <v>0</v>
      </c>
      <c r="AH272" s="75">
        <v>17228.61</v>
      </c>
      <c r="AI272" s="75">
        <v>0</v>
      </c>
      <c r="AJ272" s="75">
        <v>28556.58</v>
      </c>
      <c r="AK272" s="75">
        <v>0</v>
      </c>
      <c r="AL272" s="75">
        <v>20559.740000000002</v>
      </c>
      <c r="AM272" s="75">
        <v>8350.81</v>
      </c>
      <c r="AN272" s="75">
        <v>3632.75</v>
      </c>
      <c r="AO272" s="75">
        <v>30688.79</v>
      </c>
      <c r="AP272" s="75">
        <v>2333.1799999999998</v>
      </c>
      <c r="AQ272" s="75">
        <v>589162.94999999995</v>
      </c>
      <c r="AR272" s="75">
        <v>0</v>
      </c>
      <c r="AS272" s="75">
        <v>6170.67</v>
      </c>
      <c r="AT272" s="75">
        <v>11391.97</v>
      </c>
      <c r="AU272" s="75">
        <v>3304.52</v>
      </c>
      <c r="AV272" s="75">
        <v>20</v>
      </c>
      <c r="AW272" s="75">
        <v>0</v>
      </c>
      <c r="AX272" s="75">
        <v>657480.80000000005</v>
      </c>
      <c r="AY272" s="75">
        <v>113925.44</v>
      </c>
      <c r="AZ272" s="75">
        <v>62288.87</v>
      </c>
      <c r="BA272" s="75">
        <v>0</v>
      </c>
      <c r="BB272" s="75">
        <v>3872.51</v>
      </c>
      <c r="BC272" s="75">
        <v>4273.59</v>
      </c>
      <c r="BD272" s="75">
        <v>25938.63</v>
      </c>
      <c r="BE272" s="75">
        <v>846.93</v>
      </c>
      <c r="BF272" s="75">
        <v>0</v>
      </c>
      <c r="BG272" s="75">
        <v>0</v>
      </c>
      <c r="BH272" s="75">
        <v>2013.28</v>
      </c>
      <c r="BI272" s="75">
        <v>976851.96</v>
      </c>
      <c r="BJ272" s="75">
        <v>0</v>
      </c>
      <c r="BK272" s="75">
        <v>0</v>
      </c>
      <c r="BL272" s="75">
        <v>1484.85</v>
      </c>
      <c r="BM272" s="75">
        <v>8996.34</v>
      </c>
      <c r="BN272" s="75">
        <v>9408.35</v>
      </c>
      <c r="BO272" s="75">
        <v>2531.29</v>
      </c>
      <c r="BP272" s="75">
        <v>716698.27</v>
      </c>
      <c r="BQ272" s="75">
        <v>2602.34</v>
      </c>
      <c r="BR272" s="75">
        <v>4041.6</v>
      </c>
      <c r="BS272" s="75">
        <v>33488.480000000003</v>
      </c>
      <c r="BT272" s="75">
        <v>37136.46</v>
      </c>
      <c r="BU272" s="75">
        <v>154745.34</v>
      </c>
      <c r="BV272" s="75">
        <v>14686.84</v>
      </c>
      <c r="BW272" s="75">
        <v>0</v>
      </c>
      <c r="BX272" s="75">
        <v>1856.87</v>
      </c>
      <c r="BY272" s="76">
        <v>342994242.12000006</v>
      </c>
    </row>
    <row r="273" spans="1:77">
      <c r="A273" s="73" t="s">
        <v>43</v>
      </c>
      <c r="B273" s="74" t="s">
        <v>741</v>
      </c>
      <c r="C273" s="73" t="s">
        <v>742</v>
      </c>
      <c r="D273" s="75">
        <v>-66107.490000000005</v>
      </c>
      <c r="E273" s="75">
        <v>0</v>
      </c>
      <c r="F273" s="75">
        <v>-547093.06000000006</v>
      </c>
      <c r="G273" s="75">
        <v>-33675.14</v>
      </c>
      <c r="H273" s="75">
        <v>-12673.46</v>
      </c>
      <c r="I273" s="75">
        <v>0</v>
      </c>
      <c r="J273" s="75">
        <v>-11223.59</v>
      </c>
      <c r="K273" s="75">
        <v>0</v>
      </c>
      <c r="L273" s="75">
        <v>0</v>
      </c>
      <c r="M273" s="75">
        <v>-6636.12</v>
      </c>
      <c r="N273" s="75">
        <v>0</v>
      </c>
      <c r="O273" s="75">
        <v>0</v>
      </c>
      <c r="P273" s="75">
        <v>-135021.01999999999</v>
      </c>
      <c r="Q273" s="75">
        <v>0</v>
      </c>
      <c r="R273" s="75">
        <v>0</v>
      </c>
      <c r="S273" s="75">
        <v>0</v>
      </c>
      <c r="T273" s="75">
        <v>0</v>
      </c>
      <c r="U273" s="75">
        <v>0</v>
      </c>
      <c r="V273" s="75">
        <v>0</v>
      </c>
      <c r="W273" s="75">
        <v>0</v>
      </c>
      <c r="X273" s="75">
        <v>0</v>
      </c>
      <c r="Y273" s="75">
        <v>-1987.89</v>
      </c>
      <c r="Z273" s="75">
        <v>-25203.09</v>
      </c>
      <c r="AA273" s="75">
        <v>0</v>
      </c>
      <c r="AB273" s="75">
        <v>0</v>
      </c>
      <c r="AC273" s="75">
        <v>0</v>
      </c>
      <c r="AD273" s="75">
        <v>0</v>
      </c>
      <c r="AE273" s="75">
        <v>0</v>
      </c>
      <c r="AF273" s="75">
        <v>0</v>
      </c>
      <c r="AG273" s="75">
        <v>0</v>
      </c>
      <c r="AH273" s="75">
        <v>0</v>
      </c>
      <c r="AI273" s="75">
        <v>0</v>
      </c>
      <c r="AJ273" s="75">
        <v>-763.5</v>
      </c>
      <c r="AK273" s="75">
        <v>0</v>
      </c>
      <c r="AL273" s="75">
        <v>0</v>
      </c>
      <c r="AM273" s="75">
        <v>0</v>
      </c>
      <c r="AN273" s="75">
        <v>0</v>
      </c>
      <c r="AO273" s="75">
        <v>0</v>
      </c>
      <c r="AP273" s="75">
        <v>0</v>
      </c>
      <c r="AQ273" s="75">
        <v>-2354.46</v>
      </c>
      <c r="AR273" s="75">
        <v>0</v>
      </c>
      <c r="AS273" s="75">
        <v>0</v>
      </c>
      <c r="AT273" s="75">
        <v>0</v>
      </c>
      <c r="AU273" s="75">
        <v>0</v>
      </c>
      <c r="AV273" s="75">
        <v>0</v>
      </c>
      <c r="AW273" s="75">
        <v>0</v>
      </c>
      <c r="AX273" s="75">
        <v>-156726.56</v>
      </c>
      <c r="AY273" s="75">
        <v>0</v>
      </c>
      <c r="AZ273" s="75">
        <v>-830.94</v>
      </c>
      <c r="BA273" s="75">
        <v>0</v>
      </c>
      <c r="BB273" s="75">
        <v>0</v>
      </c>
      <c r="BC273" s="75">
        <v>0</v>
      </c>
      <c r="BD273" s="75">
        <v>0</v>
      </c>
      <c r="BE273" s="75">
        <v>0</v>
      </c>
      <c r="BF273" s="75">
        <v>0</v>
      </c>
      <c r="BG273" s="75">
        <v>0</v>
      </c>
      <c r="BH273" s="75">
        <v>0</v>
      </c>
      <c r="BI273" s="75">
        <v>0</v>
      </c>
      <c r="BJ273" s="75">
        <v>0</v>
      </c>
      <c r="BK273" s="75">
        <v>0</v>
      </c>
      <c r="BL273" s="75">
        <v>0</v>
      </c>
      <c r="BM273" s="75">
        <v>0</v>
      </c>
      <c r="BN273" s="75">
        <v>0</v>
      </c>
      <c r="BO273" s="75">
        <v>0</v>
      </c>
      <c r="BP273" s="75">
        <v>-66843.179999999993</v>
      </c>
      <c r="BQ273" s="75">
        <v>0</v>
      </c>
      <c r="BR273" s="75">
        <v>0</v>
      </c>
      <c r="BS273" s="75">
        <v>0</v>
      </c>
      <c r="BT273" s="75">
        <v>0</v>
      </c>
      <c r="BU273" s="75">
        <v>0</v>
      </c>
      <c r="BV273" s="75">
        <v>0</v>
      </c>
      <c r="BW273" s="75">
        <v>0</v>
      </c>
      <c r="BX273" s="75">
        <v>0</v>
      </c>
      <c r="BY273" s="76">
        <v>1976098894.6699009</v>
      </c>
    </row>
    <row r="274" spans="1:77">
      <c r="A274" s="73" t="s">
        <v>43</v>
      </c>
      <c r="B274" s="74" t="s">
        <v>743</v>
      </c>
      <c r="C274" s="73" t="s">
        <v>744</v>
      </c>
      <c r="D274" s="75">
        <v>0</v>
      </c>
      <c r="E274" s="75">
        <v>0</v>
      </c>
      <c r="F274" s="75">
        <v>666655.30000000005</v>
      </c>
      <c r="G274" s="75">
        <v>41009.22</v>
      </c>
      <c r="H274" s="75">
        <v>643.09</v>
      </c>
      <c r="I274" s="75">
        <v>0</v>
      </c>
      <c r="J274" s="75">
        <v>14505.25</v>
      </c>
      <c r="K274" s="75">
        <v>0</v>
      </c>
      <c r="L274" s="75">
        <v>0</v>
      </c>
      <c r="M274" s="75">
        <v>623.67999999999995</v>
      </c>
      <c r="N274" s="75">
        <v>0</v>
      </c>
      <c r="O274" s="75">
        <v>0</v>
      </c>
      <c r="P274" s="75">
        <v>13145.93</v>
      </c>
      <c r="Q274" s="75">
        <v>0</v>
      </c>
      <c r="R274" s="75">
        <v>0</v>
      </c>
      <c r="S274" s="75">
        <v>0</v>
      </c>
      <c r="T274" s="75">
        <v>0</v>
      </c>
      <c r="U274" s="75">
        <v>0</v>
      </c>
      <c r="V274" s="75">
        <v>0</v>
      </c>
      <c r="W274" s="75">
        <v>0</v>
      </c>
      <c r="X274" s="75">
        <v>1506.61</v>
      </c>
      <c r="Y274" s="75">
        <v>0</v>
      </c>
      <c r="Z274" s="75">
        <v>2129.25</v>
      </c>
      <c r="AA274" s="75">
        <v>0</v>
      </c>
      <c r="AB274" s="75">
        <v>0</v>
      </c>
      <c r="AC274" s="75">
        <v>0</v>
      </c>
      <c r="AD274" s="75">
        <v>0</v>
      </c>
      <c r="AE274" s="75">
        <v>0</v>
      </c>
      <c r="AF274" s="75">
        <v>0</v>
      </c>
      <c r="AG274" s="75">
        <v>0</v>
      </c>
      <c r="AH274" s="75">
        <v>0</v>
      </c>
      <c r="AI274" s="75">
        <v>0</v>
      </c>
      <c r="AJ274" s="75">
        <v>0</v>
      </c>
      <c r="AK274" s="75">
        <v>0</v>
      </c>
      <c r="AL274" s="75">
        <v>0</v>
      </c>
      <c r="AM274" s="75">
        <v>0</v>
      </c>
      <c r="AN274" s="75">
        <v>0</v>
      </c>
      <c r="AO274" s="75">
        <v>0</v>
      </c>
      <c r="AP274" s="75">
        <v>0</v>
      </c>
      <c r="AQ274" s="75">
        <v>262894.3</v>
      </c>
      <c r="AR274" s="75">
        <v>0</v>
      </c>
      <c r="AS274" s="75">
        <v>0</v>
      </c>
      <c r="AT274" s="75">
        <v>0</v>
      </c>
      <c r="AU274" s="75">
        <v>0</v>
      </c>
      <c r="AV274" s="75">
        <v>0</v>
      </c>
      <c r="AW274" s="75">
        <v>0</v>
      </c>
      <c r="AX274" s="75">
        <v>164080.25</v>
      </c>
      <c r="AY274" s="75">
        <v>0</v>
      </c>
      <c r="AZ274" s="75">
        <v>1586.12</v>
      </c>
      <c r="BA274" s="75">
        <v>0</v>
      </c>
      <c r="BB274" s="75">
        <v>0</v>
      </c>
      <c r="BC274" s="75">
        <v>1</v>
      </c>
      <c r="BD274" s="75">
        <v>0</v>
      </c>
      <c r="BE274" s="75">
        <v>0</v>
      </c>
      <c r="BF274" s="75">
        <v>0</v>
      </c>
      <c r="BG274" s="75">
        <v>0</v>
      </c>
      <c r="BH274" s="75">
        <v>0</v>
      </c>
      <c r="BI274" s="75">
        <v>0</v>
      </c>
      <c r="BJ274" s="75">
        <v>0</v>
      </c>
      <c r="BK274" s="75">
        <v>0</v>
      </c>
      <c r="BL274" s="75">
        <v>0</v>
      </c>
      <c r="BM274" s="75">
        <v>1820.78</v>
      </c>
      <c r="BN274" s="75">
        <v>0</v>
      </c>
      <c r="BO274" s="75">
        <v>0</v>
      </c>
      <c r="BP274" s="75">
        <v>37661.47</v>
      </c>
      <c r="BQ274" s="75">
        <v>0</v>
      </c>
      <c r="BR274" s="75">
        <v>0</v>
      </c>
      <c r="BS274" s="75">
        <v>0</v>
      </c>
      <c r="BT274" s="75">
        <v>0</v>
      </c>
      <c r="BU274" s="75">
        <v>5167.12</v>
      </c>
      <c r="BV274" s="75">
        <v>0</v>
      </c>
      <c r="BW274" s="75">
        <v>0</v>
      </c>
      <c r="BX274" s="75">
        <v>0</v>
      </c>
      <c r="BY274" s="76">
        <v>12390420.600000001</v>
      </c>
    </row>
    <row r="275" spans="1:77">
      <c r="A275" s="73" t="s">
        <v>43</v>
      </c>
      <c r="B275" s="74" t="s">
        <v>745</v>
      </c>
      <c r="C275" s="73" t="s">
        <v>746</v>
      </c>
      <c r="D275" s="75">
        <v>-1674102.22</v>
      </c>
      <c r="E275" s="75">
        <v>0</v>
      </c>
      <c r="F275" s="75">
        <v>-2918913.93</v>
      </c>
      <c r="G275" s="75">
        <v>-342313.77</v>
      </c>
      <c r="H275" s="75">
        <v>-578.26</v>
      </c>
      <c r="I275" s="75">
        <v>-12998.7</v>
      </c>
      <c r="J275" s="75">
        <v>-4281199.71</v>
      </c>
      <c r="K275" s="75">
        <v>-866900.32</v>
      </c>
      <c r="L275" s="75">
        <v>-39045.24</v>
      </c>
      <c r="M275" s="75">
        <v>-556232.51</v>
      </c>
      <c r="N275" s="75">
        <v>-38323.99</v>
      </c>
      <c r="O275" s="75">
        <v>-61049.75</v>
      </c>
      <c r="P275" s="75">
        <v>-3819050.29</v>
      </c>
      <c r="Q275" s="75">
        <v>-572350.25</v>
      </c>
      <c r="R275" s="75">
        <v>0</v>
      </c>
      <c r="S275" s="75">
        <v>0</v>
      </c>
      <c r="T275" s="75">
        <v>-91829.36</v>
      </c>
      <c r="U275" s="75">
        <v>-221104.98</v>
      </c>
      <c r="V275" s="75">
        <v>-3884572.38</v>
      </c>
      <c r="W275" s="75">
        <v>-511689.4</v>
      </c>
      <c r="X275" s="75">
        <v>-195858.62</v>
      </c>
      <c r="Y275" s="75">
        <v>0</v>
      </c>
      <c r="Z275" s="75">
        <v>-34269.74</v>
      </c>
      <c r="AA275" s="75">
        <v>-211704.32000000001</v>
      </c>
      <c r="AB275" s="75">
        <v>-3145880.88</v>
      </c>
      <c r="AC275" s="75">
        <v>0</v>
      </c>
      <c r="AD275" s="75">
        <v>0</v>
      </c>
      <c r="AE275" s="75">
        <v>-22092562.140000001</v>
      </c>
      <c r="AF275" s="75">
        <v>-39045.019999999997</v>
      </c>
      <c r="AG275" s="75">
        <v>-276193.87</v>
      </c>
      <c r="AH275" s="75">
        <v>-61499.96</v>
      </c>
      <c r="AI275" s="75">
        <v>0</v>
      </c>
      <c r="AJ275" s="75">
        <v>-88985.93</v>
      </c>
      <c r="AK275" s="75">
        <v>-399709.66</v>
      </c>
      <c r="AL275" s="75">
        <v>-71526.48</v>
      </c>
      <c r="AM275" s="75">
        <v>-137278.39999999999</v>
      </c>
      <c r="AN275" s="75">
        <v>-21336.48</v>
      </c>
      <c r="AO275" s="75">
        <v>-51840.79</v>
      </c>
      <c r="AP275" s="75">
        <v>-40511.769999999997</v>
      </c>
      <c r="AQ275" s="75">
        <v>-3046363.52</v>
      </c>
      <c r="AR275" s="75">
        <v>0</v>
      </c>
      <c r="AS275" s="75">
        <v>-62419.98</v>
      </c>
      <c r="AT275" s="75">
        <v>-17323.02</v>
      </c>
      <c r="AU275" s="75">
        <v>-16488.96</v>
      </c>
      <c r="AV275" s="75">
        <v>-1823.75</v>
      </c>
      <c r="AW275" s="75">
        <v>-5403.68</v>
      </c>
      <c r="AX275" s="75">
        <v>-8626471.4299999997</v>
      </c>
      <c r="AY275" s="75">
        <v>-471042.31</v>
      </c>
      <c r="AZ275" s="75">
        <v>-297287.28999999998</v>
      </c>
      <c r="BA275" s="75">
        <v>0</v>
      </c>
      <c r="BB275" s="75">
        <v>-1626439.12</v>
      </c>
      <c r="BC275" s="75">
        <v>-547447.81000000006</v>
      </c>
      <c r="BD275" s="75">
        <v>-325672.7</v>
      </c>
      <c r="BE275" s="75">
        <v>-825917.43</v>
      </c>
      <c r="BF275" s="75">
        <v>-68425.86</v>
      </c>
      <c r="BG275" s="75">
        <v>-10447.85</v>
      </c>
      <c r="BH275" s="75">
        <v>-11351.79</v>
      </c>
      <c r="BI275" s="75">
        <v>-8865489.5700000003</v>
      </c>
      <c r="BJ275" s="75">
        <v>0</v>
      </c>
      <c r="BK275" s="75">
        <v>-226389.49</v>
      </c>
      <c r="BL275" s="75">
        <v>-35059.69</v>
      </c>
      <c r="BM275" s="75">
        <v>-13451.95</v>
      </c>
      <c r="BN275" s="75">
        <v>-50818.6</v>
      </c>
      <c r="BO275" s="75">
        <v>-39195.58</v>
      </c>
      <c r="BP275" s="75">
        <v>-5967012.2199999997</v>
      </c>
      <c r="BQ275" s="75">
        <v>-123587.47</v>
      </c>
      <c r="BR275" s="75">
        <v>-152773.41</v>
      </c>
      <c r="BS275" s="75">
        <v>-69898.820000000007</v>
      </c>
      <c r="BT275" s="75">
        <v>-87647.8</v>
      </c>
      <c r="BU275" s="75">
        <v>-1254263.98</v>
      </c>
      <c r="BV275" s="75">
        <v>-37908.47</v>
      </c>
      <c r="BW275" s="75">
        <v>0</v>
      </c>
      <c r="BX275" s="75">
        <v>-11118.69</v>
      </c>
      <c r="BY275" s="76">
        <v>958876225.63999987</v>
      </c>
    </row>
    <row r="276" spans="1:77">
      <c r="A276" s="73" t="s">
        <v>43</v>
      </c>
      <c r="B276" s="74" t="s">
        <v>747</v>
      </c>
      <c r="C276" s="73" t="s">
        <v>748</v>
      </c>
      <c r="D276" s="75">
        <v>0</v>
      </c>
      <c r="E276" s="75">
        <v>0</v>
      </c>
      <c r="F276" s="75">
        <v>2848854.56</v>
      </c>
      <c r="G276" s="75">
        <v>188314.02</v>
      </c>
      <c r="H276" s="75">
        <v>27694.91</v>
      </c>
      <c r="I276" s="75">
        <v>0</v>
      </c>
      <c r="J276" s="75">
        <v>6130249.2000000002</v>
      </c>
      <c r="K276" s="75">
        <v>471835.65</v>
      </c>
      <c r="L276" s="75">
        <v>29476.36</v>
      </c>
      <c r="M276" s="75">
        <v>1389637.43</v>
      </c>
      <c r="N276" s="75">
        <v>0</v>
      </c>
      <c r="O276" s="75">
        <v>1635.75</v>
      </c>
      <c r="P276" s="75">
        <v>679686.33</v>
      </c>
      <c r="Q276" s="75">
        <v>28046.42</v>
      </c>
      <c r="R276" s="75">
        <v>0</v>
      </c>
      <c r="S276" s="75">
        <v>0</v>
      </c>
      <c r="T276" s="75">
        <v>22239.759999999998</v>
      </c>
      <c r="U276" s="75">
        <v>29820.37</v>
      </c>
      <c r="V276" s="75">
        <v>0</v>
      </c>
      <c r="W276" s="75">
        <v>122307.76</v>
      </c>
      <c r="X276" s="75">
        <v>87779.9</v>
      </c>
      <c r="Y276" s="75">
        <v>432298.67</v>
      </c>
      <c r="Z276" s="75">
        <v>6071.16</v>
      </c>
      <c r="AA276" s="75">
        <v>0</v>
      </c>
      <c r="AB276" s="75">
        <v>0</v>
      </c>
      <c r="AC276" s="75">
        <v>0</v>
      </c>
      <c r="AD276" s="75">
        <v>0</v>
      </c>
      <c r="AE276" s="75">
        <v>11051020.83</v>
      </c>
      <c r="AF276" s="75">
        <v>209731.66</v>
      </c>
      <c r="AG276" s="75">
        <v>84140.69</v>
      </c>
      <c r="AH276" s="75">
        <v>103919.36</v>
      </c>
      <c r="AI276" s="75">
        <v>0</v>
      </c>
      <c r="AJ276" s="75">
        <v>153341.17000000001</v>
      </c>
      <c r="AK276" s="75">
        <v>69458.899999999994</v>
      </c>
      <c r="AL276" s="75">
        <v>124986.67</v>
      </c>
      <c r="AM276" s="75">
        <v>146048.98000000001</v>
      </c>
      <c r="AN276" s="75">
        <v>13816.81</v>
      </c>
      <c r="AO276" s="75">
        <v>109272.27</v>
      </c>
      <c r="AP276" s="75">
        <v>36276.42</v>
      </c>
      <c r="AQ276" s="75">
        <v>5484308.8600000003</v>
      </c>
      <c r="AR276" s="75">
        <v>0</v>
      </c>
      <c r="AS276" s="75">
        <v>33449.49</v>
      </c>
      <c r="AT276" s="75">
        <v>20279.810000000001</v>
      </c>
      <c r="AU276" s="75">
        <v>0</v>
      </c>
      <c r="AV276" s="75">
        <v>0</v>
      </c>
      <c r="AW276" s="75">
        <v>5053.2</v>
      </c>
      <c r="AX276" s="75">
        <v>5299602.4800000004</v>
      </c>
      <c r="AY276" s="75">
        <v>16517.939999999999</v>
      </c>
      <c r="AZ276" s="75">
        <v>279730.34000000003</v>
      </c>
      <c r="BA276" s="75">
        <v>0</v>
      </c>
      <c r="BB276" s="75">
        <v>195985.72</v>
      </c>
      <c r="BC276" s="75">
        <v>9738.56</v>
      </c>
      <c r="BD276" s="75">
        <v>0</v>
      </c>
      <c r="BE276" s="75">
        <v>0</v>
      </c>
      <c r="BF276" s="75">
        <v>682.05</v>
      </c>
      <c r="BG276" s="75">
        <v>6786.14</v>
      </c>
      <c r="BH276" s="75">
        <v>30391.55</v>
      </c>
      <c r="BI276" s="75">
        <v>10716581.43</v>
      </c>
      <c r="BJ276" s="75">
        <v>0</v>
      </c>
      <c r="BK276" s="75">
        <v>147077.16</v>
      </c>
      <c r="BL276" s="75">
        <v>9312.82</v>
      </c>
      <c r="BM276" s="75">
        <v>75893.67</v>
      </c>
      <c r="BN276" s="75">
        <v>40516.44</v>
      </c>
      <c r="BO276" s="75">
        <v>11812.94</v>
      </c>
      <c r="BP276" s="75">
        <v>6403084.8300000001</v>
      </c>
      <c r="BQ276" s="75">
        <v>3895.46</v>
      </c>
      <c r="BR276" s="75">
        <v>69733.67</v>
      </c>
      <c r="BS276" s="75">
        <v>44758.38</v>
      </c>
      <c r="BT276" s="75">
        <v>221063.03</v>
      </c>
      <c r="BU276" s="75">
        <v>1270708.26</v>
      </c>
      <c r="BV276" s="75">
        <v>7382.39</v>
      </c>
      <c r="BW276" s="75">
        <v>0</v>
      </c>
      <c r="BX276" s="75">
        <v>34482.730000000003</v>
      </c>
      <c r="BY276" s="76">
        <v>49251992.879999995</v>
      </c>
    </row>
    <row r="277" spans="1:77">
      <c r="A277" s="73" t="s">
        <v>43</v>
      </c>
      <c r="B277" s="74" t="s">
        <v>749</v>
      </c>
      <c r="C277" s="73" t="s">
        <v>750</v>
      </c>
      <c r="D277" s="75">
        <v>9825002.4299999997</v>
      </c>
      <c r="E277" s="75">
        <v>3699231.26</v>
      </c>
      <c r="F277" s="75">
        <v>2413396.12</v>
      </c>
      <c r="G277" s="75">
        <v>0</v>
      </c>
      <c r="H277" s="75">
        <v>0</v>
      </c>
      <c r="I277" s="75">
        <v>0</v>
      </c>
      <c r="J277" s="75">
        <v>0</v>
      </c>
      <c r="K277" s="75">
        <v>8414306.2300000004</v>
      </c>
      <c r="L277" s="75">
        <v>289636.99</v>
      </c>
      <c r="M277" s="75">
        <v>0</v>
      </c>
      <c r="N277" s="75">
        <v>0</v>
      </c>
      <c r="O277" s="75">
        <v>0</v>
      </c>
      <c r="P277" s="75">
        <v>9198062.9700000007</v>
      </c>
      <c r="Q277" s="75">
        <v>3326413.9</v>
      </c>
      <c r="R277" s="75">
        <v>0</v>
      </c>
      <c r="S277" s="75">
        <v>0</v>
      </c>
      <c r="T277" s="75">
        <v>0</v>
      </c>
      <c r="U277" s="75">
        <v>0</v>
      </c>
      <c r="V277" s="75">
        <v>0</v>
      </c>
      <c r="W277" s="75">
        <v>4182688.45</v>
      </c>
      <c r="X277" s="75">
        <v>0</v>
      </c>
      <c r="Y277" s="75">
        <v>0</v>
      </c>
      <c r="Z277" s="75">
        <v>0</v>
      </c>
      <c r="AA277" s="75">
        <v>0</v>
      </c>
      <c r="AB277" s="75">
        <v>0</v>
      </c>
      <c r="AC277" s="75">
        <v>0</v>
      </c>
      <c r="AD277" s="75">
        <v>0</v>
      </c>
      <c r="AE277" s="75">
        <v>20792887.890000001</v>
      </c>
      <c r="AF277" s="75">
        <v>0</v>
      </c>
      <c r="AG277" s="75">
        <v>0</v>
      </c>
      <c r="AH277" s="75">
        <v>0</v>
      </c>
      <c r="AI277" s="75">
        <v>0</v>
      </c>
      <c r="AJ277" s="75">
        <v>0</v>
      </c>
      <c r="AK277" s="75">
        <v>0</v>
      </c>
      <c r="AL277" s="75">
        <v>59792.47</v>
      </c>
      <c r="AM277" s="75">
        <v>0</v>
      </c>
      <c r="AN277" s="75">
        <v>80835.600000000006</v>
      </c>
      <c r="AO277" s="75">
        <v>0</v>
      </c>
      <c r="AP277" s="75">
        <v>0</v>
      </c>
      <c r="AQ277" s="75">
        <v>10447717.810000001</v>
      </c>
      <c r="AR277" s="75">
        <v>0</v>
      </c>
      <c r="AS277" s="75">
        <v>0</v>
      </c>
      <c r="AT277" s="75">
        <v>0</v>
      </c>
      <c r="AU277" s="75">
        <v>0</v>
      </c>
      <c r="AV277" s="75">
        <v>0</v>
      </c>
      <c r="AW277" s="75">
        <v>0</v>
      </c>
      <c r="AX277" s="75">
        <v>17422788.350000001</v>
      </c>
      <c r="AY277" s="75">
        <v>0</v>
      </c>
      <c r="AZ277" s="75">
        <v>0</v>
      </c>
      <c r="BA277" s="75">
        <v>0</v>
      </c>
      <c r="BB277" s="75">
        <v>0</v>
      </c>
      <c r="BC277" s="75">
        <v>0</v>
      </c>
      <c r="BD277" s="75">
        <v>0</v>
      </c>
      <c r="BE277" s="75">
        <v>0</v>
      </c>
      <c r="BF277" s="75">
        <v>0</v>
      </c>
      <c r="BG277" s="75">
        <v>0</v>
      </c>
      <c r="BH277" s="75">
        <v>0</v>
      </c>
      <c r="BI277" s="75">
        <v>24274162.489999998</v>
      </c>
      <c r="BJ277" s="75">
        <v>14153233.710000001</v>
      </c>
      <c r="BK277" s="75">
        <v>0</v>
      </c>
      <c r="BL277" s="75">
        <v>0</v>
      </c>
      <c r="BM277" s="75">
        <v>701.11</v>
      </c>
      <c r="BN277" s="75">
        <v>0</v>
      </c>
      <c r="BO277" s="75">
        <v>0</v>
      </c>
      <c r="BP277" s="75">
        <v>16593181.300000001</v>
      </c>
      <c r="BQ277" s="75">
        <v>92016.25</v>
      </c>
      <c r="BR277" s="75">
        <v>0</v>
      </c>
      <c r="BS277" s="75">
        <v>0</v>
      </c>
      <c r="BT277" s="75">
        <v>0</v>
      </c>
      <c r="BU277" s="75">
        <v>0</v>
      </c>
      <c r="BV277" s="75">
        <v>0</v>
      </c>
      <c r="BW277" s="75">
        <v>0</v>
      </c>
      <c r="BX277" s="75">
        <v>1780</v>
      </c>
      <c r="BY277" s="76">
        <v>96101767.479999989</v>
      </c>
    </row>
    <row r="278" spans="1:77">
      <c r="A278" s="73" t="s">
        <v>43</v>
      </c>
      <c r="B278" s="74" t="s">
        <v>751</v>
      </c>
      <c r="C278" s="73" t="s">
        <v>752</v>
      </c>
      <c r="D278" s="75">
        <v>7273502.9000000004</v>
      </c>
      <c r="E278" s="75">
        <v>901690.99</v>
      </c>
      <c r="F278" s="75">
        <v>1124860.93</v>
      </c>
      <c r="G278" s="75">
        <v>492258.14</v>
      </c>
      <c r="H278" s="75">
        <v>199101</v>
      </c>
      <c r="I278" s="75">
        <v>70758.45</v>
      </c>
      <c r="J278" s="75">
        <v>3861958.22</v>
      </c>
      <c r="K278" s="75">
        <v>838475</v>
      </c>
      <c r="L278" s="75">
        <v>941523.59</v>
      </c>
      <c r="M278" s="75">
        <v>1060142.48</v>
      </c>
      <c r="N278" s="75">
        <v>165346.41</v>
      </c>
      <c r="O278" s="75">
        <v>682266.5</v>
      </c>
      <c r="P278" s="75">
        <v>1395648.2</v>
      </c>
      <c r="Q278" s="75">
        <v>533902.12</v>
      </c>
      <c r="R278" s="75">
        <v>147238.20000000001</v>
      </c>
      <c r="S278" s="75">
        <v>49471.23</v>
      </c>
      <c r="T278" s="75">
        <v>288646.28000000003</v>
      </c>
      <c r="U278" s="75">
        <v>218311.7</v>
      </c>
      <c r="V278" s="75">
        <v>2999194.57</v>
      </c>
      <c r="W278" s="75">
        <v>1710078.28</v>
      </c>
      <c r="X278" s="75">
        <v>118312.7</v>
      </c>
      <c r="Y278" s="75">
        <v>1115069.6499999999</v>
      </c>
      <c r="Z278" s="75">
        <v>151507.57999999999</v>
      </c>
      <c r="AA278" s="75">
        <v>215981.67</v>
      </c>
      <c r="AB278" s="75">
        <v>495761.25</v>
      </c>
      <c r="AC278" s="75">
        <v>59644.45</v>
      </c>
      <c r="AD278" s="75">
        <v>77244</v>
      </c>
      <c r="AE278" s="75">
        <v>3860401.54</v>
      </c>
      <c r="AF278" s="75">
        <v>93697.3</v>
      </c>
      <c r="AG278" s="75">
        <v>122276</v>
      </c>
      <c r="AH278" s="75">
        <v>80888.600000000006</v>
      </c>
      <c r="AI278" s="75">
        <v>43170</v>
      </c>
      <c r="AJ278" s="75">
        <v>155936.4</v>
      </c>
      <c r="AK278" s="75">
        <v>198266.22</v>
      </c>
      <c r="AL278" s="75">
        <v>93824</v>
      </c>
      <c r="AM278" s="75">
        <v>313369.58</v>
      </c>
      <c r="AN278" s="75">
        <v>70151.14</v>
      </c>
      <c r="AO278" s="75">
        <v>158218</v>
      </c>
      <c r="AP278" s="75">
        <v>45944.25</v>
      </c>
      <c r="AQ278" s="75">
        <v>1522447.61</v>
      </c>
      <c r="AR278" s="75">
        <v>44230</v>
      </c>
      <c r="AS278" s="75">
        <v>172200.48</v>
      </c>
      <c r="AT278" s="75">
        <v>66934.5</v>
      </c>
      <c r="AU278" s="75">
        <v>153213.23000000001</v>
      </c>
      <c r="AV278" s="75">
        <v>28945</v>
      </c>
      <c r="AW278" s="75">
        <v>267807.15000000002</v>
      </c>
      <c r="AX278" s="75">
        <v>4586130.59</v>
      </c>
      <c r="AY278" s="75">
        <v>183845</v>
      </c>
      <c r="AZ278" s="75">
        <v>155125</v>
      </c>
      <c r="BA278" s="75">
        <v>224469</v>
      </c>
      <c r="BB278" s="75">
        <v>548042.05000000005</v>
      </c>
      <c r="BC278" s="75">
        <v>298109.59999999998</v>
      </c>
      <c r="BD278" s="75">
        <v>537244.87</v>
      </c>
      <c r="BE278" s="75">
        <v>253778.15</v>
      </c>
      <c r="BF278" s="75">
        <v>486452</v>
      </c>
      <c r="BG278" s="75">
        <v>91596.56</v>
      </c>
      <c r="BH278" s="75">
        <v>90771.4</v>
      </c>
      <c r="BI278" s="75">
        <v>3770264.62</v>
      </c>
      <c r="BJ278" s="75">
        <v>2224187.33</v>
      </c>
      <c r="BK278" s="75">
        <v>308110</v>
      </c>
      <c r="BL278" s="75">
        <v>687805.03</v>
      </c>
      <c r="BM278" s="75">
        <v>371059.8</v>
      </c>
      <c r="BN278" s="75">
        <v>413569.65</v>
      </c>
      <c r="BO278" s="75">
        <v>135631.14000000001</v>
      </c>
      <c r="BP278" s="75">
        <v>3081201.89</v>
      </c>
      <c r="BQ278" s="75">
        <v>157643</v>
      </c>
      <c r="BR278" s="75">
        <v>153385.54999999999</v>
      </c>
      <c r="BS278" s="75">
        <v>178168.17</v>
      </c>
      <c r="BT278" s="75">
        <v>374642.94</v>
      </c>
      <c r="BU278" s="75">
        <v>914765.7</v>
      </c>
      <c r="BV278" s="75">
        <v>118802.84</v>
      </c>
      <c r="BW278" s="75">
        <v>68695.520000000004</v>
      </c>
      <c r="BX278" s="75">
        <v>112154.05</v>
      </c>
      <c r="BY278" s="76">
        <v>54766726.32</v>
      </c>
    </row>
    <row r="279" spans="1:77">
      <c r="A279" s="73" t="s">
        <v>43</v>
      </c>
      <c r="B279" s="74" t="s">
        <v>753</v>
      </c>
      <c r="C279" s="73" t="s">
        <v>754</v>
      </c>
      <c r="D279" s="75">
        <v>-13129845.49</v>
      </c>
      <c r="E279" s="75">
        <v>0</v>
      </c>
      <c r="F279" s="75">
        <v>0</v>
      </c>
      <c r="G279" s="75">
        <v>0</v>
      </c>
      <c r="H279" s="75">
        <v>0</v>
      </c>
      <c r="I279" s="75">
        <v>0</v>
      </c>
      <c r="J279" s="75">
        <v>-46032159.079999998</v>
      </c>
      <c r="K279" s="75">
        <v>-8207343.4900000002</v>
      </c>
      <c r="L279" s="75">
        <v>-116269.13</v>
      </c>
      <c r="M279" s="75">
        <v>-3626463.8</v>
      </c>
      <c r="N279" s="75">
        <v>0</v>
      </c>
      <c r="O279" s="75">
        <v>-1875989.48</v>
      </c>
      <c r="P279" s="75">
        <v>-5127029.2300000004</v>
      </c>
      <c r="Q279" s="75">
        <v>-600505.99</v>
      </c>
      <c r="R279" s="75">
        <v>0</v>
      </c>
      <c r="S279" s="75">
        <v>0</v>
      </c>
      <c r="T279" s="75">
        <v>-999688.66</v>
      </c>
      <c r="U279" s="75">
        <v>-164344.57999999999</v>
      </c>
      <c r="V279" s="75">
        <v>0</v>
      </c>
      <c r="W279" s="75">
        <v>-2530328.5</v>
      </c>
      <c r="X279" s="75">
        <v>-172264.9</v>
      </c>
      <c r="Y279" s="75">
        <v>0</v>
      </c>
      <c r="Z279" s="75">
        <v>-23643.21</v>
      </c>
      <c r="AA279" s="75">
        <v>-221483.09</v>
      </c>
      <c r="AB279" s="75">
        <v>-1546974.88</v>
      </c>
      <c r="AC279" s="75">
        <v>4512.95</v>
      </c>
      <c r="AD279" s="75">
        <v>-268916.39</v>
      </c>
      <c r="AE279" s="75">
        <v>-21223078.43</v>
      </c>
      <c r="AF279" s="75">
        <v>-55058.46</v>
      </c>
      <c r="AG279" s="75">
        <v>-953126.40000000002</v>
      </c>
      <c r="AH279" s="75">
        <v>-445568.66</v>
      </c>
      <c r="AI279" s="75">
        <v>-699259.93</v>
      </c>
      <c r="AJ279" s="75">
        <v>-476747.33</v>
      </c>
      <c r="AK279" s="75">
        <v>-711368.93</v>
      </c>
      <c r="AL279" s="75">
        <v>-690238.78</v>
      </c>
      <c r="AM279" s="75">
        <v>-952887.19</v>
      </c>
      <c r="AN279" s="75">
        <v>-421518.47</v>
      </c>
      <c r="AO279" s="75">
        <v>-778747.92</v>
      </c>
      <c r="AP279" s="75">
        <v>-379760.44</v>
      </c>
      <c r="AQ279" s="75">
        <v>-6209693.5599999996</v>
      </c>
      <c r="AR279" s="75">
        <v>0</v>
      </c>
      <c r="AS279" s="75">
        <v>-372397.91</v>
      </c>
      <c r="AT279" s="75">
        <v>-584527.13</v>
      </c>
      <c r="AU279" s="75">
        <v>-697038.02</v>
      </c>
      <c r="AV279" s="75">
        <v>0</v>
      </c>
      <c r="AW279" s="75">
        <v>-1029767.94</v>
      </c>
      <c r="AX279" s="75">
        <v>-43336933.07</v>
      </c>
      <c r="AY279" s="75">
        <v>-652555.22</v>
      </c>
      <c r="AZ279" s="75">
        <v>-151495.03</v>
      </c>
      <c r="BA279" s="75">
        <v>0</v>
      </c>
      <c r="BB279" s="75">
        <v>-283677.25</v>
      </c>
      <c r="BC279" s="75">
        <v>0</v>
      </c>
      <c r="BD279" s="75">
        <v>-2837840.92</v>
      </c>
      <c r="BE279" s="75">
        <v>0</v>
      </c>
      <c r="BF279" s="75">
        <v>-1629279.59</v>
      </c>
      <c r="BG279" s="75">
        <v>0</v>
      </c>
      <c r="BH279" s="75">
        <v>0</v>
      </c>
      <c r="BI279" s="75">
        <v>-37688455.020000003</v>
      </c>
      <c r="BJ279" s="75">
        <v>-12631382.810000001</v>
      </c>
      <c r="BK279" s="75">
        <v>-1617463.2</v>
      </c>
      <c r="BL279" s="75">
        <v>-301835.84999999998</v>
      </c>
      <c r="BM279" s="75">
        <v>-844528.37</v>
      </c>
      <c r="BN279" s="75">
        <v>-2071014.75</v>
      </c>
      <c r="BO279" s="75">
        <v>-167245.18</v>
      </c>
      <c r="BP279" s="75">
        <v>-16647355.060000001</v>
      </c>
      <c r="BQ279" s="75">
        <v>-69425.39</v>
      </c>
      <c r="BR279" s="75">
        <v>-137448.54</v>
      </c>
      <c r="BS279" s="75">
        <v>-358128.47</v>
      </c>
      <c r="BT279" s="75">
        <v>-1282203.56</v>
      </c>
      <c r="BU279" s="75">
        <v>0</v>
      </c>
      <c r="BV279" s="75">
        <v>-533097.43999999994</v>
      </c>
      <c r="BW279" s="75">
        <v>0</v>
      </c>
      <c r="BX279" s="75">
        <v>0</v>
      </c>
      <c r="BY279" s="76">
        <v>-212550254.72</v>
      </c>
    </row>
    <row r="280" spans="1:77">
      <c r="A280" s="73" t="s">
        <v>43</v>
      </c>
      <c r="B280" s="74" t="s">
        <v>755</v>
      </c>
      <c r="C280" s="73" t="s">
        <v>756</v>
      </c>
      <c r="D280" s="75">
        <v>-4246480.12</v>
      </c>
      <c r="E280" s="75">
        <v>0</v>
      </c>
      <c r="F280" s="75">
        <v>-261004.64</v>
      </c>
      <c r="G280" s="75">
        <v>0</v>
      </c>
      <c r="H280" s="75">
        <v>0</v>
      </c>
      <c r="I280" s="75">
        <v>0</v>
      </c>
      <c r="J280" s="75">
        <v>-7238758.1699999999</v>
      </c>
      <c r="K280" s="75">
        <v>-1904143.51</v>
      </c>
      <c r="L280" s="75">
        <v>0</v>
      </c>
      <c r="M280" s="75">
        <v>-137152.79999999999</v>
      </c>
      <c r="N280" s="75">
        <v>0</v>
      </c>
      <c r="O280" s="75">
        <v>0</v>
      </c>
      <c r="P280" s="75">
        <v>-1176638.3999999999</v>
      </c>
      <c r="Q280" s="75">
        <v>0</v>
      </c>
      <c r="R280" s="75">
        <v>0</v>
      </c>
      <c r="S280" s="75">
        <v>0</v>
      </c>
      <c r="T280" s="75">
        <v>0</v>
      </c>
      <c r="U280" s="75">
        <v>-18127.72</v>
      </c>
      <c r="V280" s="75">
        <v>0</v>
      </c>
      <c r="W280" s="75">
        <v>-2929845.56</v>
      </c>
      <c r="X280" s="75">
        <v>-306203.64</v>
      </c>
      <c r="Y280" s="75">
        <v>0</v>
      </c>
      <c r="Z280" s="75">
        <v>-40212.400000000001</v>
      </c>
      <c r="AA280" s="75">
        <v>-171715.23</v>
      </c>
      <c r="AB280" s="75">
        <v>-570535.32999999996</v>
      </c>
      <c r="AC280" s="75">
        <v>-14146.22</v>
      </c>
      <c r="AD280" s="75">
        <v>-45893.75</v>
      </c>
      <c r="AE280" s="75">
        <v>-23108207.170000002</v>
      </c>
      <c r="AF280" s="75">
        <v>0</v>
      </c>
      <c r="AG280" s="75">
        <v>-111594.66</v>
      </c>
      <c r="AH280" s="75">
        <v>-5489.2</v>
      </c>
      <c r="AI280" s="75">
        <v>-56832.800000000003</v>
      </c>
      <c r="AJ280" s="75">
        <v>-86169.25</v>
      </c>
      <c r="AK280" s="75">
        <v>-94894.23</v>
      </c>
      <c r="AL280" s="75">
        <v>-316176.03999999998</v>
      </c>
      <c r="AM280" s="75">
        <v>-26204.080000000002</v>
      </c>
      <c r="AN280" s="75">
        <v>-28412.560000000001</v>
      </c>
      <c r="AO280" s="75">
        <v>-209067.97</v>
      </c>
      <c r="AP280" s="75">
        <v>-1443.98</v>
      </c>
      <c r="AQ280" s="75">
        <v>-9095604.3300000001</v>
      </c>
      <c r="AR280" s="75">
        <v>0</v>
      </c>
      <c r="AS280" s="75">
        <v>-114880.05</v>
      </c>
      <c r="AT280" s="75">
        <v>-107818.57</v>
      </c>
      <c r="AU280" s="75">
        <v>-136044.17000000001</v>
      </c>
      <c r="AV280" s="75">
        <v>-14006.95</v>
      </c>
      <c r="AW280" s="75">
        <v>-640780.25</v>
      </c>
      <c r="AX280" s="75">
        <v>-32082494.809999999</v>
      </c>
      <c r="AY280" s="75">
        <v>0</v>
      </c>
      <c r="AZ280" s="75">
        <v>-90</v>
      </c>
      <c r="BA280" s="75">
        <v>0</v>
      </c>
      <c r="BB280" s="75">
        <v>-247742.19</v>
      </c>
      <c r="BC280" s="75">
        <v>0</v>
      </c>
      <c r="BD280" s="75">
        <v>-1633438.11</v>
      </c>
      <c r="BE280" s="75">
        <v>0</v>
      </c>
      <c r="BF280" s="75">
        <v>-404346.89</v>
      </c>
      <c r="BG280" s="75">
        <v>0</v>
      </c>
      <c r="BH280" s="75">
        <v>0</v>
      </c>
      <c r="BI280" s="75">
        <v>-27587307.010000002</v>
      </c>
      <c r="BJ280" s="75">
        <v>-9600000</v>
      </c>
      <c r="BK280" s="75">
        <v>-131357.35</v>
      </c>
      <c r="BL280" s="75">
        <v>-22760.92</v>
      </c>
      <c r="BM280" s="75">
        <v>-2498.8000000000002</v>
      </c>
      <c r="BN280" s="75">
        <v>-253215.96</v>
      </c>
      <c r="BO280" s="75">
        <v>0</v>
      </c>
      <c r="BP280" s="75">
        <v>-12436728.68</v>
      </c>
      <c r="BQ280" s="75">
        <v>-50444.21</v>
      </c>
      <c r="BR280" s="75">
        <v>-35728.699999999997</v>
      </c>
      <c r="BS280" s="75">
        <v>-86949.03</v>
      </c>
      <c r="BT280" s="75">
        <v>-250271.83</v>
      </c>
      <c r="BU280" s="75">
        <v>-670688.76</v>
      </c>
      <c r="BV280" s="75">
        <v>-126159.72</v>
      </c>
      <c r="BW280" s="75">
        <v>0</v>
      </c>
      <c r="BX280" s="75">
        <v>0</v>
      </c>
      <c r="BY280" s="76">
        <v>-725424517.68000019</v>
      </c>
    </row>
    <row r="281" spans="1:77">
      <c r="A281" s="73" t="s">
        <v>43</v>
      </c>
      <c r="B281" s="74" t="s">
        <v>757</v>
      </c>
      <c r="C281" s="73" t="s">
        <v>758</v>
      </c>
      <c r="D281" s="75">
        <v>-1935309.9</v>
      </c>
      <c r="E281" s="75">
        <v>0</v>
      </c>
      <c r="F281" s="75">
        <v>-1279</v>
      </c>
      <c r="G281" s="75">
        <v>-2512.9899999999998</v>
      </c>
      <c r="H281" s="75">
        <v>-2185.31</v>
      </c>
      <c r="I281" s="75">
        <v>0</v>
      </c>
      <c r="J281" s="75">
        <v>0</v>
      </c>
      <c r="K281" s="75">
        <v>0</v>
      </c>
      <c r="L281" s="75">
        <v>-8500</v>
      </c>
      <c r="M281" s="75">
        <v>0</v>
      </c>
      <c r="N281" s="75">
        <v>-65061.36</v>
      </c>
      <c r="O281" s="75">
        <v>0</v>
      </c>
      <c r="P281" s="75">
        <v>0</v>
      </c>
      <c r="Q281" s="75">
        <v>-26484.15</v>
      </c>
      <c r="R281" s="75">
        <v>0</v>
      </c>
      <c r="S281" s="75">
        <v>0</v>
      </c>
      <c r="T281" s="75">
        <v>0</v>
      </c>
      <c r="U281" s="75">
        <v>0</v>
      </c>
      <c r="V281" s="75">
        <v>-2720976</v>
      </c>
      <c r="W281" s="75">
        <v>-56960.2</v>
      </c>
      <c r="X281" s="75">
        <v>0</v>
      </c>
      <c r="Y281" s="75">
        <v>-24032</v>
      </c>
      <c r="Z281" s="75">
        <v>0</v>
      </c>
      <c r="AA281" s="75">
        <v>-18811.2</v>
      </c>
      <c r="AB281" s="75">
        <v>0</v>
      </c>
      <c r="AC281" s="75">
        <v>0</v>
      </c>
      <c r="AD281" s="75">
        <v>0</v>
      </c>
      <c r="AE281" s="75">
        <v>0</v>
      </c>
      <c r="AF281" s="75">
        <v>0</v>
      </c>
      <c r="AG281" s="75">
        <v>0</v>
      </c>
      <c r="AH281" s="75">
        <v>0</v>
      </c>
      <c r="AI281" s="75">
        <v>0</v>
      </c>
      <c r="AJ281" s="75">
        <v>-43815.199999999997</v>
      </c>
      <c r="AK281" s="75">
        <v>0</v>
      </c>
      <c r="AL281" s="75">
        <v>-102.8</v>
      </c>
      <c r="AM281" s="75">
        <v>-10493</v>
      </c>
      <c r="AN281" s="75">
        <v>0</v>
      </c>
      <c r="AO281" s="75">
        <v>0</v>
      </c>
      <c r="AP281" s="75">
        <v>-17689.310000000001</v>
      </c>
      <c r="AQ281" s="75">
        <v>0</v>
      </c>
      <c r="AR281" s="75">
        <v>0</v>
      </c>
      <c r="AS281" s="75">
        <v>0</v>
      </c>
      <c r="AT281" s="75">
        <v>-2383.2600000000002</v>
      </c>
      <c r="AU281" s="75">
        <v>0</v>
      </c>
      <c r="AV281" s="75">
        <v>0</v>
      </c>
      <c r="AW281" s="75">
        <v>-3300</v>
      </c>
      <c r="AX281" s="75">
        <v>0</v>
      </c>
      <c r="AY281" s="75">
        <v>-159514.25</v>
      </c>
      <c r="AZ281" s="75">
        <v>-723691.76</v>
      </c>
      <c r="BA281" s="75">
        <v>-1459670.85</v>
      </c>
      <c r="BB281" s="75">
        <v>0</v>
      </c>
      <c r="BC281" s="75">
        <v>0</v>
      </c>
      <c r="BD281" s="75">
        <v>0</v>
      </c>
      <c r="BE281" s="75">
        <v>-1537612.66</v>
      </c>
      <c r="BF281" s="75">
        <v>0</v>
      </c>
      <c r="BG281" s="75">
        <v>-306549.69</v>
      </c>
      <c r="BH281" s="75">
        <v>-193970.66</v>
      </c>
      <c r="BI281" s="75">
        <v>-48889.62</v>
      </c>
      <c r="BJ281" s="75">
        <v>0</v>
      </c>
      <c r="BK281" s="75">
        <v>-231.55</v>
      </c>
      <c r="BL281" s="75">
        <v>-19368.650000000001</v>
      </c>
      <c r="BM281" s="75">
        <v>-59429.8</v>
      </c>
      <c r="BN281" s="75">
        <v>0</v>
      </c>
      <c r="BO281" s="75">
        <v>-44532.13</v>
      </c>
      <c r="BP281" s="75">
        <v>0</v>
      </c>
      <c r="BQ281" s="75">
        <v>0</v>
      </c>
      <c r="BR281" s="75">
        <v>0</v>
      </c>
      <c r="BS281" s="75">
        <v>-2669.13</v>
      </c>
      <c r="BT281" s="75">
        <v>0</v>
      </c>
      <c r="BU281" s="75">
        <v>0</v>
      </c>
      <c r="BV281" s="75">
        <v>-37117.879999999997</v>
      </c>
      <c r="BW281" s="75">
        <v>0</v>
      </c>
      <c r="BX281" s="75">
        <v>0</v>
      </c>
      <c r="BY281" s="76">
        <v>99766257.479999989</v>
      </c>
    </row>
    <row r="282" spans="1:77">
      <c r="A282" s="73" t="s">
        <v>43</v>
      </c>
      <c r="B282" s="74" t="s">
        <v>759</v>
      </c>
      <c r="C282" s="73" t="s">
        <v>760</v>
      </c>
      <c r="D282" s="75">
        <v>0</v>
      </c>
      <c r="E282" s="75">
        <v>0</v>
      </c>
      <c r="F282" s="75">
        <v>0</v>
      </c>
      <c r="G282" s="75">
        <v>5034.8</v>
      </c>
      <c r="H282" s="75">
        <v>4502</v>
      </c>
      <c r="I282" s="75">
        <v>0</v>
      </c>
      <c r="J282" s="75">
        <v>0</v>
      </c>
      <c r="K282" s="75">
        <v>0</v>
      </c>
      <c r="L282" s="75">
        <v>0</v>
      </c>
      <c r="M282" s="75">
        <v>0</v>
      </c>
      <c r="N282" s="75">
        <v>31918.37</v>
      </c>
      <c r="O282" s="75">
        <v>0</v>
      </c>
      <c r="P282" s="75">
        <v>0</v>
      </c>
      <c r="Q282" s="75">
        <v>0</v>
      </c>
      <c r="R282" s="75">
        <v>0</v>
      </c>
      <c r="S282" s="75">
        <v>0</v>
      </c>
      <c r="T282" s="75">
        <v>108401.22</v>
      </c>
      <c r="U282" s="75">
        <v>0</v>
      </c>
      <c r="V282" s="75">
        <v>0</v>
      </c>
      <c r="W282" s="75">
        <v>4235</v>
      </c>
      <c r="X282" s="75">
        <v>0</v>
      </c>
      <c r="Y282" s="75">
        <v>0</v>
      </c>
      <c r="Z282" s="75">
        <v>0</v>
      </c>
      <c r="AA282" s="75">
        <v>10501.8</v>
      </c>
      <c r="AB282" s="75">
        <v>0</v>
      </c>
      <c r="AC282" s="75">
        <v>0</v>
      </c>
      <c r="AD282" s="75">
        <v>0</v>
      </c>
      <c r="AE282" s="75">
        <v>0</v>
      </c>
      <c r="AF282" s="75">
        <v>0</v>
      </c>
      <c r="AG282" s="75">
        <v>0</v>
      </c>
      <c r="AH282" s="75">
        <v>0</v>
      </c>
      <c r="AI282" s="75">
        <v>0</v>
      </c>
      <c r="AJ282" s="75">
        <v>0</v>
      </c>
      <c r="AK282" s="75">
        <v>0</v>
      </c>
      <c r="AL282" s="75">
        <v>121783.36</v>
      </c>
      <c r="AM282" s="75">
        <v>540</v>
      </c>
      <c r="AN282" s="75">
        <v>0</v>
      </c>
      <c r="AO282" s="75">
        <v>5048.2700000000004</v>
      </c>
      <c r="AP282" s="75">
        <v>0</v>
      </c>
      <c r="AQ282" s="75">
        <v>0</v>
      </c>
      <c r="AR282" s="75">
        <v>0</v>
      </c>
      <c r="AS282" s="75">
        <v>0</v>
      </c>
      <c r="AT282" s="75">
        <v>3725.21</v>
      </c>
      <c r="AU282" s="75">
        <v>0</v>
      </c>
      <c r="AV282" s="75">
        <v>24981.4</v>
      </c>
      <c r="AW282" s="75">
        <v>1380</v>
      </c>
      <c r="AX282" s="75">
        <v>0</v>
      </c>
      <c r="AY282" s="75">
        <v>0</v>
      </c>
      <c r="AZ282" s="75">
        <v>23655</v>
      </c>
      <c r="BA282" s="75">
        <v>0</v>
      </c>
      <c r="BB282" s="75">
        <v>0</v>
      </c>
      <c r="BC282" s="75">
        <v>0</v>
      </c>
      <c r="BD282" s="75">
        <v>1517780.4</v>
      </c>
      <c r="BE282" s="75">
        <v>0</v>
      </c>
      <c r="BF282" s="75">
        <v>0</v>
      </c>
      <c r="BG282" s="75">
        <v>0</v>
      </c>
      <c r="BH282" s="75">
        <v>83711.61</v>
      </c>
      <c r="BI282" s="75">
        <v>129268.22</v>
      </c>
      <c r="BJ282" s="75">
        <v>8312706.5700000003</v>
      </c>
      <c r="BK282" s="75">
        <v>58979.81</v>
      </c>
      <c r="BL282" s="75">
        <v>0</v>
      </c>
      <c r="BM282" s="75">
        <v>35516.71</v>
      </c>
      <c r="BN282" s="75">
        <v>0</v>
      </c>
      <c r="BO282" s="75">
        <v>12807.64</v>
      </c>
      <c r="BP282" s="75">
        <v>0</v>
      </c>
      <c r="BQ282" s="75">
        <v>1761.5</v>
      </c>
      <c r="BR282" s="75">
        <v>0</v>
      </c>
      <c r="BS282" s="75">
        <v>30</v>
      </c>
      <c r="BT282" s="75">
        <v>24882.1</v>
      </c>
      <c r="BU282" s="75">
        <v>0</v>
      </c>
      <c r="BV282" s="75">
        <v>8136.6</v>
      </c>
      <c r="BW282" s="75">
        <v>0</v>
      </c>
      <c r="BX282" s="75">
        <v>0</v>
      </c>
      <c r="BY282" s="76">
        <v>-133100268.48999998</v>
      </c>
    </row>
    <row r="283" spans="1:77">
      <c r="A283" s="73" t="s">
        <v>43</v>
      </c>
      <c r="B283" s="74" t="s">
        <v>761</v>
      </c>
      <c r="C283" s="73" t="s">
        <v>762</v>
      </c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15268810.220000001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75">
        <v>0</v>
      </c>
      <c r="R283" s="75">
        <v>0</v>
      </c>
      <c r="S283" s="75">
        <v>0</v>
      </c>
      <c r="T283" s="75">
        <v>0</v>
      </c>
      <c r="U283" s="75">
        <v>0</v>
      </c>
      <c r="V283" s="75">
        <v>0</v>
      </c>
      <c r="W283" s="75">
        <v>142537.67000000001</v>
      </c>
      <c r="X283" s="75">
        <v>142537.67000000001</v>
      </c>
      <c r="Y283" s="75">
        <v>188605.42</v>
      </c>
      <c r="Z283" s="75">
        <v>142537.67000000001</v>
      </c>
      <c r="AA283" s="75">
        <v>234167.27</v>
      </c>
      <c r="AB283" s="75">
        <v>5597902.6699999999</v>
      </c>
      <c r="AC283" s="75">
        <v>142537.67000000001</v>
      </c>
      <c r="AD283" s="75">
        <v>142537.67000000001</v>
      </c>
      <c r="AE283" s="75">
        <v>308731.5</v>
      </c>
      <c r="AF283" s="75">
        <v>0</v>
      </c>
      <c r="AG283" s="75">
        <v>0</v>
      </c>
      <c r="AH283" s="75">
        <v>0</v>
      </c>
      <c r="AI283" s="75">
        <v>0</v>
      </c>
      <c r="AJ283" s="75">
        <v>0</v>
      </c>
      <c r="AK283" s="75">
        <v>0</v>
      </c>
      <c r="AL283" s="75">
        <v>0</v>
      </c>
      <c r="AM283" s="75">
        <v>0</v>
      </c>
      <c r="AN283" s="75">
        <v>0</v>
      </c>
      <c r="AO283" s="75">
        <v>0</v>
      </c>
      <c r="AP283" s="75">
        <v>0</v>
      </c>
      <c r="AQ283" s="75">
        <v>13660</v>
      </c>
      <c r="AR283" s="75">
        <v>0</v>
      </c>
      <c r="AS283" s="75">
        <v>0</v>
      </c>
      <c r="AT283" s="75">
        <v>0</v>
      </c>
      <c r="AU283" s="75">
        <v>0</v>
      </c>
      <c r="AV283" s="75">
        <v>0</v>
      </c>
      <c r="AW283" s="75">
        <v>0</v>
      </c>
      <c r="AX283" s="75">
        <v>1955980</v>
      </c>
      <c r="AY283" s="75">
        <v>0</v>
      </c>
      <c r="AZ283" s="75">
        <v>0</v>
      </c>
      <c r="BA283" s="75">
        <v>0</v>
      </c>
      <c r="BB283" s="75">
        <v>0</v>
      </c>
      <c r="BC283" s="75">
        <v>0</v>
      </c>
      <c r="BD283" s="75">
        <v>0</v>
      </c>
      <c r="BE283" s="75">
        <v>0</v>
      </c>
      <c r="BF283" s="75">
        <v>0</v>
      </c>
      <c r="BG283" s="75">
        <v>0</v>
      </c>
      <c r="BH283" s="75">
        <v>0</v>
      </c>
      <c r="BI283" s="75">
        <v>3330500</v>
      </c>
      <c r="BJ283" s="75">
        <v>0</v>
      </c>
      <c r="BK283" s="75">
        <v>0</v>
      </c>
      <c r="BL283" s="75">
        <v>0</v>
      </c>
      <c r="BM283" s="75">
        <v>13253.05</v>
      </c>
      <c r="BN283" s="75">
        <v>225600</v>
      </c>
      <c r="BO283" s="75">
        <v>0</v>
      </c>
      <c r="BP283" s="75">
        <v>133138</v>
      </c>
      <c r="BQ283" s="75">
        <v>180000</v>
      </c>
      <c r="BR283" s="75">
        <v>0</v>
      </c>
      <c r="BS283" s="75">
        <v>400000</v>
      </c>
      <c r="BT283" s="75">
        <v>800000</v>
      </c>
      <c r="BU283" s="75">
        <v>0</v>
      </c>
      <c r="BV283" s="75">
        <v>170000</v>
      </c>
      <c r="BW283" s="75">
        <v>0</v>
      </c>
      <c r="BX283" s="75">
        <v>0</v>
      </c>
      <c r="BY283" s="76">
        <v>60076417.68</v>
      </c>
    </row>
    <row r="284" spans="1:77">
      <c r="A284" s="73" t="s">
        <v>43</v>
      </c>
      <c r="B284" s="74" t="s">
        <v>763</v>
      </c>
      <c r="C284" s="73" t="s">
        <v>764</v>
      </c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75">
        <v>0</v>
      </c>
      <c r="R284" s="75">
        <v>0</v>
      </c>
      <c r="S284" s="75">
        <v>0</v>
      </c>
      <c r="T284" s="75">
        <v>0</v>
      </c>
      <c r="U284" s="75">
        <v>0</v>
      </c>
      <c r="V284" s="75">
        <v>0</v>
      </c>
      <c r="W284" s="75">
        <v>0</v>
      </c>
      <c r="X284" s="75">
        <v>0</v>
      </c>
      <c r="Y284" s="75">
        <v>0</v>
      </c>
      <c r="Z284" s="75">
        <v>0</v>
      </c>
      <c r="AA284" s="75">
        <v>0</v>
      </c>
      <c r="AB284" s="75">
        <v>0</v>
      </c>
      <c r="AC284" s="75">
        <v>0</v>
      </c>
      <c r="AD284" s="75">
        <v>0</v>
      </c>
      <c r="AE284" s="75">
        <v>0</v>
      </c>
      <c r="AF284" s="75">
        <v>0</v>
      </c>
      <c r="AG284" s="75">
        <v>0</v>
      </c>
      <c r="AH284" s="75">
        <v>0</v>
      </c>
      <c r="AI284" s="75">
        <v>0</v>
      </c>
      <c r="AJ284" s="75">
        <v>0</v>
      </c>
      <c r="AK284" s="75">
        <v>0</v>
      </c>
      <c r="AL284" s="75">
        <v>0</v>
      </c>
      <c r="AM284" s="75">
        <v>0</v>
      </c>
      <c r="AN284" s="75">
        <v>0</v>
      </c>
      <c r="AO284" s="75">
        <v>0</v>
      </c>
      <c r="AP284" s="75">
        <v>0</v>
      </c>
      <c r="AQ284" s="75">
        <v>0</v>
      </c>
      <c r="AR284" s="75">
        <v>0</v>
      </c>
      <c r="AS284" s="75">
        <v>0</v>
      </c>
      <c r="AT284" s="75">
        <v>0</v>
      </c>
      <c r="AU284" s="75">
        <v>0</v>
      </c>
      <c r="AV284" s="75">
        <v>0</v>
      </c>
      <c r="AW284" s="75">
        <v>17400</v>
      </c>
      <c r="AX284" s="75">
        <v>0</v>
      </c>
      <c r="AY284" s="75">
        <v>0</v>
      </c>
      <c r="AZ284" s="75">
        <v>0</v>
      </c>
      <c r="BA284" s="75">
        <v>0</v>
      </c>
      <c r="BB284" s="75">
        <v>0</v>
      </c>
      <c r="BC284" s="75">
        <v>0</v>
      </c>
      <c r="BD284" s="75">
        <v>0</v>
      </c>
      <c r="BE284" s="75">
        <v>0</v>
      </c>
      <c r="BF284" s="75">
        <v>0</v>
      </c>
      <c r="BG284" s="75">
        <v>0</v>
      </c>
      <c r="BH284" s="75">
        <v>0</v>
      </c>
      <c r="BI284" s="75">
        <v>0</v>
      </c>
      <c r="BJ284" s="75">
        <v>0</v>
      </c>
      <c r="BK284" s="75">
        <v>0</v>
      </c>
      <c r="BL284" s="75">
        <v>0</v>
      </c>
      <c r="BM284" s="75">
        <v>0</v>
      </c>
      <c r="BN284" s="75">
        <v>38360</v>
      </c>
      <c r="BO284" s="75">
        <v>0</v>
      </c>
      <c r="BP284" s="75">
        <v>0</v>
      </c>
      <c r="BQ284" s="75">
        <v>0</v>
      </c>
      <c r="BR284" s="75">
        <v>150000</v>
      </c>
      <c r="BS284" s="75">
        <v>0</v>
      </c>
      <c r="BT284" s="75">
        <v>0</v>
      </c>
      <c r="BU284" s="75">
        <v>2500000</v>
      </c>
      <c r="BV284" s="75">
        <v>0</v>
      </c>
      <c r="BW284" s="75">
        <v>0</v>
      </c>
      <c r="BX284" s="75">
        <v>200000</v>
      </c>
      <c r="BY284" s="76">
        <v>45698938.890000001</v>
      </c>
    </row>
    <row r="285" spans="1:77">
      <c r="A285" s="73" t="s">
        <v>43</v>
      </c>
      <c r="B285" s="74" t="s">
        <v>765</v>
      </c>
      <c r="C285" s="73" t="s">
        <v>766</v>
      </c>
      <c r="D285" s="75">
        <v>9092221.2799999993</v>
      </c>
      <c r="E285" s="75">
        <v>0</v>
      </c>
      <c r="F285" s="75">
        <v>0</v>
      </c>
      <c r="G285" s="75">
        <v>60000</v>
      </c>
      <c r="H285" s="75">
        <v>0</v>
      </c>
      <c r="I285" s="75">
        <v>0</v>
      </c>
      <c r="J285" s="75">
        <v>1933770.39</v>
      </c>
      <c r="K285" s="75">
        <v>865678.76</v>
      </c>
      <c r="L285" s="75">
        <v>559478.81000000006</v>
      </c>
      <c r="M285" s="75">
        <v>4838796.5</v>
      </c>
      <c r="N285" s="75">
        <v>381130.52</v>
      </c>
      <c r="O285" s="75">
        <v>981305.62</v>
      </c>
      <c r="P285" s="75">
        <v>831487.55</v>
      </c>
      <c r="Q285" s="75">
        <v>5532797.0899999999</v>
      </c>
      <c r="R285" s="75">
        <v>16558</v>
      </c>
      <c r="S285" s="75">
        <v>1995024.28</v>
      </c>
      <c r="T285" s="75">
        <v>554872.28</v>
      </c>
      <c r="U285" s="75">
        <v>121378.79</v>
      </c>
      <c r="V285" s="75">
        <v>0</v>
      </c>
      <c r="W285" s="75">
        <v>766500</v>
      </c>
      <c r="X285" s="75">
        <v>0</v>
      </c>
      <c r="Y285" s="75">
        <v>290100</v>
      </c>
      <c r="Z285" s="75">
        <v>0</v>
      </c>
      <c r="AA285" s="75">
        <v>432060.24</v>
      </c>
      <c r="AB285" s="75">
        <v>0</v>
      </c>
      <c r="AC285" s="75">
        <v>0</v>
      </c>
      <c r="AD285" s="75">
        <v>0</v>
      </c>
      <c r="AE285" s="75">
        <v>3206103.33</v>
      </c>
      <c r="AF285" s="75">
        <v>0</v>
      </c>
      <c r="AG285" s="75">
        <v>0</v>
      </c>
      <c r="AH285" s="75">
        <v>227664.88</v>
      </c>
      <c r="AI285" s="75">
        <v>0</v>
      </c>
      <c r="AJ285" s="75">
        <v>876772.45</v>
      </c>
      <c r="AK285" s="75">
        <v>0</v>
      </c>
      <c r="AL285" s="75">
        <v>374824.29</v>
      </c>
      <c r="AM285" s="75">
        <v>305641.67</v>
      </c>
      <c r="AN285" s="75">
        <v>343177.96</v>
      </c>
      <c r="AO285" s="75">
        <v>0</v>
      </c>
      <c r="AP285" s="75">
        <v>0</v>
      </c>
      <c r="AQ285" s="75">
        <v>2087751.21</v>
      </c>
      <c r="AR285" s="75">
        <v>1384324.38</v>
      </c>
      <c r="AS285" s="75">
        <v>2186737.0499999998</v>
      </c>
      <c r="AT285" s="75">
        <v>2142302.85</v>
      </c>
      <c r="AU285" s="75">
        <v>0</v>
      </c>
      <c r="AV285" s="75">
        <v>1484</v>
      </c>
      <c r="AW285" s="75">
        <v>154400</v>
      </c>
      <c r="AX285" s="75">
        <v>0</v>
      </c>
      <c r="AY285" s="75">
        <v>0</v>
      </c>
      <c r="AZ285" s="75">
        <v>296877.78999999998</v>
      </c>
      <c r="BA285" s="75">
        <v>0</v>
      </c>
      <c r="BB285" s="75">
        <v>612449.42000000004</v>
      </c>
      <c r="BC285" s="75">
        <v>285071.53999999998</v>
      </c>
      <c r="BD285" s="75">
        <v>0</v>
      </c>
      <c r="BE285" s="75">
        <v>188544.63</v>
      </c>
      <c r="BF285" s="75">
        <v>0</v>
      </c>
      <c r="BG285" s="75">
        <v>0</v>
      </c>
      <c r="BH285" s="75">
        <v>1871.83</v>
      </c>
      <c r="BI285" s="75">
        <v>0</v>
      </c>
      <c r="BJ285" s="75">
        <v>0</v>
      </c>
      <c r="BK285" s="75">
        <v>0</v>
      </c>
      <c r="BL285" s="75">
        <v>0</v>
      </c>
      <c r="BM285" s="75">
        <v>63892.62</v>
      </c>
      <c r="BN285" s="75">
        <v>0</v>
      </c>
      <c r="BO285" s="75">
        <v>0</v>
      </c>
      <c r="BP285" s="75">
        <v>0</v>
      </c>
      <c r="BQ285" s="75">
        <v>0</v>
      </c>
      <c r="BR285" s="75">
        <v>0</v>
      </c>
      <c r="BS285" s="75">
        <v>128199</v>
      </c>
      <c r="BT285" s="75">
        <v>0</v>
      </c>
      <c r="BU285" s="75">
        <v>0</v>
      </c>
      <c r="BV285" s="75">
        <v>0</v>
      </c>
      <c r="BW285" s="75">
        <v>0</v>
      </c>
      <c r="BX285" s="75">
        <v>0</v>
      </c>
      <c r="BY285" s="76">
        <v>234201548.33000004</v>
      </c>
    </row>
    <row r="286" spans="1:77">
      <c r="A286" s="73" t="s">
        <v>43</v>
      </c>
      <c r="B286" s="74" t="s">
        <v>767</v>
      </c>
      <c r="C286" s="73" t="s">
        <v>768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75">
        <v>0</v>
      </c>
      <c r="M286" s="75">
        <v>0</v>
      </c>
      <c r="N286" s="75">
        <v>-3265.2</v>
      </c>
      <c r="O286" s="75">
        <v>0</v>
      </c>
      <c r="P286" s="75">
        <v>0</v>
      </c>
      <c r="Q286" s="75">
        <v>0</v>
      </c>
      <c r="R286" s="75">
        <v>0</v>
      </c>
      <c r="S286" s="75">
        <v>0</v>
      </c>
      <c r="T286" s="75">
        <v>0</v>
      </c>
      <c r="U286" s="75">
        <v>0</v>
      </c>
      <c r="V286" s="75">
        <v>0</v>
      </c>
      <c r="W286" s="75">
        <v>0</v>
      </c>
      <c r="X286" s="75">
        <v>0</v>
      </c>
      <c r="Y286" s="75">
        <v>0</v>
      </c>
      <c r="Z286" s="75">
        <v>23700.75</v>
      </c>
      <c r="AA286" s="75">
        <v>0</v>
      </c>
      <c r="AB286" s="75">
        <v>0</v>
      </c>
      <c r="AC286" s="75">
        <v>-170600</v>
      </c>
      <c r="AD286" s="75">
        <v>0</v>
      </c>
      <c r="AE286" s="75">
        <v>-1109628</v>
      </c>
      <c r="AF286" s="75">
        <v>13451.25</v>
      </c>
      <c r="AG286" s="75">
        <v>115416.14</v>
      </c>
      <c r="AH286" s="75">
        <v>-6207.53</v>
      </c>
      <c r="AI286" s="75">
        <v>-7605.5</v>
      </c>
      <c r="AJ286" s="75">
        <v>0</v>
      </c>
      <c r="AK286" s="75">
        <v>-33326.730000000003</v>
      </c>
      <c r="AL286" s="75">
        <v>0</v>
      </c>
      <c r="AM286" s="75">
        <v>0</v>
      </c>
      <c r="AN286" s="75">
        <v>0</v>
      </c>
      <c r="AO286" s="75">
        <v>603</v>
      </c>
      <c r="AP286" s="75">
        <v>-136411.45000000001</v>
      </c>
      <c r="AQ286" s="75">
        <v>0</v>
      </c>
      <c r="AR286" s="75">
        <v>0</v>
      </c>
      <c r="AS286" s="75">
        <v>0</v>
      </c>
      <c r="AT286" s="75">
        <v>-630</v>
      </c>
      <c r="AU286" s="75">
        <v>-431706</v>
      </c>
      <c r="AV286" s="75">
        <v>0</v>
      </c>
      <c r="AW286" s="75">
        <v>-70</v>
      </c>
      <c r="AX286" s="75">
        <v>0</v>
      </c>
      <c r="AY286" s="75">
        <v>780</v>
      </c>
      <c r="AZ286" s="75">
        <v>0</v>
      </c>
      <c r="BA286" s="75">
        <v>-12646</v>
      </c>
      <c r="BB286" s="75">
        <v>0</v>
      </c>
      <c r="BC286" s="75">
        <v>-12830</v>
      </c>
      <c r="BD286" s="75">
        <v>0</v>
      </c>
      <c r="BE286" s="75">
        <v>0</v>
      </c>
      <c r="BF286" s="75">
        <v>0</v>
      </c>
      <c r="BG286" s="75">
        <v>0</v>
      </c>
      <c r="BH286" s="75">
        <v>0</v>
      </c>
      <c r="BI286" s="75">
        <v>0</v>
      </c>
      <c r="BJ286" s="75">
        <v>-107909</v>
      </c>
      <c r="BK286" s="75">
        <v>-6949</v>
      </c>
      <c r="BL286" s="75">
        <v>0</v>
      </c>
      <c r="BM286" s="75">
        <v>0</v>
      </c>
      <c r="BN286" s="75">
        <v>0</v>
      </c>
      <c r="BO286" s="75">
        <v>0</v>
      </c>
      <c r="BP286" s="75">
        <v>-156349.64000000001</v>
      </c>
      <c r="BQ286" s="75">
        <v>0</v>
      </c>
      <c r="BR286" s="75">
        <v>0</v>
      </c>
      <c r="BS286" s="75">
        <v>0</v>
      </c>
      <c r="BT286" s="75">
        <v>0</v>
      </c>
      <c r="BU286" s="75">
        <v>0</v>
      </c>
      <c r="BV286" s="75">
        <v>0</v>
      </c>
      <c r="BW286" s="75">
        <v>0</v>
      </c>
      <c r="BX286" s="75">
        <v>0</v>
      </c>
      <c r="BY286" s="76">
        <v>-14899841.57</v>
      </c>
    </row>
    <row r="287" spans="1:77">
      <c r="A287" s="73" t="s">
        <v>43</v>
      </c>
      <c r="B287" s="74" t="s">
        <v>769</v>
      </c>
      <c r="C287" s="73" t="s">
        <v>770</v>
      </c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75">
        <v>0</v>
      </c>
      <c r="R287" s="75">
        <v>0</v>
      </c>
      <c r="S287" s="75">
        <v>0</v>
      </c>
      <c r="T287" s="75">
        <v>0</v>
      </c>
      <c r="U287" s="75">
        <v>0</v>
      </c>
      <c r="V287" s="75">
        <v>0</v>
      </c>
      <c r="W287" s="75">
        <v>0</v>
      </c>
      <c r="X287" s="75">
        <v>0</v>
      </c>
      <c r="Y287" s="75">
        <v>0</v>
      </c>
      <c r="Z287" s="75">
        <v>11202.6</v>
      </c>
      <c r="AA287" s="75">
        <v>0</v>
      </c>
      <c r="AB287" s="75">
        <v>0</v>
      </c>
      <c r="AC287" s="75">
        <v>-46131</v>
      </c>
      <c r="AD287" s="75">
        <v>0</v>
      </c>
      <c r="AE287" s="75">
        <v>-4132309.45</v>
      </c>
      <c r="AF287" s="75">
        <v>-789.07</v>
      </c>
      <c r="AG287" s="75">
        <v>-2067.1</v>
      </c>
      <c r="AH287" s="75">
        <v>-32651.01</v>
      </c>
      <c r="AI287" s="75">
        <v>-33043.22</v>
      </c>
      <c r="AJ287" s="75">
        <v>0</v>
      </c>
      <c r="AK287" s="75">
        <v>-39568.46</v>
      </c>
      <c r="AL287" s="75">
        <v>0</v>
      </c>
      <c r="AM287" s="75">
        <v>0</v>
      </c>
      <c r="AN287" s="75">
        <v>0</v>
      </c>
      <c r="AO287" s="75">
        <v>0</v>
      </c>
      <c r="AP287" s="75">
        <v>-20754.52</v>
      </c>
      <c r="AQ287" s="75">
        <v>0</v>
      </c>
      <c r="AR287" s="75">
        <v>0</v>
      </c>
      <c r="AS287" s="75">
        <v>0</v>
      </c>
      <c r="AT287" s="75">
        <v>0</v>
      </c>
      <c r="AU287" s="75">
        <v>-44572</v>
      </c>
      <c r="AV287" s="75">
        <v>0</v>
      </c>
      <c r="AW287" s="75">
        <v>0</v>
      </c>
      <c r="AX287" s="75">
        <v>0</v>
      </c>
      <c r="AY287" s="75">
        <v>5737</v>
      </c>
      <c r="AZ287" s="75">
        <v>0</v>
      </c>
      <c r="BA287" s="75">
        <v>-18356</v>
      </c>
      <c r="BB287" s="75">
        <v>0</v>
      </c>
      <c r="BC287" s="75">
        <v>0</v>
      </c>
      <c r="BD287" s="75">
        <v>0</v>
      </c>
      <c r="BE287" s="75">
        <v>-41919.5</v>
      </c>
      <c r="BF287" s="75">
        <v>0</v>
      </c>
      <c r="BG287" s="75">
        <v>0</v>
      </c>
      <c r="BH287" s="75">
        <v>0</v>
      </c>
      <c r="BI287" s="75">
        <v>0</v>
      </c>
      <c r="BJ287" s="75">
        <v>-382992</v>
      </c>
      <c r="BK287" s="75">
        <v>-3039</v>
      </c>
      <c r="BL287" s="75">
        <v>0</v>
      </c>
      <c r="BM287" s="75">
        <v>0</v>
      </c>
      <c r="BN287" s="75">
        <v>0</v>
      </c>
      <c r="BO287" s="75">
        <v>0</v>
      </c>
      <c r="BP287" s="75">
        <v>-911937.67</v>
      </c>
      <c r="BQ287" s="75">
        <v>0</v>
      </c>
      <c r="BR287" s="75">
        <v>0</v>
      </c>
      <c r="BS287" s="75">
        <v>0</v>
      </c>
      <c r="BT287" s="75">
        <v>0</v>
      </c>
      <c r="BU287" s="75">
        <v>-6949</v>
      </c>
      <c r="BV287" s="75">
        <v>0</v>
      </c>
      <c r="BW287" s="75">
        <v>0</v>
      </c>
      <c r="BX287" s="75">
        <v>0</v>
      </c>
      <c r="BY287" s="76">
        <v>1157311.49</v>
      </c>
    </row>
    <row r="288" spans="1:77">
      <c r="A288" s="73" t="s">
        <v>43</v>
      </c>
      <c r="B288" s="74" t="s">
        <v>771</v>
      </c>
      <c r="C288" s="73" t="s">
        <v>772</v>
      </c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711380.5</v>
      </c>
      <c r="K288" s="75">
        <v>44601.5</v>
      </c>
      <c r="L288" s="75">
        <v>3989</v>
      </c>
      <c r="M288" s="75">
        <v>188478.1</v>
      </c>
      <c r="N288" s="75">
        <v>37943.49</v>
      </c>
      <c r="O288" s="75">
        <v>11289.48</v>
      </c>
      <c r="P288" s="75">
        <v>36263.97</v>
      </c>
      <c r="Q288" s="75">
        <v>0</v>
      </c>
      <c r="R288" s="75">
        <v>0</v>
      </c>
      <c r="S288" s="75">
        <v>51031.73</v>
      </c>
      <c r="T288" s="75">
        <v>6904</v>
      </c>
      <c r="U288" s="75">
        <v>0</v>
      </c>
      <c r="V288" s="75">
        <v>300</v>
      </c>
      <c r="W288" s="75">
        <v>172068.7</v>
      </c>
      <c r="X288" s="75">
        <v>88860.4</v>
      </c>
      <c r="Y288" s="75">
        <v>0</v>
      </c>
      <c r="Z288" s="75">
        <v>4294</v>
      </c>
      <c r="AA288" s="75">
        <v>82306</v>
      </c>
      <c r="AB288" s="75">
        <v>0</v>
      </c>
      <c r="AC288" s="75">
        <v>0</v>
      </c>
      <c r="AD288" s="75">
        <v>43967.16</v>
      </c>
      <c r="AE288" s="75">
        <v>65349.2</v>
      </c>
      <c r="AF288" s="75">
        <v>0</v>
      </c>
      <c r="AG288" s="75">
        <v>0</v>
      </c>
      <c r="AH288" s="75">
        <v>0</v>
      </c>
      <c r="AI288" s="75">
        <v>1497.44</v>
      </c>
      <c r="AJ288" s="75">
        <v>196</v>
      </c>
      <c r="AK288" s="75">
        <v>0</v>
      </c>
      <c r="AL288" s="75">
        <v>6130</v>
      </c>
      <c r="AM288" s="75">
        <v>0</v>
      </c>
      <c r="AN288" s="75">
        <v>40708.17</v>
      </c>
      <c r="AO288" s="75">
        <v>943.5</v>
      </c>
      <c r="AP288" s="75">
        <v>0</v>
      </c>
      <c r="AQ288" s="75">
        <v>98035.27</v>
      </c>
      <c r="AR288" s="75">
        <v>200627.84</v>
      </c>
      <c r="AS288" s="75">
        <v>219655.93</v>
      </c>
      <c r="AT288" s="75">
        <v>37385.32</v>
      </c>
      <c r="AU288" s="75">
        <v>11698.86</v>
      </c>
      <c r="AV288" s="75">
        <v>0</v>
      </c>
      <c r="AW288" s="75">
        <v>26480.76</v>
      </c>
      <c r="AX288" s="75">
        <v>45181.4</v>
      </c>
      <c r="AY288" s="75">
        <v>3183</v>
      </c>
      <c r="AZ288" s="75">
        <v>112861</v>
      </c>
      <c r="BA288" s="75">
        <v>0</v>
      </c>
      <c r="BB288" s="75">
        <v>0</v>
      </c>
      <c r="BC288" s="75">
        <v>0</v>
      </c>
      <c r="BD288" s="75">
        <v>0</v>
      </c>
      <c r="BE288" s="75">
        <v>0</v>
      </c>
      <c r="BF288" s="75">
        <v>25333.98</v>
      </c>
      <c r="BG288" s="75">
        <v>0</v>
      </c>
      <c r="BH288" s="75">
        <v>0</v>
      </c>
      <c r="BI288" s="75">
        <v>183252.45</v>
      </c>
      <c r="BJ288" s="75">
        <v>174981.49</v>
      </c>
      <c r="BK288" s="75">
        <v>0</v>
      </c>
      <c r="BL288" s="75">
        <v>0</v>
      </c>
      <c r="BM288" s="75">
        <v>639</v>
      </c>
      <c r="BN288" s="75">
        <v>0</v>
      </c>
      <c r="BO288" s="75">
        <v>0</v>
      </c>
      <c r="BP288" s="75">
        <v>0</v>
      </c>
      <c r="BQ288" s="75">
        <v>0</v>
      </c>
      <c r="BR288" s="75">
        <v>0</v>
      </c>
      <c r="BS288" s="75">
        <v>0</v>
      </c>
      <c r="BT288" s="75">
        <v>0</v>
      </c>
      <c r="BU288" s="75">
        <v>0</v>
      </c>
      <c r="BV288" s="75">
        <v>0</v>
      </c>
      <c r="BW288" s="75">
        <v>0</v>
      </c>
      <c r="BX288" s="75">
        <v>0</v>
      </c>
      <c r="BY288" s="76">
        <v>-6126183.25</v>
      </c>
    </row>
    <row r="289" spans="1:77">
      <c r="A289" s="73" t="s">
        <v>43</v>
      </c>
      <c r="B289" s="74" t="s">
        <v>773</v>
      </c>
      <c r="C289" s="73" t="s">
        <v>774</v>
      </c>
      <c r="D289" s="75">
        <v>0</v>
      </c>
      <c r="E289" s="75">
        <v>0</v>
      </c>
      <c r="F289" s="75">
        <v>-5880.27</v>
      </c>
      <c r="G289" s="75">
        <v>0</v>
      </c>
      <c r="H289" s="75">
        <v>0</v>
      </c>
      <c r="I289" s="75">
        <v>0</v>
      </c>
      <c r="J289" s="75">
        <v>-363296.33</v>
      </c>
      <c r="K289" s="75">
        <v>-12849.17</v>
      </c>
      <c r="L289" s="75">
        <v>0</v>
      </c>
      <c r="M289" s="75">
        <v>-178582.95</v>
      </c>
      <c r="N289" s="75">
        <v>0</v>
      </c>
      <c r="O289" s="75">
        <v>0</v>
      </c>
      <c r="P289" s="75">
        <v>0</v>
      </c>
      <c r="Q289" s="75">
        <v>0</v>
      </c>
      <c r="R289" s="75">
        <v>0</v>
      </c>
      <c r="S289" s="75">
        <v>0</v>
      </c>
      <c r="T289" s="75">
        <v>0</v>
      </c>
      <c r="U289" s="75">
        <v>0</v>
      </c>
      <c r="V289" s="75">
        <v>-307263.05</v>
      </c>
      <c r="W289" s="75">
        <v>-306107.74</v>
      </c>
      <c r="X289" s="75">
        <v>-24191.439999999999</v>
      </c>
      <c r="Y289" s="75">
        <v>0</v>
      </c>
      <c r="Z289" s="75">
        <v>-14311.9</v>
      </c>
      <c r="AA289" s="75">
        <v>0</v>
      </c>
      <c r="AB289" s="75">
        <v>39540.44</v>
      </c>
      <c r="AC289" s="75">
        <v>0</v>
      </c>
      <c r="AD289" s="75">
        <v>0</v>
      </c>
      <c r="AE289" s="75">
        <v>-671861.14</v>
      </c>
      <c r="AF289" s="75">
        <v>-2114.41</v>
      </c>
      <c r="AG289" s="75">
        <v>0</v>
      </c>
      <c r="AH289" s="75">
        <v>-66038.509999999995</v>
      </c>
      <c r="AI289" s="75">
        <v>0</v>
      </c>
      <c r="AJ289" s="75">
        <v>0</v>
      </c>
      <c r="AK289" s="75">
        <v>0</v>
      </c>
      <c r="AL289" s="75">
        <v>-5430.09</v>
      </c>
      <c r="AM289" s="75">
        <v>-9505.68</v>
      </c>
      <c r="AN289" s="75">
        <v>-26361.03</v>
      </c>
      <c r="AO289" s="75">
        <v>-14915.87</v>
      </c>
      <c r="AP289" s="75">
        <v>-5545.3</v>
      </c>
      <c r="AQ289" s="75">
        <v>-414244.75</v>
      </c>
      <c r="AR289" s="75">
        <v>0</v>
      </c>
      <c r="AS289" s="75">
        <v>-4051</v>
      </c>
      <c r="AT289" s="75">
        <v>-1143.26</v>
      </c>
      <c r="AU289" s="75">
        <v>0</v>
      </c>
      <c r="AV289" s="75">
        <v>0</v>
      </c>
      <c r="AW289" s="75">
        <v>0</v>
      </c>
      <c r="AX289" s="75">
        <v>0</v>
      </c>
      <c r="AY289" s="75">
        <v>0</v>
      </c>
      <c r="AZ289" s="75">
        <v>0</v>
      </c>
      <c r="BA289" s="75">
        <v>0</v>
      </c>
      <c r="BB289" s="75">
        <v>0</v>
      </c>
      <c r="BC289" s="75">
        <v>0</v>
      </c>
      <c r="BD289" s="75">
        <v>0</v>
      </c>
      <c r="BE289" s="75">
        <v>0</v>
      </c>
      <c r="BF289" s="75">
        <v>-9294.0499999999993</v>
      </c>
      <c r="BG289" s="75">
        <v>0</v>
      </c>
      <c r="BH289" s="75">
        <v>0</v>
      </c>
      <c r="BI289" s="75">
        <v>0</v>
      </c>
      <c r="BJ289" s="75">
        <v>0</v>
      </c>
      <c r="BK289" s="75">
        <v>0</v>
      </c>
      <c r="BL289" s="75">
        <v>0</v>
      </c>
      <c r="BM289" s="75">
        <v>0</v>
      </c>
      <c r="BN289" s="75">
        <v>0</v>
      </c>
      <c r="BO289" s="75">
        <v>0</v>
      </c>
      <c r="BP289" s="75">
        <v>-450034.83</v>
      </c>
      <c r="BQ289" s="75">
        <v>0</v>
      </c>
      <c r="BR289" s="75">
        <v>0</v>
      </c>
      <c r="BS289" s="75">
        <v>0</v>
      </c>
      <c r="BT289" s="75">
        <v>0</v>
      </c>
      <c r="BU289" s="75">
        <v>0</v>
      </c>
      <c r="BV289" s="75">
        <v>0</v>
      </c>
      <c r="BW289" s="75">
        <v>0</v>
      </c>
      <c r="BX289" s="75">
        <v>0</v>
      </c>
      <c r="BY289" s="76">
        <v>718500</v>
      </c>
    </row>
    <row r="290" spans="1:77">
      <c r="A290" s="73" t="s">
        <v>43</v>
      </c>
      <c r="B290" s="74" t="s">
        <v>775</v>
      </c>
      <c r="C290" s="73" t="s">
        <v>776</v>
      </c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224104.98</v>
      </c>
      <c r="K290" s="75">
        <v>48315.88</v>
      </c>
      <c r="L290" s="75">
        <v>0</v>
      </c>
      <c r="M290" s="75">
        <v>302045.58</v>
      </c>
      <c r="N290" s="75">
        <v>0</v>
      </c>
      <c r="O290" s="75">
        <v>0</v>
      </c>
      <c r="P290" s="75">
        <v>0</v>
      </c>
      <c r="Q290" s="75">
        <v>0</v>
      </c>
      <c r="R290" s="75">
        <v>0</v>
      </c>
      <c r="S290" s="75">
        <v>0</v>
      </c>
      <c r="T290" s="75">
        <v>0</v>
      </c>
      <c r="U290" s="75">
        <v>0</v>
      </c>
      <c r="V290" s="75">
        <v>22072</v>
      </c>
      <c r="W290" s="75">
        <v>303008.37</v>
      </c>
      <c r="X290" s="75">
        <v>0</v>
      </c>
      <c r="Y290" s="75">
        <v>0</v>
      </c>
      <c r="Z290" s="75">
        <v>194942.25</v>
      </c>
      <c r="AA290" s="75">
        <v>0</v>
      </c>
      <c r="AB290" s="75">
        <v>0</v>
      </c>
      <c r="AC290" s="75">
        <v>0</v>
      </c>
      <c r="AD290" s="75">
        <v>0</v>
      </c>
      <c r="AE290" s="75">
        <v>573200.05000000005</v>
      </c>
      <c r="AF290" s="75">
        <v>0</v>
      </c>
      <c r="AG290" s="75">
        <v>0</v>
      </c>
      <c r="AH290" s="75">
        <v>0</v>
      </c>
      <c r="AI290" s="75">
        <v>434.02</v>
      </c>
      <c r="AJ290" s="75">
        <v>0</v>
      </c>
      <c r="AK290" s="75">
        <v>0</v>
      </c>
      <c r="AL290" s="75">
        <v>28969.96</v>
      </c>
      <c r="AM290" s="75">
        <v>26414.39</v>
      </c>
      <c r="AN290" s="75">
        <v>53120.88</v>
      </c>
      <c r="AO290" s="75">
        <v>0</v>
      </c>
      <c r="AP290" s="75">
        <v>10687.57</v>
      </c>
      <c r="AQ290" s="75">
        <v>0</v>
      </c>
      <c r="AR290" s="75">
        <v>0</v>
      </c>
      <c r="AS290" s="75">
        <v>256943.35</v>
      </c>
      <c r="AT290" s="75">
        <v>54292.41</v>
      </c>
      <c r="AU290" s="75">
        <v>39607.08</v>
      </c>
      <c r="AV290" s="75">
        <v>0</v>
      </c>
      <c r="AW290" s="75">
        <v>73338.95</v>
      </c>
      <c r="AX290" s="75">
        <v>0</v>
      </c>
      <c r="AY290" s="75">
        <v>0</v>
      </c>
      <c r="AZ290" s="75">
        <v>764.9</v>
      </c>
      <c r="BA290" s="75">
        <v>0</v>
      </c>
      <c r="BB290" s="75">
        <v>0</v>
      </c>
      <c r="BC290" s="75">
        <v>0</v>
      </c>
      <c r="BD290" s="75">
        <v>206845.42</v>
      </c>
      <c r="BE290" s="75">
        <v>0</v>
      </c>
      <c r="BF290" s="75">
        <v>990.47</v>
      </c>
      <c r="BG290" s="75">
        <v>0</v>
      </c>
      <c r="BH290" s="75">
        <v>0</v>
      </c>
      <c r="BI290" s="75">
        <v>0</v>
      </c>
      <c r="BJ290" s="75">
        <v>0</v>
      </c>
      <c r="BK290" s="75">
        <v>0</v>
      </c>
      <c r="BL290" s="75">
        <v>0</v>
      </c>
      <c r="BM290" s="75">
        <v>0</v>
      </c>
      <c r="BN290" s="75">
        <v>0</v>
      </c>
      <c r="BO290" s="75">
        <v>0</v>
      </c>
      <c r="BP290" s="75">
        <v>46878.400000000001</v>
      </c>
      <c r="BQ290" s="75">
        <v>0</v>
      </c>
      <c r="BR290" s="75">
        <v>0</v>
      </c>
      <c r="BS290" s="75">
        <v>0</v>
      </c>
      <c r="BT290" s="75">
        <v>0</v>
      </c>
      <c r="BU290" s="75">
        <v>87498.26</v>
      </c>
      <c r="BV290" s="75">
        <v>0</v>
      </c>
      <c r="BW290" s="75">
        <v>0</v>
      </c>
      <c r="BX290" s="75">
        <v>0</v>
      </c>
      <c r="BY290" s="76">
        <v>20096683.720000003</v>
      </c>
    </row>
    <row r="291" spans="1:77">
      <c r="A291" s="73" t="s">
        <v>43</v>
      </c>
      <c r="B291" s="74" t="s">
        <v>777</v>
      </c>
      <c r="C291" s="73" t="s">
        <v>778</v>
      </c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-144553.75</v>
      </c>
      <c r="K291" s="75">
        <v>-24878.07</v>
      </c>
      <c r="L291" s="75">
        <v>0</v>
      </c>
      <c r="M291" s="75">
        <v>-6042</v>
      </c>
      <c r="N291" s="75">
        <v>-6891.6</v>
      </c>
      <c r="O291" s="75">
        <v>0</v>
      </c>
      <c r="P291" s="75">
        <v>0</v>
      </c>
      <c r="Q291" s="75">
        <v>-452</v>
      </c>
      <c r="R291" s="75">
        <v>0</v>
      </c>
      <c r="S291" s="75">
        <v>0</v>
      </c>
      <c r="T291" s="75">
        <v>0</v>
      </c>
      <c r="U291" s="75">
        <v>0</v>
      </c>
      <c r="V291" s="75">
        <v>-112449.60000000001</v>
      </c>
      <c r="W291" s="75">
        <v>-107983.2</v>
      </c>
      <c r="X291" s="75">
        <v>0</v>
      </c>
      <c r="Y291" s="75">
        <v>0</v>
      </c>
      <c r="Z291" s="75">
        <v>12615.33</v>
      </c>
      <c r="AA291" s="75">
        <v>0</v>
      </c>
      <c r="AB291" s="75">
        <v>0</v>
      </c>
      <c r="AC291" s="75">
        <v>0</v>
      </c>
      <c r="AD291" s="75">
        <v>8998.19</v>
      </c>
      <c r="AE291" s="75">
        <v>0</v>
      </c>
      <c r="AF291" s="75">
        <v>0</v>
      </c>
      <c r="AG291" s="75">
        <v>0</v>
      </c>
      <c r="AH291" s="75">
        <v>0</v>
      </c>
      <c r="AI291" s="75">
        <v>-10909</v>
      </c>
      <c r="AJ291" s="75">
        <v>-47110</v>
      </c>
      <c r="AK291" s="75">
        <v>0</v>
      </c>
      <c r="AL291" s="75">
        <v>-23988</v>
      </c>
      <c r="AM291" s="75">
        <v>-18571.48</v>
      </c>
      <c r="AN291" s="75">
        <v>-71566</v>
      </c>
      <c r="AO291" s="75">
        <v>-24604.25</v>
      </c>
      <c r="AP291" s="75">
        <v>-13667</v>
      </c>
      <c r="AQ291" s="75">
        <v>-204435.37</v>
      </c>
      <c r="AR291" s="75">
        <v>0</v>
      </c>
      <c r="AS291" s="75">
        <v>-10914</v>
      </c>
      <c r="AT291" s="75">
        <v>-1736</v>
      </c>
      <c r="AU291" s="75">
        <v>37967.620000000003</v>
      </c>
      <c r="AV291" s="75">
        <v>-30946</v>
      </c>
      <c r="AW291" s="75">
        <v>-3495</v>
      </c>
      <c r="AX291" s="75">
        <v>0</v>
      </c>
      <c r="AY291" s="75">
        <v>-66149</v>
      </c>
      <c r="AZ291" s="75">
        <v>-9338.26</v>
      </c>
      <c r="BA291" s="75">
        <v>0</v>
      </c>
      <c r="BB291" s="75">
        <v>0</v>
      </c>
      <c r="BC291" s="75">
        <v>0</v>
      </c>
      <c r="BD291" s="75">
        <v>0</v>
      </c>
      <c r="BE291" s="75">
        <v>-224122</v>
      </c>
      <c r="BF291" s="75">
        <v>0</v>
      </c>
      <c r="BG291" s="75">
        <v>0</v>
      </c>
      <c r="BH291" s="75">
        <v>0</v>
      </c>
      <c r="BI291" s="75">
        <v>0</v>
      </c>
      <c r="BJ291" s="75">
        <v>0</v>
      </c>
      <c r="BK291" s="75">
        <v>0</v>
      </c>
      <c r="BL291" s="75">
        <v>0</v>
      </c>
      <c r="BM291" s="75">
        <v>2518.75</v>
      </c>
      <c r="BN291" s="75">
        <v>0</v>
      </c>
      <c r="BO291" s="75">
        <v>0</v>
      </c>
      <c r="BP291" s="75">
        <v>-393617.13</v>
      </c>
      <c r="BQ291" s="75">
        <v>0</v>
      </c>
      <c r="BR291" s="75">
        <v>0</v>
      </c>
      <c r="BS291" s="75">
        <v>0</v>
      </c>
      <c r="BT291" s="75">
        <v>0</v>
      </c>
      <c r="BU291" s="75">
        <v>-15976</v>
      </c>
      <c r="BV291" s="75">
        <v>0</v>
      </c>
      <c r="BW291" s="75">
        <v>0</v>
      </c>
      <c r="BX291" s="75">
        <v>0</v>
      </c>
      <c r="BY291" s="76">
        <v>956429.5</v>
      </c>
    </row>
    <row r="292" spans="1:77">
      <c r="A292" s="73" t="s">
        <v>43</v>
      </c>
      <c r="B292" s="74" t="s">
        <v>779</v>
      </c>
      <c r="C292" s="73" t="s">
        <v>780</v>
      </c>
      <c r="D292" s="75">
        <v>5328202.9400000004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984123.87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75">
        <v>0</v>
      </c>
      <c r="R292" s="75">
        <v>0</v>
      </c>
      <c r="S292" s="75">
        <v>0</v>
      </c>
      <c r="T292" s="75">
        <v>0</v>
      </c>
      <c r="U292" s="75">
        <v>0</v>
      </c>
      <c r="V292" s="75">
        <v>0</v>
      </c>
      <c r="W292" s="75">
        <v>0</v>
      </c>
      <c r="X292" s="75">
        <v>0</v>
      </c>
      <c r="Y292" s="75">
        <v>49020</v>
      </c>
      <c r="Z292" s="75">
        <v>0</v>
      </c>
      <c r="AA292" s="75">
        <v>0</v>
      </c>
      <c r="AB292" s="75">
        <v>1087192.53</v>
      </c>
      <c r="AC292" s="75">
        <v>0</v>
      </c>
      <c r="AD292" s="75">
        <v>9240</v>
      </c>
      <c r="AE292" s="75">
        <v>0</v>
      </c>
      <c r="AF292" s="75">
        <v>1174174.76</v>
      </c>
      <c r="AG292" s="75">
        <v>1266749.52</v>
      </c>
      <c r="AH292" s="75">
        <v>205864.55</v>
      </c>
      <c r="AI292" s="75">
        <v>199808.19</v>
      </c>
      <c r="AJ292" s="75">
        <v>4492042.83</v>
      </c>
      <c r="AK292" s="75">
        <v>2759439.17</v>
      </c>
      <c r="AL292" s="75">
        <v>156416.56</v>
      </c>
      <c r="AM292" s="75">
        <v>251590.16</v>
      </c>
      <c r="AN292" s="75">
        <v>570912.36</v>
      </c>
      <c r="AO292" s="75">
        <v>100876.17</v>
      </c>
      <c r="AP292" s="75">
        <v>464546.19</v>
      </c>
      <c r="AQ292" s="75">
        <v>0</v>
      </c>
      <c r="AR292" s="75">
        <v>1729648</v>
      </c>
      <c r="AS292" s="75">
        <v>1519600</v>
      </c>
      <c r="AT292" s="75">
        <v>0</v>
      </c>
      <c r="AU292" s="75">
        <v>0</v>
      </c>
      <c r="AV292" s="75">
        <v>0</v>
      </c>
      <c r="AW292" s="75">
        <v>0</v>
      </c>
      <c r="AX292" s="75">
        <v>0</v>
      </c>
      <c r="AY292" s="75">
        <v>8303.7999999999993</v>
      </c>
      <c r="AZ292" s="75">
        <v>0</v>
      </c>
      <c r="BA292" s="75">
        <v>300000</v>
      </c>
      <c r="BB292" s="75">
        <v>0</v>
      </c>
      <c r="BC292" s="75">
        <v>0</v>
      </c>
      <c r="BD292" s="75">
        <v>0</v>
      </c>
      <c r="BE292" s="75">
        <v>0</v>
      </c>
      <c r="BF292" s="75">
        <v>881857.7</v>
      </c>
      <c r="BG292" s="75">
        <v>0</v>
      </c>
      <c r="BH292" s="75">
        <v>0</v>
      </c>
      <c r="BI292" s="75">
        <v>0</v>
      </c>
      <c r="BJ292" s="75">
        <v>0</v>
      </c>
      <c r="BK292" s="75">
        <v>0</v>
      </c>
      <c r="BL292" s="75">
        <v>0</v>
      </c>
      <c r="BM292" s="75">
        <v>0</v>
      </c>
      <c r="BN292" s="75">
        <v>0</v>
      </c>
      <c r="BO292" s="75">
        <v>0</v>
      </c>
      <c r="BP292" s="75">
        <v>2011124.04</v>
      </c>
      <c r="BQ292" s="75">
        <v>83449.929999999993</v>
      </c>
      <c r="BR292" s="75">
        <v>0</v>
      </c>
      <c r="BS292" s="75">
        <v>0</v>
      </c>
      <c r="BT292" s="75">
        <v>2994965</v>
      </c>
      <c r="BU292" s="75">
        <v>0</v>
      </c>
      <c r="BV292" s="75">
        <v>0</v>
      </c>
      <c r="BW292" s="75">
        <v>0</v>
      </c>
      <c r="BX292" s="75">
        <v>0</v>
      </c>
      <c r="BY292" s="76">
        <v>-1358135.4</v>
      </c>
    </row>
    <row r="293" spans="1:77">
      <c r="A293" s="73" t="s">
        <v>43</v>
      </c>
      <c r="B293" s="74" t="s">
        <v>781</v>
      </c>
      <c r="C293" s="73" t="s">
        <v>782</v>
      </c>
      <c r="D293" s="75">
        <v>1100677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75">
        <v>0</v>
      </c>
      <c r="R293" s="75">
        <v>0</v>
      </c>
      <c r="S293" s="75">
        <v>0</v>
      </c>
      <c r="T293" s="75">
        <v>0</v>
      </c>
      <c r="U293" s="75">
        <v>0</v>
      </c>
      <c r="V293" s="75">
        <v>3216947.26</v>
      </c>
      <c r="W293" s="75">
        <v>0</v>
      </c>
      <c r="X293" s="75">
        <v>0</v>
      </c>
      <c r="Y293" s="75">
        <v>0</v>
      </c>
      <c r="Z293" s="75">
        <v>0</v>
      </c>
      <c r="AA293" s="75">
        <v>0</v>
      </c>
      <c r="AB293" s="75">
        <v>0</v>
      </c>
      <c r="AC293" s="75">
        <v>0</v>
      </c>
      <c r="AD293" s="75">
        <v>282331.8</v>
      </c>
      <c r="AE293" s="75">
        <v>1100000</v>
      </c>
      <c r="AF293" s="75">
        <v>0</v>
      </c>
      <c r="AG293" s="75">
        <v>0</v>
      </c>
      <c r="AH293" s="75">
        <v>94240</v>
      </c>
      <c r="AI293" s="75">
        <v>0</v>
      </c>
      <c r="AJ293" s="75">
        <v>0</v>
      </c>
      <c r="AK293" s="75">
        <v>0</v>
      </c>
      <c r="AL293" s="75">
        <v>0</v>
      </c>
      <c r="AM293" s="75">
        <v>179000</v>
      </c>
      <c r="AN293" s="75">
        <v>300000</v>
      </c>
      <c r="AO293" s="75">
        <v>0</v>
      </c>
      <c r="AP293" s="75">
        <v>0</v>
      </c>
      <c r="AQ293" s="75">
        <v>0</v>
      </c>
      <c r="AR293" s="75">
        <v>0</v>
      </c>
      <c r="AS293" s="75">
        <v>0</v>
      </c>
      <c r="AT293" s="75">
        <v>0</v>
      </c>
      <c r="AU293" s="75">
        <v>0</v>
      </c>
      <c r="AV293" s="75">
        <v>0</v>
      </c>
      <c r="AW293" s="75">
        <v>0</v>
      </c>
      <c r="AX293" s="75">
        <v>300000</v>
      </c>
      <c r="AY293" s="75">
        <v>0</v>
      </c>
      <c r="AZ293" s="75">
        <v>0</v>
      </c>
      <c r="BA293" s="75">
        <v>0</v>
      </c>
      <c r="BB293" s="75">
        <v>0</v>
      </c>
      <c r="BC293" s="75">
        <v>0</v>
      </c>
      <c r="BD293" s="75">
        <v>300000</v>
      </c>
      <c r="BE293" s="75">
        <v>427180</v>
      </c>
      <c r="BF293" s="75">
        <v>0</v>
      </c>
      <c r="BG293" s="75">
        <v>0</v>
      </c>
      <c r="BH293" s="75">
        <v>0</v>
      </c>
      <c r="BI293" s="75">
        <v>0</v>
      </c>
      <c r="BJ293" s="75">
        <v>481300.98</v>
      </c>
      <c r="BK293" s="75">
        <v>0</v>
      </c>
      <c r="BL293" s="75">
        <v>0</v>
      </c>
      <c r="BM293" s="75">
        <v>3774</v>
      </c>
      <c r="BN293" s="75">
        <v>0</v>
      </c>
      <c r="BO293" s="75">
        <v>0</v>
      </c>
      <c r="BP293" s="75">
        <v>1246243.8999999999</v>
      </c>
      <c r="BQ293" s="75">
        <v>0</v>
      </c>
      <c r="BR293" s="75">
        <v>0</v>
      </c>
      <c r="BS293" s="75">
        <v>0</v>
      </c>
      <c r="BT293" s="75">
        <v>0</v>
      </c>
      <c r="BU293" s="75">
        <v>0</v>
      </c>
      <c r="BV293" s="75">
        <v>0</v>
      </c>
      <c r="BW293" s="75">
        <v>0</v>
      </c>
      <c r="BX293" s="75">
        <v>0</v>
      </c>
      <c r="BY293" s="76">
        <v>-4076312.2399999998</v>
      </c>
    </row>
    <row r="294" spans="1:77">
      <c r="A294" s="73" t="s">
        <v>43</v>
      </c>
      <c r="B294" s="74" t="s">
        <v>783</v>
      </c>
      <c r="C294" s="73" t="s">
        <v>784</v>
      </c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7838.75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5">
        <v>0</v>
      </c>
      <c r="S294" s="75">
        <v>0</v>
      </c>
      <c r="T294" s="75">
        <v>0</v>
      </c>
      <c r="U294" s="75">
        <v>0</v>
      </c>
      <c r="V294" s="75">
        <v>5309</v>
      </c>
      <c r="W294" s="75">
        <v>4360.3999999999996</v>
      </c>
      <c r="X294" s="75">
        <v>0</v>
      </c>
      <c r="Y294" s="75">
        <v>0</v>
      </c>
      <c r="Z294" s="75">
        <v>10424.75</v>
      </c>
      <c r="AA294" s="75">
        <v>0</v>
      </c>
      <c r="AB294" s="75">
        <v>0</v>
      </c>
      <c r="AC294" s="75">
        <v>0</v>
      </c>
      <c r="AD294" s="75">
        <v>0</v>
      </c>
      <c r="AE294" s="75">
        <v>0</v>
      </c>
      <c r="AF294" s="75">
        <v>0</v>
      </c>
      <c r="AG294" s="75">
        <v>0</v>
      </c>
      <c r="AH294" s="75">
        <v>0</v>
      </c>
      <c r="AI294" s="75">
        <v>0</v>
      </c>
      <c r="AJ294" s="75">
        <v>0</v>
      </c>
      <c r="AK294" s="75">
        <v>0</v>
      </c>
      <c r="AL294" s="75">
        <v>0</v>
      </c>
      <c r="AM294" s="75">
        <v>0</v>
      </c>
      <c r="AN294" s="75">
        <v>0</v>
      </c>
      <c r="AO294" s="75">
        <v>0</v>
      </c>
      <c r="AP294" s="75">
        <v>0</v>
      </c>
      <c r="AQ294" s="75">
        <v>2296.5</v>
      </c>
      <c r="AR294" s="75">
        <v>0</v>
      </c>
      <c r="AS294" s="75">
        <v>33173.25</v>
      </c>
      <c r="AT294" s="75">
        <v>238487.5</v>
      </c>
      <c r="AU294" s="75">
        <v>128234.95</v>
      </c>
      <c r="AV294" s="75">
        <v>0</v>
      </c>
      <c r="AW294" s="75">
        <v>8980.65</v>
      </c>
      <c r="AX294" s="75">
        <v>0</v>
      </c>
      <c r="AY294" s="75">
        <v>0</v>
      </c>
      <c r="AZ294" s="75">
        <v>0</v>
      </c>
      <c r="BA294" s="75">
        <v>0</v>
      </c>
      <c r="BB294" s="75">
        <v>0</v>
      </c>
      <c r="BC294" s="75">
        <v>0</v>
      </c>
      <c r="BD294" s="75">
        <v>0</v>
      </c>
      <c r="BE294" s="75">
        <v>207863.5</v>
      </c>
      <c r="BF294" s="75">
        <v>0</v>
      </c>
      <c r="BG294" s="75">
        <v>0</v>
      </c>
      <c r="BH294" s="75">
        <v>0</v>
      </c>
      <c r="BI294" s="75">
        <v>0</v>
      </c>
      <c r="BJ294" s="75">
        <v>0</v>
      </c>
      <c r="BK294" s="75">
        <v>0</v>
      </c>
      <c r="BL294" s="75">
        <v>3083.7</v>
      </c>
      <c r="BM294" s="75">
        <v>0</v>
      </c>
      <c r="BN294" s="75">
        <v>0</v>
      </c>
      <c r="BO294" s="75">
        <v>0</v>
      </c>
      <c r="BP294" s="75">
        <v>0</v>
      </c>
      <c r="BQ294" s="75">
        <v>2466</v>
      </c>
      <c r="BR294" s="75">
        <v>0</v>
      </c>
      <c r="BS294" s="75">
        <v>0</v>
      </c>
      <c r="BT294" s="75">
        <v>431331.29</v>
      </c>
      <c r="BU294" s="75">
        <v>7878</v>
      </c>
      <c r="BV294" s="75">
        <v>0</v>
      </c>
      <c r="BW294" s="75">
        <v>0</v>
      </c>
      <c r="BX294" s="75">
        <v>0</v>
      </c>
      <c r="BY294" s="76">
        <v>-33477.25</v>
      </c>
    </row>
    <row r="295" spans="1:77">
      <c r="A295" s="73" t="s">
        <v>43</v>
      </c>
      <c r="B295" s="74" t="s">
        <v>785</v>
      </c>
      <c r="C295" s="73" t="s">
        <v>786</v>
      </c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75">
        <v>0</v>
      </c>
      <c r="R295" s="75">
        <v>0</v>
      </c>
      <c r="S295" s="75">
        <v>0</v>
      </c>
      <c r="T295" s="75">
        <v>0</v>
      </c>
      <c r="U295" s="75">
        <v>0</v>
      </c>
      <c r="V295" s="75">
        <v>0</v>
      </c>
      <c r="W295" s="75">
        <v>0</v>
      </c>
      <c r="X295" s="75">
        <v>0</v>
      </c>
      <c r="Y295" s="75">
        <v>0</v>
      </c>
      <c r="Z295" s="75">
        <v>0</v>
      </c>
      <c r="AA295" s="75">
        <v>0</v>
      </c>
      <c r="AB295" s="75">
        <v>0</v>
      </c>
      <c r="AC295" s="75">
        <v>0</v>
      </c>
      <c r="AD295" s="75">
        <v>0</v>
      </c>
      <c r="AE295" s="75">
        <v>0</v>
      </c>
      <c r="AF295" s="75">
        <v>0</v>
      </c>
      <c r="AG295" s="75">
        <v>0</v>
      </c>
      <c r="AH295" s="75">
        <v>0</v>
      </c>
      <c r="AI295" s="75">
        <v>0</v>
      </c>
      <c r="AJ295" s="75">
        <v>0</v>
      </c>
      <c r="AK295" s="75">
        <v>0</v>
      </c>
      <c r="AL295" s="75">
        <v>0</v>
      </c>
      <c r="AM295" s="75">
        <v>0</v>
      </c>
      <c r="AN295" s="75">
        <v>0</v>
      </c>
      <c r="AO295" s="75">
        <v>0</v>
      </c>
      <c r="AP295" s="75">
        <v>1668161</v>
      </c>
      <c r="AQ295" s="75">
        <v>0</v>
      </c>
      <c r="AR295" s="75">
        <v>0</v>
      </c>
      <c r="AS295" s="75">
        <v>0</v>
      </c>
      <c r="AT295" s="75">
        <v>0</v>
      </c>
      <c r="AU295" s="75">
        <v>0</v>
      </c>
      <c r="AV295" s="75">
        <v>0</v>
      </c>
      <c r="AW295" s="75">
        <v>0</v>
      </c>
      <c r="AX295" s="75">
        <v>0</v>
      </c>
      <c r="AY295" s="75">
        <v>4311.1400000000003</v>
      </c>
      <c r="AZ295" s="75">
        <v>0</v>
      </c>
      <c r="BA295" s="75">
        <v>0</v>
      </c>
      <c r="BB295" s="75">
        <v>0</v>
      </c>
      <c r="BC295" s="75">
        <v>0</v>
      </c>
      <c r="BD295" s="75">
        <v>0</v>
      </c>
      <c r="BE295" s="75">
        <v>0</v>
      </c>
      <c r="BF295" s="75">
        <v>0</v>
      </c>
      <c r="BG295" s="75">
        <v>0</v>
      </c>
      <c r="BH295" s="75">
        <v>0</v>
      </c>
      <c r="BI295" s="75">
        <v>0</v>
      </c>
      <c r="BJ295" s="75">
        <v>0</v>
      </c>
      <c r="BK295" s="75">
        <v>0</v>
      </c>
      <c r="BL295" s="75">
        <v>0</v>
      </c>
      <c r="BM295" s="75">
        <v>0</v>
      </c>
      <c r="BN295" s="75">
        <v>0</v>
      </c>
      <c r="BO295" s="75">
        <v>0</v>
      </c>
      <c r="BP295" s="75">
        <v>0</v>
      </c>
      <c r="BQ295" s="75">
        <v>0</v>
      </c>
      <c r="BR295" s="75">
        <v>0</v>
      </c>
      <c r="BS295" s="75">
        <v>197800</v>
      </c>
      <c r="BT295" s="75">
        <v>0</v>
      </c>
      <c r="BU295" s="75">
        <v>0</v>
      </c>
      <c r="BV295" s="75">
        <v>0</v>
      </c>
      <c r="BW295" s="75">
        <v>0</v>
      </c>
      <c r="BX295" s="75">
        <v>0</v>
      </c>
      <c r="BY295" s="76">
        <v>20022</v>
      </c>
    </row>
    <row r="296" spans="1:77">
      <c r="A296" s="73" t="s">
        <v>43</v>
      </c>
      <c r="B296" s="74" t="s">
        <v>787</v>
      </c>
      <c r="C296" s="73" t="s">
        <v>788</v>
      </c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93220</v>
      </c>
      <c r="Q296" s="75">
        <v>0</v>
      </c>
      <c r="R296" s="75">
        <v>0</v>
      </c>
      <c r="S296" s="75">
        <v>0</v>
      </c>
      <c r="T296" s="75">
        <v>0</v>
      </c>
      <c r="U296" s="75">
        <v>0</v>
      </c>
      <c r="V296" s="75">
        <v>0</v>
      </c>
      <c r="W296" s="75">
        <v>0</v>
      </c>
      <c r="X296" s="75">
        <v>0</v>
      </c>
      <c r="Y296" s="75">
        <v>0</v>
      </c>
      <c r="Z296" s="75">
        <v>0</v>
      </c>
      <c r="AA296" s="75">
        <v>0</v>
      </c>
      <c r="AB296" s="75">
        <v>0</v>
      </c>
      <c r="AC296" s="75">
        <v>0</v>
      </c>
      <c r="AD296" s="75">
        <v>0</v>
      </c>
      <c r="AE296" s="75">
        <v>0</v>
      </c>
      <c r="AF296" s="75">
        <v>0</v>
      </c>
      <c r="AG296" s="75">
        <v>0</v>
      </c>
      <c r="AH296" s="75">
        <v>0</v>
      </c>
      <c r="AI296" s="75">
        <v>0</v>
      </c>
      <c r="AJ296" s="75">
        <v>0</v>
      </c>
      <c r="AK296" s="75">
        <v>0</v>
      </c>
      <c r="AL296" s="75">
        <v>0</v>
      </c>
      <c r="AM296" s="75">
        <v>0</v>
      </c>
      <c r="AN296" s="75">
        <v>0</v>
      </c>
      <c r="AO296" s="75">
        <v>0</v>
      </c>
      <c r="AP296" s="75">
        <v>0</v>
      </c>
      <c r="AQ296" s="75">
        <v>0</v>
      </c>
      <c r="AR296" s="75">
        <v>0</v>
      </c>
      <c r="AS296" s="75">
        <v>0</v>
      </c>
      <c r="AT296" s="75">
        <v>0</v>
      </c>
      <c r="AU296" s="75">
        <v>0</v>
      </c>
      <c r="AV296" s="75">
        <v>0</v>
      </c>
      <c r="AW296" s="75">
        <v>0</v>
      </c>
      <c r="AX296" s="75">
        <v>0</v>
      </c>
      <c r="AY296" s="75">
        <v>0</v>
      </c>
      <c r="AZ296" s="75">
        <v>0</v>
      </c>
      <c r="BA296" s="75">
        <v>0</v>
      </c>
      <c r="BB296" s="75">
        <v>0</v>
      </c>
      <c r="BC296" s="75">
        <v>0</v>
      </c>
      <c r="BD296" s="75">
        <v>0</v>
      </c>
      <c r="BE296" s="75">
        <v>0</v>
      </c>
      <c r="BF296" s="75">
        <v>0</v>
      </c>
      <c r="BG296" s="75">
        <v>0</v>
      </c>
      <c r="BH296" s="75">
        <v>0</v>
      </c>
      <c r="BI296" s="75">
        <v>0</v>
      </c>
      <c r="BJ296" s="75">
        <v>0</v>
      </c>
      <c r="BK296" s="75">
        <v>0</v>
      </c>
      <c r="BL296" s="75">
        <v>0</v>
      </c>
      <c r="BM296" s="75">
        <v>0</v>
      </c>
      <c r="BN296" s="75">
        <v>0</v>
      </c>
      <c r="BO296" s="75">
        <v>0</v>
      </c>
      <c r="BP296" s="75">
        <v>0</v>
      </c>
      <c r="BQ296" s="75">
        <v>0</v>
      </c>
      <c r="BR296" s="75">
        <v>0</v>
      </c>
      <c r="BS296" s="75">
        <v>0</v>
      </c>
      <c r="BT296" s="75">
        <v>0</v>
      </c>
      <c r="BU296" s="75">
        <v>0</v>
      </c>
      <c r="BV296" s="75">
        <v>0</v>
      </c>
      <c r="BW296" s="75">
        <v>0</v>
      </c>
      <c r="BX296" s="75">
        <v>0</v>
      </c>
      <c r="BY296" s="76">
        <v>-1286500.55</v>
      </c>
    </row>
    <row r="297" spans="1:77">
      <c r="A297" s="73" t="s">
        <v>43</v>
      </c>
      <c r="B297" s="74" t="s">
        <v>789</v>
      </c>
      <c r="C297" s="73" t="s">
        <v>790</v>
      </c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33610</v>
      </c>
      <c r="Q297" s="75">
        <v>0</v>
      </c>
      <c r="R297" s="75">
        <v>0</v>
      </c>
      <c r="S297" s="75">
        <v>0</v>
      </c>
      <c r="T297" s="75">
        <v>0</v>
      </c>
      <c r="U297" s="75">
        <v>0</v>
      </c>
      <c r="V297" s="75">
        <v>0</v>
      </c>
      <c r="W297" s="75">
        <v>0</v>
      </c>
      <c r="X297" s="75">
        <v>0</v>
      </c>
      <c r="Y297" s="75">
        <v>0</v>
      </c>
      <c r="Z297" s="75">
        <v>0</v>
      </c>
      <c r="AA297" s="75">
        <v>0</v>
      </c>
      <c r="AB297" s="75">
        <v>0</v>
      </c>
      <c r="AC297" s="75">
        <v>0</v>
      </c>
      <c r="AD297" s="75">
        <v>0</v>
      </c>
      <c r="AE297" s="75">
        <v>0</v>
      </c>
      <c r="AF297" s="75">
        <v>0</v>
      </c>
      <c r="AG297" s="75">
        <v>0</v>
      </c>
      <c r="AH297" s="75">
        <v>0</v>
      </c>
      <c r="AI297" s="75">
        <v>0</v>
      </c>
      <c r="AJ297" s="75">
        <v>0</v>
      </c>
      <c r="AK297" s="75">
        <v>0</v>
      </c>
      <c r="AL297" s="75">
        <v>0</v>
      </c>
      <c r="AM297" s="75">
        <v>0</v>
      </c>
      <c r="AN297" s="75">
        <v>0</v>
      </c>
      <c r="AO297" s="75">
        <v>0</v>
      </c>
      <c r="AP297" s="75">
        <v>0</v>
      </c>
      <c r="AQ297" s="75">
        <v>0</v>
      </c>
      <c r="AR297" s="75">
        <v>0</v>
      </c>
      <c r="AS297" s="75">
        <v>0</v>
      </c>
      <c r="AT297" s="75">
        <v>0</v>
      </c>
      <c r="AU297" s="75">
        <v>0</v>
      </c>
      <c r="AV297" s="75">
        <v>0</v>
      </c>
      <c r="AW297" s="75">
        <v>0</v>
      </c>
      <c r="AX297" s="75">
        <v>0</v>
      </c>
      <c r="AY297" s="75">
        <v>0</v>
      </c>
      <c r="AZ297" s="75">
        <v>0</v>
      </c>
      <c r="BA297" s="75">
        <v>0</v>
      </c>
      <c r="BB297" s="75">
        <v>0</v>
      </c>
      <c r="BC297" s="75">
        <v>0</v>
      </c>
      <c r="BD297" s="75">
        <v>0</v>
      </c>
      <c r="BE297" s="75">
        <v>0</v>
      </c>
      <c r="BF297" s="75">
        <v>0</v>
      </c>
      <c r="BG297" s="75">
        <v>0</v>
      </c>
      <c r="BH297" s="75">
        <v>0</v>
      </c>
      <c r="BI297" s="75">
        <v>0</v>
      </c>
      <c r="BJ297" s="75">
        <v>0</v>
      </c>
      <c r="BK297" s="75">
        <v>0</v>
      </c>
      <c r="BL297" s="75">
        <v>0</v>
      </c>
      <c r="BM297" s="75">
        <v>0</v>
      </c>
      <c r="BN297" s="75">
        <v>0</v>
      </c>
      <c r="BO297" s="75">
        <v>0</v>
      </c>
      <c r="BP297" s="75">
        <v>0</v>
      </c>
      <c r="BQ297" s="75">
        <v>0</v>
      </c>
      <c r="BR297" s="75">
        <v>0</v>
      </c>
      <c r="BS297" s="75">
        <v>995237</v>
      </c>
      <c r="BT297" s="75">
        <v>0</v>
      </c>
      <c r="BU297" s="75">
        <v>0</v>
      </c>
      <c r="BV297" s="75">
        <v>0</v>
      </c>
      <c r="BW297" s="75">
        <v>0</v>
      </c>
      <c r="BX297" s="75">
        <v>0</v>
      </c>
      <c r="BY297" s="76">
        <v>-77183.649999999994</v>
      </c>
    </row>
    <row r="298" spans="1:77">
      <c r="A298" s="73" t="s">
        <v>43</v>
      </c>
      <c r="B298" s="74" t="s">
        <v>791</v>
      </c>
      <c r="C298" s="73" t="s">
        <v>792</v>
      </c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12270</v>
      </c>
      <c r="Q298" s="75">
        <v>0</v>
      </c>
      <c r="R298" s="75">
        <v>0</v>
      </c>
      <c r="S298" s="75">
        <v>0</v>
      </c>
      <c r="T298" s="75">
        <v>0</v>
      </c>
      <c r="U298" s="75">
        <v>0</v>
      </c>
      <c r="V298" s="75">
        <v>0</v>
      </c>
      <c r="W298" s="75">
        <v>0</v>
      </c>
      <c r="X298" s="75">
        <v>0</v>
      </c>
      <c r="Y298" s="75">
        <v>0</v>
      </c>
      <c r="Z298" s="75">
        <v>0</v>
      </c>
      <c r="AA298" s="75">
        <v>0</v>
      </c>
      <c r="AB298" s="75">
        <v>0</v>
      </c>
      <c r="AC298" s="75">
        <v>0</v>
      </c>
      <c r="AD298" s="75">
        <v>0</v>
      </c>
      <c r="AE298" s="75">
        <v>0</v>
      </c>
      <c r="AF298" s="75">
        <v>0</v>
      </c>
      <c r="AG298" s="75">
        <v>0</v>
      </c>
      <c r="AH298" s="75">
        <v>0</v>
      </c>
      <c r="AI298" s="75">
        <v>0</v>
      </c>
      <c r="AJ298" s="75">
        <v>0</v>
      </c>
      <c r="AK298" s="75">
        <v>0</v>
      </c>
      <c r="AL298" s="75">
        <v>0</v>
      </c>
      <c r="AM298" s="75">
        <v>0</v>
      </c>
      <c r="AN298" s="75">
        <v>0</v>
      </c>
      <c r="AO298" s="75">
        <v>0</v>
      </c>
      <c r="AP298" s="75">
        <v>0</v>
      </c>
      <c r="AQ298" s="75">
        <v>0</v>
      </c>
      <c r="AR298" s="75">
        <v>0</v>
      </c>
      <c r="AS298" s="75">
        <v>0</v>
      </c>
      <c r="AT298" s="75">
        <v>0</v>
      </c>
      <c r="AU298" s="75">
        <v>0</v>
      </c>
      <c r="AV298" s="75">
        <v>0</v>
      </c>
      <c r="AW298" s="75">
        <v>0</v>
      </c>
      <c r="AX298" s="75">
        <v>0</v>
      </c>
      <c r="AY298" s="75">
        <v>0</v>
      </c>
      <c r="AZ298" s="75">
        <v>0</v>
      </c>
      <c r="BA298" s="75">
        <v>0</v>
      </c>
      <c r="BB298" s="75">
        <v>0</v>
      </c>
      <c r="BC298" s="75">
        <v>0</v>
      </c>
      <c r="BD298" s="75">
        <v>0</v>
      </c>
      <c r="BE298" s="75">
        <v>0</v>
      </c>
      <c r="BF298" s="75">
        <v>0</v>
      </c>
      <c r="BG298" s="75">
        <v>0</v>
      </c>
      <c r="BH298" s="75">
        <v>0</v>
      </c>
      <c r="BI298" s="75">
        <v>0</v>
      </c>
      <c r="BJ298" s="75">
        <v>0</v>
      </c>
      <c r="BK298" s="75">
        <v>0</v>
      </c>
      <c r="BL298" s="75">
        <v>0</v>
      </c>
      <c r="BM298" s="75">
        <v>0</v>
      </c>
      <c r="BN298" s="75">
        <v>0</v>
      </c>
      <c r="BO298" s="75">
        <v>0</v>
      </c>
      <c r="BP298" s="75">
        <v>0</v>
      </c>
      <c r="BQ298" s="75">
        <v>0</v>
      </c>
      <c r="BR298" s="75">
        <v>0</v>
      </c>
      <c r="BS298" s="75">
        <v>229397.5</v>
      </c>
      <c r="BT298" s="75">
        <v>0</v>
      </c>
      <c r="BU298" s="75">
        <v>0</v>
      </c>
      <c r="BV298" s="75">
        <v>0</v>
      </c>
      <c r="BW298" s="75">
        <v>0</v>
      </c>
      <c r="BX298" s="75">
        <v>0</v>
      </c>
      <c r="BY298" s="76">
        <v>-1618311315.3900001</v>
      </c>
    </row>
    <row r="299" spans="1:77">
      <c r="A299" s="73" t="s">
        <v>43</v>
      </c>
      <c r="B299" s="74" t="s">
        <v>793</v>
      </c>
      <c r="C299" s="73" t="s">
        <v>794</v>
      </c>
      <c r="D299" s="75">
        <v>0</v>
      </c>
      <c r="E299" s="75">
        <v>0</v>
      </c>
      <c r="F299" s="75">
        <v>200</v>
      </c>
      <c r="G299" s="75">
        <v>0</v>
      </c>
      <c r="H299" s="75">
        <v>0</v>
      </c>
      <c r="I299" s="75">
        <v>0</v>
      </c>
      <c r="J299" s="75">
        <v>132750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75">
        <v>0</v>
      </c>
      <c r="R299" s="75">
        <v>0</v>
      </c>
      <c r="S299" s="75">
        <v>0</v>
      </c>
      <c r="T299" s="75">
        <v>0</v>
      </c>
      <c r="U299" s="75">
        <v>0</v>
      </c>
      <c r="V299" s="75">
        <v>697250</v>
      </c>
      <c r="W299" s="75">
        <v>11500</v>
      </c>
      <c r="X299" s="75">
        <v>7500</v>
      </c>
      <c r="Y299" s="75">
        <v>0</v>
      </c>
      <c r="Z299" s="75">
        <v>0</v>
      </c>
      <c r="AA299" s="75">
        <v>0</v>
      </c>
      <c r="AB299" s="75">
        <v>0</v>
      </c>
      <c r="AC299" s="75">
        <v>0</v>
      </c>
      <c r="AD299" s="75">
        <v>0</v>
      </c>
      <c r="AE299" s="75">
        <v>0</v>
      </c>
      <c r="AF299" s="75">
        <v>0</v>
      </c>
      <c r="AG299" s="75">
        <v>0</v>
      </c>
      <c r="AH299" s="75">
        <v>0</v>
      </c>
      <c r="AI299" s="75">
        <v>0</v>
      </c>
      <c r="AJ299" s="75">
        <v>0</v>
      </c>
      <c r="AK299" s="75">
        <v>0</v>
      </c>
      <c r="AL299" s="75">
        <v>0</v>
      </c>
      <c r="AM299" s="75">
        <v>0</v>
      </c>
      <c r="AN299" s="75">
        <v>0</v>
      </c>
      <c r="AO299" s="75">
        <v>0</v>
      </c>
      <c r="AP299" s="75">
        <v>0</v>
      </c>
      <c r="AQ299" s="75">
        <v>0</v>
      </c>
      <c r="AR299" s="75">
        <v>0</v>
      </c>
      <c r="AS299" s="75">
        <v>0</v>
      </c>
      <c r="AT299" s="75">
        <v>0</v>
      </c>
      <c r="AU299" s="75">
        <v>0</v>
      </c>
      <c r="AV299" s="75">
        <v>0</v>
      </c>
      <c r="AW299" s="75">
        <v>0</v>
      </c>
      <c r="AX299" s="75">
        <v>27275</v>
      </c>
      <c r="AY299" s="75">
        <v>1960</v>
      </c>
      <c r="AZ299" s="75">
        <v>2650</v>
      </c>
      <c r="BA299" s="75">
        <v>0</v>
      </c>
      <c r="BB299" s="75">
        <v>0</v>
      </c>
      <c r="BC299" s="75">
        <v>0</v>
      </c>
      <c r="BD299" s="75">
        <v>0</v>
      </c>
      <c r="BE299" s="75">
        <v>0</v>
      </c>
      <c r="BF299" s="75">
        <v>21850</v>
      </c>
      <c r="BG299" s="75">
        <v>0</v>
      </c>
      <c r="BH299" s="75">
        <v>0</v>
      </c>
      <c r="BI299" s="75">
        <v>0</v>
      </c>
      <c r="BJ299" s="75">
        <v>0</v>
      </c>
      <c r="BK299" s="75">
        <v>0</v>
      </c>
      <c r="BL299" s="75">
        <v>0</v>
      </c>
      <c r="BM299" s="75">
        <v>0</v>
      </c>
      <c r="BN299" s="75">
        <v>0</v>
      </c>
      <c r="BO299" s="75">
        <v>0</v>
      </c>
      <c r="BP299" s="75">
        <v>0</v>
      </c>
      <c r="BQ299" s="75">
        <v>0</v>
      </c>
      <c r="BR299" s="75">
        <v>0</v>
      </c>
      <c r="BS299" s="75">
        <v>0</v>
      </c>
      <c r="BT299" s="75">
        <v>0</v>
      </c>
      <c r="BU299" s="75">
        <v>0</v>
      </c>
      <c r="BV299" s="75">
        <v>0</v>
      </c>
      <c r="BW299" s="75">
        <v>0</v>
      </c>
      <c r="BX299" s="75">
        <v>0</v>
      </c>
      <c r="BY299" s="76">
        <v>-642595234.71980023</v>
      </c>
    </row>
    <row r="300" spans="1:77">
      <c r="A300" s="73" t="s">
        <v>43</v>
      </c>
      <c r="B300" s="74" t="s">
        <v>795</v>
      </c>
      <c r="C300" s="73" t="s">
        <v>796</v>
      </c>
      <c r="D300" s="75">
        <v>186350</v>
      </c>
      <c r="E300" s="75">
        <v>0</v>
      </c>
      <c r="F300" s="75">
        <v>234625</v>
      </c>
      <c r="G300" s="75">
        <v>0</v>
      </c>
      <c r="H300" s="75">
        <v>0</v>
      </c>
      <c r="I300" s="75">
        <v>0</v>
      </c>
      <c r="J300" s="75">
        <v>1391735</v>
      </c>
      <c r="K300" s="75">
        <v>0</v>
      </c>
      <c r="L300" s="75">
        <v>0</v>
      </c>
      <c r="M300" s="75">
        <v>16300</v>
      </c>
      <c r="N300" s="75">
        <v>13240</v>
      </c>
      <c r="O300" s="75">
        <v>0</v>
      </c>
      <c r="P300" s="75">
        <v>0</v>
      </c>
      <c r="Q300" s="75">
        <v>4308268.5999999996</v>
      </c>
      <c r="R300" s="75">
        <v>0</v>
      </c>
      <c r="S300" s="75">
        <v>0</v>
      </c>
      <c r="T300" s="75">
        <v>0</v>
      </c>
      <c r="U300" s="75">
        <v>0</v>
      </c>
      <c r="V300" s="75">
        <v>1283910</v>
      </c>
      <c r="W300" s="75">
        <v>0</v>
      </c>
      <c r="X300" s="75">
        <v>0</v>
      </c>
      <c r="Y300" s="75">
        <v>0</v>
      </c>
      <c r="Z300" s="75">
        <v>0</v>
      </c>
      <c r="AA300" s="75">
        <v>0</v>
      </c>
      <c r="AB300" s="75">
        <v>0</v>
      </c>
      <c r="AC300" s="75">
        <v>0</v>
      </c>
      <c r="AD300" s="75">
        <v>72095</v>
      </c>
      <c r="AE300" s="75">
        <v>4788933.5999999996</v>
      </c>
      <c r="AF300" s="75">
        <v>0</v>
      </c>
      <c r="AG300" s="75">
        <v>0</v>
      </c>
      <c r="AH300" s="75">
        <v>0</v>
      </c>
      <c r="AI300" s="75">
        <v>0</v>
      </c>
      <c r="AJ300" s="75">
        <v>0</v>
      </c>
      <c r="AK300" s="75">
        <v>0</v>
      </c>
      <c r="AL300" s="75">
        <v>0</v>
      </c>
      <c r="AM300" s="75">
        <v>0</v>
      </c>
      <c r="AN300" s="75">
        <v>0</v>
      </c>
      <c r="AO300" s="75">
        <v>0</v>
      </c>
      <c r="AP300" s="75">
        <v>0</v>
      </c>
      <c r="AQ300" s="75">
        <v>599020</v>
      </c>
      <c r="AR300" s="75">
        <v>0</v>
      </c>
      <c r="AS300" s="75">
        <v>0</v>
      </c>
      <c r="AT300" s="75">
        <v>0</v>
      </c>
      <c r="AU300" s="75">
        <v>0</v>
      </c>
      <c r="AV300" s="75">
        <v>0</v>
      </c>
      <c r="AW300" s="75">
        <v>0</v>
      </c>
      <c r="AX300" s="75">
        <v>964205</v>
      </c>
      <c r="AY300" s="75">
        <v>10950.5</v>
      </c>
      <c r="AZ300" s="75">
        <v>2930</v>
      </c>
      <c r="BA300" s="75">
        <v>0</v>
      </c>
      <c r="BB300" s="75">
        <v>3350</v>
      </c>
      <c r="BC300" s="75">
        <v>0</v>
      </c>
      <c r="BD300" s="75">
        <v>0</v>
      </c>
      <c r="BE300" s="75">
        <v>0</v>
      </c>
      <c r="BF300" s="75">
        <v>98390</v>
      </c>
      <c r="BG300" s="75">
        <v>0</v>
      </c>
      <c r="BH300" s="75">
        <v>0</v>
      </c>
      <c r="BI300" s="75">
        <v>1343720</v>
      </c>
      <c r="BJ300" s="75">
        <v>0</v>
      </c>
      <c r="BK300" s="75">
        <v>7000</v>
      </c>
      <c r="BL300" s="75">
        <v>0</v>
      </c>
      <c r="BM300" s="75">
        <v>0</v>
      </c>
      <c r="BN300" s="75">
        <v>0</v>
      </c>
      <c r="BO300" s="75">
        <v>0</v>
      </c>
      <c r="BP300" s="75">
        <v>2814568.5</v>
      </c>
      <c r="BQ300" s="75">
        <v>400</v>
      </c>
      <c r="BR300" s="75">
        <v>0</v>
      </c>
      <c r="BS300" s="75">
        <v>0</v>
      </c>
      <c r="BT300" s="75">
        <v>0</v>
      </c>
      <c r="BU300" s="75">
        <v>131480</v>
      </c>
      <c r="BV300" s="75">
        <v>0</v>
      </c>
      <c r="BW300" s="75">
        <v>0</v>
      </c>
      <c r="BX300" s="75">
        <v>0</v>
      </c>
      <c r="BY300" s="76">
        <v>-349077413.32999998</v>
      </c>
    </row>
    <row r="301" spans="1:77">
      <c r="A301" s="73" t="s">
        <v>43</v>
      </c>
      <c r="B301" s="74" t="s">
        <v>797</v>
      </c>
      <c r="C301" s="73" t="s">
        <v>798</v>
      </c>
      <c r="D301" s="75">
        <v>0</v>
      </c>
      <c r="E301" s="75">
        <v>0</v>
      </c>
      <c r="F301" s="75">
        <v>1108998.48</v>
      </c>
      <c r="G301" s="75">
        <v>0</v>
      </c>
      <c r="H301" s="75">
        <v>24952</v>
      </c>
      <c r="I301" s="75">
        <v>55389.11</v>
      </c>
      <c r="J301" s="75">
        <v>0</v>
      </c>
      <c r="K301" s="75">
        <v>8724025.5999999996</v>
      </c>
      <c r="L301" s="75">
        <v>1369223.03</v>
      </c>
      <c r="M301" s="75">
        <v>1017566.46</v>
      </c>
      <c r="N301" s="75">
        <v>1988802.76</v>
      </c>
      <c r="O301" s="75">
        <v>1122841.01</v>
      </c>
      <c r="P301" s="75">
        <v>0</v>
      </c>
      <c r="Q301" s="75">
        <v>6357295.8799999999</v>
      </c>
      <c r="R301" s="75">
        <v>18700</v>
      </c>
      <c r="S301" s="75">
        <v>447079.21</v>
      </c>
      <c r="T301" s="75">
        <v>81759.509999999995</v>
      </c>
      <c r="U301" s="75">
        <v>0</v>
      </c>
      <c r="V301" s="75">
        <v>57174645.439999998</v>
      </c>
      <c r="W301" s="75">
        <v>0</v>
      </c>
      <c r="X301" s="75">
        <v>0</v>
      </c>
      <c r="Y301" s="75">
        <v>5916568.0599999996</v>
      </c>
      <c r="Z301" s="75">
        <v>3019493.94</v>
      </c>
      <c r="AA301" s="75">
        <v>64854</v>
      </c>
      <c r="AB301" s="75">
        <v>4416.25</v>
      </c>
      <c r="AC301" s="75">
        <v>0</v>
      </c>
      <c r="AD301" s="75">
        <v>445092.85</v>
      </c>
      <c r="AE301" s="75">
        <v>0</v>
      </c>
      <c r="AF301" s="75">
        <v>0</v>
      </c>
      <c r="AG301" s="75">
        <v>0</v>
      </c>
      <c r="AH301" s="75">
        <v>0</v>
      </c>
      <c r="AI301" s="75">
        <v>356955.06</v>
      </c>
      <c r="AJ301" s="75">
        <v>415612.67</v>
      </c>
      <c r="AK301" s="75">
        <v>0</v>
      </c>
      <c r="AL301" s="75">
        <v>0</v>
      </c>
      <c r="AM301" s="75">
        <v>512549.67</v>
      </c>
      <c r="AN301" s="75">
        <v>0</v>
      </c>
      <c r="AO301" s="75">
        <v>0</v>
      </c>
      <c r="AP301" s="75">
        <v>136056.68</v>
      </c>
      <c r="AQ301" s="75">
        <v>82500</v>
      </c>
      <c r="AR301" s="75">
        <v>0</v>
      </c>
      <c r="AS301" s="75">
        <v>0</v>
      </c>
      <c r="AT301" s="75">
        <v>0</v>
      </c>
      <c r="AU301" s="75">
        <v>0</v>
      </c>
      <c r="AV301" s="75">
        <v>10000</v>
      </c>
      <c r="AW301" s="75">
        <v>0</v>
      </c>
      <c r="AX301" s="75">
        <v>38415212.390000001</v>
      </c>
      <c r="AY301" s="75">
        <v>0</v>
      </c>
      <c r="AZ301" s="75">
        <v>0</v>
      </c>
      <c r="BA301" s="75">
        <v>1782920.98</v>
      </c>
      <c r="BB301" s="75">
        <v>0</v>
      </c>
      <c r="BC301" s="75">
        <v>0</v>
      </c>
      <c r="BD301" s="75">
        <v>47826</v>
      </c>
      <c r="BE301" s="75">
        <v>0</v>
      </c>
      <c r="BF301" s="75">
        <v>0</v>
      </c>
      <c r="BG301" s="75">
        <v>0</v>
      </c>
      <c r="BH301" s="75">
        <v>0</v>
      </c>
      <c r="BI301" s="75">
        <v>26324557.460000001</v>
      </c>
      <c r="BJ301" s="75">
        <v>0</v>
      </c>
      <c r="BK301" s="75">
        <v>25969.200000000001</v>
      </c>
      <c r="BL301" s="75">
        <v>0</v>
      </c>
      <c r="BM301" s="75">
        <v>0</v>
      </c>
      <c r="BN301" s="75">
        <v>2232599.27</v>
      </c>
      <c r="BO301" s="75">
        <v>0</v>
      </c>
      <c r="BP301" s="75">
        <v>2932673.44</v>
      </c>
      <c r="BQ301" s="75">
        <v>0</v>
      </c>
      <c r="BR301" s="75">
        <v>2499256.02</v>
      </c>
      <c r="BS301" s="75">
        <v>0</v>
      </c>
      <c r="BT301" s="75">
        <v>0</v>
      </c>
      <c r="BU301" s="75">
        <v>483390.71</v>
      </c>
      <c r="BV301" s="75">
        <v>65734.490000000005</v>
      </c>
      <c r="BW301" s="75">
        <v>0</v>
      </c>
      <c r="BX301" s="75">
        <v>381185.43</v>
      </c>
      <c r="BY301" s="76">
        <v>100444687.63999999</v>
      </c>
    </row>
    <row r="302" spans="1:77">
      <c r="A302" s="73" t="s">
        <v>43</v>
      </c>
      <c r="B302" s="74" t="s">
        <v>799</v>
      </c>
      <c r="C302" s="73" t="s">
        <v>800</v>
      </c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4410</v>
      </c>
      <c r="L302" s="75">
        <v>0</v>
      </c>
      <c r="M302" s="75">
        <v>14823.5</v>
      </c>
      <c r="N302" s="75">
        <v>0</v>
      </c>
      <c r="O302" s="75">
        <v>0</v>
      </c>
      <c r="P302" s="75">
        <v>0</v>
      </c>
      <c r="Q302" s="75">
        <v>6027.73</v>
      </c>
      <c r="R302" s="75">
        <v>0</v>
      </c>
      <c r="S302" s="75">
        <v>0</v>
      </c>
      <c r="T302" s="75">
        <v>0</v>
      </c>
      <c r="U302" s="75">
        <v>0</v>
      </c>
      <c r="V302" s="75">
        <v>10500</v>
      </c>
      <c r="W302" s="75">
        <v>26610</v>
      </c>
      <c r="X302" s="75">
        <v>2419.1999999999998</v>
      </c>
      <c r="Y302" s="75">
        <v>0</v>
      </c>
      <c r="Z302" s="75">
        <v>0</v>
      </c>
      <c r="AA302" s="75">
        <v>0</v>
      </c>
      <c r="AB302" s="75">
        <v>3132.5</v>
      </c>
      <c r="AC302" s="75">
        <v>0</v>
      </c>
      <c r="AD302" s="75">
        <v>0</v>
      </c>
      <c r="AE302" s="75">
        <v>99602.12</v>
      </c>
      <c r="AF302" s="75">
        <v>3362</v>
      </c>
      <c r="AG302" s="75">
        <v>740</v>
      </c>
      <c r="AH302" s="75">
        <v>207</v>
      </c>
      <c r="AI302" s="75">
        <v>2327</v>
      </c>
      <c r="AJ302" s="75">
        <v>0</v>
      </c>
      <c r="AK302" s="75">
        <v>0</v>
      </c>
      <c r="AL302" s="75">
        <v>6051.26</v>
      </c>
      <c r="AM302" s="75">
        <v>0</v>
      </c>
      <c r="AN302" s="75">
        <v>0</v>
      </c>
      <c r="AO302" s="75">
        <v>0</v>
      </c>
      <c r="AP302" s="75">
        <v>967</v>
      </c>
      <c r="AQ302" s="75">
        <v>76332.789999999994</v>
      </c>
      <c r="AR302" s="75">
        <v>668121.89</v>
      </c>
      <c r="AS302" s="75">
        <v>1017.5</v>
      </c>
      <c r="AT302" s="75">
        <v>39625</v>
      </c>
      <c r="AU302" s="75">
        <v>1292.76</v>
      </c>
      <c r="AV302" s="75">
        <v>7250</v>
      </c>
      <c r="AW302" s="75">
        <v>12571.61</v>
      </c>
      <c r="AX302" s="75">
        <v>142.5</v>
      </c>
      <c r="AY302" s="75">
        <v>0</v>
      </c>
      <c r="AZ302" s="75">
        <v>0</v>
      </c>
      <c r="BA302" s="75">
        <v>0</v>
      </c>
      <c r="BB302" s="75">
        <v>0</v>
      </c>
      <c r="BC302" s="75">
        <v>0</v>
      </c>
      <c r="BD302" s="75">
        <v>2281</v>
      </c>
      <c r="BE302" s="75">
        <v>7274</v>
      </c>
      <c r="BF302" s="75">
        <v>0</v>
      </c>
      <c r="BG302" s="75">
        <v>0</v>
      </c>
      <c r="BH302" s="75">
        <v>0</v>
      </c>
      <c r="BI302" s="75">
        <v>0</v>
      </c>
      <c r="BJ302" s="75">
        <v>6934.85</v>
      </c>
      <c r="BK302" s="75">
        <v>0</v>
      </c>
      <c r="BL302" s="75">
        <v>0</v>
      </c>
      <c r="BM302" s="75">
        <v>958.03</v>
      </c>
      <c r="BN302" s="75">
        <v>0</v>
      </c>
      <c r="BO302" s="75">
        <v>0</v>
      </c>
      <c r="BP302" s="75">
        <v>0</v>
      </c>
      <c r="BQ302" s="75">
        <v>4149</v>
      </c>
      <c r="BR302" s="75">
        <v>276170.69</v>
      </c>
      <c r="BS302" s="75">
        <v>0</v>
      </c>
      <c r="BT302" s="75">
        <v>10592.83</v>
      </c>
      <c r="BU302" s="75">
        <v>540.45000000000005</v>
      </c>
      <c r="BV302" s="75">
        <v>0</v>
      </c>
      <c r="BW302" s="75">
        <v>0</v>
      </c>
      <c r="BX302" s="75">
        <v>0</v>
      </c>
      <c r="BY302" s="76">
        <v>30510804.949999999</v>
      </c>
    </row>
    <row r="303" spans="1:77">
      <c r="A303" s="73" t="s">
        <v>43</v>
      </c>
      <c r="B303" s="74" t="s">
        <v>801</v>
      </c>
      <c r="C303" s="73" t="s">
        <v>802</v>
      </c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-21779.5</v>
      </c>
      <c r="K303" s="75">
        <v>-3033</v>
      </c>
      <c r="L303" s="75">
        <v>0</v>
      </c>
      <c r="M303" s="75">
        <v>11860.2</v>
      </c>
      <c r="N303" s="75">
        <v>0</v>
      </c>
      <c r="O303" s="75">
        <v>0</v>
      </c>
      <c r="P303" s="75">
        <v>0</v>
      </c>
      <c r="Q303" s="75">
        <v>-5767.57</v>
      </c>
      <c r="R303" s="75">
        <v>0</v>
      </c>
      <c r="S303" s="75">
        <v>0</v>
      </c>
      <c r="T303" s="75">
        <v>0</v>
      </c>
      <c r="U303" s="75">
        <v>0</v>
      </c>
      <c r="V303" s="75">
        <v>-6530.5</v>
      </c>
      <c r="W303" s="75">
        <v>-11750</v>
      </c>
      <c r="X303" s="75">
        <v>222.56</v>
      </c>
      <c r="Y303" s="75">
        <v>0</v>
      </c>
      <c r="Z303" s="75">
        <v>240</v>
      </c>
      <c r="AA303" s="75">
        <v>0</v>
      </c>
      <c r="AB303" s="75">
        <v>0</v>
      </c>
      <c r="AC303" s="75">
        <v>0</v>
      </c>
      <c r="AD303" s="75">
        <v>0</v>
      </c>
      <c r="AE303" s="75">
        <v>-316942.77</v>
      </c>
      <c r="AF303" s="75">
        <v>0</v>
      </c>
      <c r="AG303" s="75">
        <v>0</v>
      </c>
      <c r="AH303" s="75">
        <v>0</v>
      </c>
      <c r="AI303" s="75">
        <v>0</v>
      </c>
      <c r="AJ303" s="75">
        <v>0</v>
      </c>
      <c r="AK303" s="75">
        <v>0</v>
      </c>
      <c r="AL303" s="75">
        <v>-11164</v>
      </c>
      <c r="AM303" s="75">
        <v>-6979.84</v>
      </c>
      <c r="AN303" s="75">
        <v>-70</v>
      </c>
      <c r="AO303" s="75">
        <v>-28066</v>
      </c>
      <c r="AP303" s="75">
        <v>-967</v>
      </c>
      <c r="AQ303" s="75">
        <v>-194452.39</v>
      </c>
      <c r="AR303" s="75">
        <v>0</v>
      </c>
      <c r="AS303" s="75">
        <v>1831</v>
      </c>
      <c r="AT303" s="75">
        <v>0</v>
      </c>
      <c r="AU303" s="75">
        <v>540.6</v>
      </c>
      <c r="AV303" s="75">
        <v>-730</v>
      </c>
      <c r="AW303" s="75">
        <v>0</v>
      </c>
      <c r="AX303" s="75">
        <v>0</v>
      </c>
      <c r="AY303" s="75">
        <v>0</v>
      </c>
      <c r="AZ303" s="75">
        <v>0</v>
      </c>
      <c r="BA303" s="75">
        <v>0</v>
      </c>
      <c r="BB303" s="75">
        <v>0</v>
      </c>
      <c r="BC303" s="75">
        <v>0</v>
      </c>
      <c r="BD303" s="75">
        <v>0</v>
      </c>
      <c r="BE303" s="75">
        <v>0</v>
      </c>
      <c r="BF303" s="75">
        <v>0</v>
      </c>
      <c r="BG303" s="75">
        <v>0</v>
      </c>
      <c r="BH303" s="75">
        <v>0</v>
      </c>
      <c r="BI303" s="75">
        <v>0</v>
      </c>
      <c r="BJ303" s="75">
        <v>0</v>
      </c>
      <c r="BK303" s="75">
        <v>0</v>
      </c>
      <c r="BL303" s="75">
        <v>0</v>
      </c>
      <c r="BM303" s="75">
        <v>0</v>
      </c>
      <c r="BN303" s="75">
        <v>0</v>
      </c>
      <c r="BO303" s="75">
        <v>0</v>
      </c>
      <c r="BP303" s="75">
        <v>-2723</v>
      </c>
      <c r="BQ303" s="75">
        <v>0</v>
      </c>
      <c r="BR303" s="75">
        <v>0</v>
      </c>
      <c r="BS303" s="75">
        <v>0</v>
      </c>
      <c r="BT303" s="75">
        <v>0</v>
      </c>
      <c r="BU303" s="75">
        <v>-5780</v>
      </c>
      <c r="BV303" s="75">
        <v>0</v>
      </c>
      <c r="BW303" s="75">
        <v>0</v>
      </c>
      <c r="BX303" s="75">
        <v>0</v>
      </c>
      <c r="BY303" s="76">
        <v>-138975184.48999998</v>
      </c>
    </row>
    <row r="304" spans="1:77">
      <c r="A304" s="73" t="s">
        <v>43</v>
      </c>
      <c r="B304" s="74" t="s">
        <v>803</v>
      </c>
      <c r="C304" s="73" t="s">
        <v>804</v>
      </c>
      <c r="D304" s="75">
        <v>0</v>
      </c>
      <c r="E304" s="75">
        <v>0</v>
      </c>
      <c r="F304" s="75">
        <v>-6325.78</v>
      </c>
      <c r="G304" s="75">
        <v>0</v>
      </c>
      <c r="H304" s="75">
        <v>0</v>
      </c>
      <c r="I304" s="75">
        <v>0</v>
      </c>
      <c r="J304" s="75">
        <v>-124250.37</v>
      </c>
      <c r="K304" s="75">
        <v>-151185.75</v>
      </c>
      <c r="L304" s="75">
        <v>0</v>
      </c>
      <c r="M304" s="75">
        <v>-61666.29</v>
      </c>
      <c r="N304" s="75">
        <v>0</v>
      </c>
      <c r="O304" s="75">
        <v>0</v>
      </c>
      <c r="P304" s="75">
        <v>0</v>
      </c>
      <c r="Q304" s="75">
        <v>-28481.439999999999</v>
      </c>
      <c r="R304" s="75">
        <v>0</v>
      </c>
      <c r="S304" s="75">
        <v>-1162.21</v>
      </c>
      <c r="T304" s="75">
        <v>0</v>
      </c>
      <c r="U304" s="75">
        <v>0</v>
      </c>
      <c r="V304" s="75">
        <v>0</v>
      </c>
      <c r="W304" s="75">
        <v>-60888.08</v>
      </c>
      <c r="X304" s="75">
        <v>-1307.95</v>
      </c>
      <c r="Y304" s="75">
        <v>-11192.7</v>
      </c>
      <c r="Z304" s="75">
        <v>0</v>
      </c>
      <c r="AA304" s="75">
        <v>0</v>
      </c>
      <c r="AB304" s="75">
        <v>0</v>
      </c>
      <c r="AC304" s="75">
        <v>0</v>
      </c>
      <c r="AD304" s="75">
        <v>0</v>
      </c>
      <c r="AE304" s="75">
        <v>-755171.33</v>
      </c>
      <c r="AF304" s="75">
        <v>0</v>
      </c>
      <c r="AG304" s="75">
        <v>0</v>
      </c>
      <c r="AH304" s="75">
        <v>-18256</v>
      </c>
      <c r="AI304" s="75">
        <v>0</v>
      </c>
      <c r="AJ304" s="75">
        <v>-24691.200000000001</v>
      </c>
      <c r="AK304" s="75">
        <v>0</v>
      </c>
      <c r="AL304" s="75">
        <v>0</v>
      </c>
      <c r="AM304" s="75">
        <v>0</v>
      </c>
      <c r="AN304" s="75">
        <v>0</v>
      </c>
      <c r="AO304" s="75">
        <v>-9379.8799999999992</v>
      </c>
      <c r="AP304" s="75">
        <v>0</v>
      </c>
      <c r="AQ304" s="75">
        <v>-138325.37</v>
      </c>
      <c r="AR304" s="75">
        <v>0</v>
      </c>
      <c r="AS304" s="75">
        <v>-945.66</v>
      </c>
      <c r="AT304" s="75">
        <v>-63875.15</v>
      </c>
      <c r="AU304" s="75">
        <v>0</v>
      </c>
      <c r="AV304" s="75">
        <v>-2959.96</v>
      </c>
      <c r="AW304" s="75">
        <v>0</v>
      </c>
      <c r="AX304" s="75">
        <v>0</v>
      </c>
      <c r="AY304" s="75">
        <v>0</v>
      </c>
      <c r="AZ304" s="75">
        <v>0</v>
      </c>
      <c r="BA304" s="75">
        <v>0</v>
      </c>
      <c r="BB304" s="75">
        <v>0</v>
      </c>
      <c r="BC304" s="75">
        <v>0</v>
      </c>
      <c r="BD304" s="75">
        <v>0</v>
      </c>
      <c r="BE304" s="75">
        <v>0</v>
      </c>
      <c r="BF304" s="75">
        <v>-13173.04</v>
      </c>
      <c r="BG304" s="75">
        <v>0</v>
      </c>
      <c r="BH304" s="75">
        <v>0</v>
      </c>
      <c r="BI304" s="75">
        <v>0</v>
      </c>
      <c r="BJ304" s="75">
        <v>0</v>
      </c>
      <c r="BK304" s="75">
        <v>0</v>
      </c>
      <c r="BL304" s="75">
        <v>0</v>
      </c>
      <c r="BM304" s="75">
        <v>0</v>
      </c>
      <c r="BN304" s="75">
        <v>0</v>
      </c>
      <c r="BO304" s="75">
        <v>0</v>
      </c>
      <c r="BP304" s="75">
        <v>-321330.42</v>
      </c>
      <c r="BQ304" s="75">
        <v>0</v>
      </c>
      <c r="BR304" s="75">
        <v>0</v>
      </c>
      <c r="BS304" s="75">
        <v>-1234</v>
      </c>
      <c r="BT304" s="75">
        <v>0</v>
      </c>
      <c r="BU304" s="75">
        <v>-39349.61</v>
      </c>
      <c r="BV304" s="75">
        <v>0</v>
      </c>
      <c r="BW304" s="75">
        <v>0</v>
      </c>
      <c r="BX304" s="75">
        <v>0</v>
      </c>
      <c r="BY304" s="76">
        <v>-82892417.870000005</v>
      </c>
    </row>
    <row r="305" spans="1:77">
      <c r="A305" s="73" t="s">
        <v>43</v>
      </c>
      <c r="B305" s="74" t="s">
        <v>805</v>
      </c>
      <c r="C305" s="73" t="s">
        <v>806</v>
      </c>
      <c r="D305" s="75">
        <v>0</v>
      </c>
      <c r="E305" s="75"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30422.54</v>
      </c>
      <c r="K305" s="75">
        <v>7273.07</v>
      </c>
      <c r="L305" s="75">
        <v>0</v>
      </c>
      <c r="M305" s="75">
        <v>66821.240000000005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1372</v>
      </c>
      <c r="U305" s="75">
        <v>0</v>
      </c>
      <c r="V305" s="75">
        <v>110803.45</v>
      </c>
      <c r="W305" s="75">
        <v>24038.32</v>
      </c>
      <c r="X305" s="75">
        <v>0</v>
      </c>
      <c r="Y305" s="75">
        <v>622.34</v>
      </c>
      <c r="Z305" s="75">
        <v>34084.400000000001</v>
      </c>
      <c r="AA305" s="75">
        <v>0</v>
      </c>
      <c r="AB305" s="75">
        <v>0</v>
      </c>
      <c r="AC305" s="75">
        <v>0</v>
      </c>
      <c r="AD305" s="75">
        <v>0</v>
      </c>
      <c r="AE305" s="75">
        <v>227823.65</v>
      </c>
      <c r="AF305" s="75">
        <v>0</v>
      </c>
      <c r="AG305" s="75">
        <v>0</v>
      </c>
      <c r="AH305" s="75">
        <v>0</v>
      </c>
      <c r="AI305" s="75">
        <v>0</v>
      </c>
      <c r="AJ305" s="75">
        <v>0</v>
      </c>
      <c r="AK305" s="75">
        <v>0</v>
      </c>
      <c r="AL305" s="75">
        <v>0</v>
      </c>
      <c r="AM305" s="75">
        <v>0</v>
      </c>
      <c r="AN305" s="75">
        <v>8482.0400000000009</v>
      </c>
      <c r="AO305" s="75">
        <v>0</v>
      </c>
      <c r="AP305" s="75">
        <v>0</v>
      </c>
      <c r="AQ305" s="75">
        <v>84722.7</v>
      </c>
      <c r="AR305" s="75">
        <v>61130.25</v>
      </c>
      <c r="AS305" s="75">
        <v>225.63</v>
      </c>
      <c r="AT305" s="75">
        <v>48742.78</v>
      </c>
      <c r="AU305" s="75">
        <v>0</v>
      </c>
      <c r="AV305" s="75">
        <v>940</v>
      </c>
      <c r="AW305" s="75">
        <v>8122.5</v>
      </c>
      <c r="AX305" s="75">
        <v>0</v>
      </c>
      <c r="AY305" s="75">
        <v>0</v>
      </c>
      <c r="AZ305" s="75">
        <v>0</v>
      </c>
      <c r="BA305" s="75">
        <v>0</v>
      </c>
      <c r="BB305" s="75">
        <v>0</v>
      </c>
      <c r="BC305" s="75">
        <v>0</v>
      </c>
      <c r="BD305" s="75">
        <v>0</v>
      </c>
      <c r="BE305" s="75">
        <v>0</v>
      </c>
      <c r="BF305" s="75">
        <v>0</v>
      </c>
      <c r="BG305" s="75">
        <v>0</v>
      </c>
      <c r="BH305" s="75">
        <v>0</v>
      </c>
      <c r="BI305" s="75">
        <v>0</v>
      </c>
      <c r="BJ305" s="75">
        <v>0</v>
      </c>
      <c r="BK305" s="75">
        <v>0</v>
      </c>
      <c r="BL305" s="75">
        <v>0</v>
      </c>
      <c r="BM305" s="75">
        <v>0</v>
      </c>
      <c r="BN305" s="75">
        <v>0</v>
      </c>
      <c r="BO305" s="75">
        <v>0</v>
      </c>
      <c r="BP305" s="75">
        <v>3900.84</v>
      </c>
      <c r="BQ305" s="75">
        <v>5552.16</v>
      </c>
      <c r="BR305" s="75">
        <v>0</v>
      </c>
      <c r="BS305" s="75">
        <v>0</v>
      </c>
      <c r="BT305" s="75">
        <v>0</v>
      </c>
      <c r="BU305" s="75">
        <v>10626.04</v>
      </c>
      <c r="BV305" s="75">
        <v>0</v>
      </c>
      <c r="BW305" s="75">
        <v>0</v>
      </c>
      <c r="BX305" s="75">
        <v>0</v>
      </c>
      <c r="BY305" s="76">
        <v>-3377845.4200000004</v>
      </c>
    </row>
    <row r="306" spans="1:77">
      <c r="A306" s="73" t="s">
        <v>43</v>
      </c>
      <c r="B306" s="74" t="s">
        <v>807</v>
      </c>
      <c r="C306" s="73" t="s">
        <v>808</v>
      </c>
      <c r="D306" s="75">
        <v>0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75">
        <v>0</v>
      </c>
      <c r="M306" s="75">
        <v>-122794</v>
      </c>
      <c r="N306" s="75">
        <v>-30575</v>
      </c>
      <c r="O306" s="75">
        <v>-11194</v>
      </c>
      <c r="P306" s="75">
        <v>0</v>
      </c>
      <c r="Q306" s="75">
        <v>-43937.83</v>
      </c>
      <c r="R306" s="75">
        <v>0</v>
      </c>
      <c r="S306" s="75">
        <v>0</v>
      </c>
      <c r="T306" s="75">
        <v>0</v>
      </c>
      <c r="U306" s="75">
        <v>0</v>
      </c>
      <c r="V306" s="75">
        <v>-197500.46</v>
      </c>
      <c r="W306" s="75">
        <v>-9386</v>
      </c>
      <c r="X306" s="75">
        <v>0</v>
      </c>
      <c r="Y306" s="75">
        <v>0</v>
      </c>
      <c r="Z306" s="75">
        <v>-4440</v>
      </c>
      <c r="AA306" s="75">
        <v>-349</v>
      </c>
      <c r="AB306" s="75">
        <v>0</v>
      </c>
      <c r="AC306" s="75">
        <v>0</v>
      </c>
      <c r="AD306" s="75">
        <v>0</v>
      </c>
      <c r="AE306" s="75">
        <v>0</v>
      </c>
      <c r="AF306" s="75">
        <v>0</v>
      </c>
      <c r="AG306" s="75">
        <v>0</v>
      </c>
      <c r="AH306" s="75">
        <v>-1141</v>
      </c>
      <c r="AI306" s="75">
        <v>0</v>
      </c>
      <c r="AJ306" s="75">
        <v>0</v>
      </c>
      <c r="AK306" s="75">
        <v>0</v>
      </c>
      <c r="AL306" s="75">
        <v>0</v>
      </c>
      <c r="AM306" s="75">
        <v>-7025</v>
      </c>
      <c r="AN306" s="75">
        <v>0</v>
      </c>
      <c r="AO306" s="75">
        <v>-21250</v>
      </c>
      <c r="AP306" s="75">
        <v>0</v>
      </c>
      <c r="AQ306" s="75">
        <v>0</v>
      </c>
      <c r="AR306" s="75">
        <v>-1900674</v>
      </c>
      <c r="AS306" s="75">
        <v>-34184</v>
      </c>
      <c r="AT306" s="75">
        <v>-254412.57</v>
      </c>
      <c r="AU306" s="75">
        <v>-49655</v>
      </c>
      <c r="AV306" s="75">
        <v>-11080</v>
      </c>
      <c r="AW306" s="75">
        <v>-38657</v>
      </c>
      <c r="AX306" s="75">
        <v>0</v>
      </c>
      <c r="AY306" s="75">
        <v>0</v>
      </c>
      <c r="AZ306" s="75">
        <v>0</v>
      </c>
      <c r="BA306" s="75">
        <v>0</v>
      </c>
      <c r="BB306" s="75">
        <v>0</v>
      </c>
      <c r="BC306" s="75">
        <v>0</v>
      </c>
      <c r="BD306" s="75">
        <v>0</v>
      </c>
      <c r="BE306" s="75">
        <v>0</v>
      </c>
      <c r="BF306" s="75">
        <v>-15954.84</v>
      </c>
      <c r="BG306" s="75">
        <v>0</v>
      </c>
      <c r="BH306" s="75">
        <v>0</v>
      </c>
      <c r="BI306" s="75">
        <v>0</v>
      </c>
      <c r="BJ306" s="75">
        <v>0</v>
      </c>
      <c r="BK306" s="75">
        <v>0</v>
      </c>
      <c r="BL306" s="75">
        <v>0</v>
      </c>
      <c r="BM306" s="75">
        <v>0</v>
      </c>
      <c r="BN306" s="75">
        <v>0</v>
      </c>
      <c r="BO306" s="75">
        <v>0</v>
      </c>
      <c r="BP306" s="75">
        <v>0</v>
      </c>
      <c r="BQ306" s="75">
        <v>0</v>
      </c>
      <c r="BR306" s="75">
        <v>0</v>
      </c>
      <c r="BS306" s="75">
        <v>0</v>
      </c>
      <c r="BT306" s="75">
        <v>0</v>
      </c>
      <c r="BU306" s="75">
        <v>0</v>
      </c>
      <c r="BV306" s="75">
        <v>0</v>
      </c>
      <c r="BW306" s="75">
        <v>0</v>
      </c>
      <c r="BX306" s="75">
        <v>0</v>
      </c>
      <c r="BY306" s="76">
        <v>767235.42000000016</v>
      </c>
    </row>
    <row r="307" spans="1:77">
      <c r="A307" s="73" t="s">
        <v>43</v>
      </c>
      <c r="B307" s="74" t="s">
        <v>809</v>
      </c>
      <c r="C307" s="73" t="s">
        <v>810</v>
      </c>
      <c r="D307" s="75">
        <v>0</v>
      </c>
      <c r="E307" s="75">
        <v>0</v>
      </c>
      <c r="F307" s="75">
        <v>187916.5</v>
      </c>
      <c r="G307" s="75">
        <v>466144.93</v>
      </c>
      <c r="H307" s="75">
        <v>28974.05</v>
      </c>
      <c r="I307" s="75">
        <v>0</v>
      </c>
      <c r="J307" s="75">
        <v>241301.81</v>
      </c>
      <c r="K307" s="75">
        <v>0</v>
      </c>
      <c r="L307" s="75">
        <v>148494.82</v>
      </c>
      <c r="M307" s="75">
        <v>0</v>
      </c>
      <c r="N307" s="75">
        <v>0</v>
      </c>
      <c r="O307" s="75">
        <v>32403.4</v>
      </c>
      <c r="P307" s="75">
        <v>87568</v>
      </c>
      <c r="Q307" s="75">
        <v>0</v>
      </c>
      <c r="R307" s="75">
        <v>0</v>
      </c>
      <c r="S307" s="75">
        <v>31828.13</v>
      </c>
      <c r="T307" s="75">
        <v>0</v>
      </c>
      <c r="U307" s="75">
        <v>435.44</v>
      </c>
      <c r="V307" s="75">
        <v>521168.72</v>
      </c>
      <c r="W307" s="75">
        <v>95168.62</v>
      </c>
      <c r="X307" s="75">
        <v>17724.43</v>
      </c>
      <c r="Y307" s="75">
        <v>0</v>
      </c>
      <c r="Z307" s="75">
        <v>37573.22</v>
      </c>
      <c r="AA307" s="75">
        <v>64050.07</v>
      </c>
      <c r="AB307" s="75">
        <v>43430.76</v>
      </c>
      <c r="AC307" s="75">
        <v>0</v>
      </c>
      <c r="AD307" s="75">
        <v>0</v>
      </c>
      <c r="AE307" s="75">
        <v>0</v>
      </c>
      <c r="AF307" s="75">
        <v>77257.81</v>
      </c>
      <c r="AG307" s="75">
        <v>34373.25</v>
      </c>
      <c r="AH307" s="75">
        <v>45568.52</v>
      </c>
      <c r="AI307" s="75">
        <v>0</v>
      </c>
      <c r="AJ307" s="75">
        <v>527169.63</v>
      </c>
      <c r="AK307" s="75">
        <v>0</v>
      </c>
      <c r="AL307" s="75">
        <v>60939.17</v>
      </c>
      <c r="AM307" s="75">
        <v>0</v>
      </c>
      <c r="AN307" s="75">
        <v>9886.2900000000009</v>
      </c>
      <c r="AO307" s="75">
        <v>49917.09</v>
      </c>
      <c r="AP307" s="75">
        <v>0</v>
      </c>
      <c r="AQ307" s="75">
        <v>1469556.05</v>
      </c>
      <c r="AR307" s="75">
        <v>4057439.74</v>
      </c>
      <c r="AS307" s="75">
        <v>0</v>
      </c>
      <c r="AT307" s="75">
        <v>0</v>
      </c>
      <c r="AU307" s="75">
        <v>53780.2</v>
      </c>
      <c r="AV307" s="75">
        <v>45504.91</v>
      </c>
      <c r="AW307" s="75">
        <v>256752.34</v>
      </c>
      <c r="AX307" s="75">
        <v>0</v>
      </c>
      <c r="AY307" s="75">
        <v>0</v>
      </c>
      <c r="AZ307" s="75">
        <v>209547.3</v>
      </c>
      <c r="BA307" s="75">
        <v>58759.25</v>
      </c>
      <c r="BB307" s="75">
        <v>97419.86</v>
      </c>
      <c r="BC307" s="75">
        <v>0</v>
      </c>
      <c r="BD307" s="75">
        <v>76554.81</v>
      </c>
      <c r="BE307" s="75">
        <v>0</v>
      </c>
      <c r="BF307" s="75">
        <v>0</v>
      </c>
      <c r="BG307" s="75">
        <v>1437.05</v>
      </c>
      <c r="BH307" s="75">
        <v>0</v>
      </c>
      <c r="BI307" s="75">
        <v>0</v>
      </c>
      <c r="BJ307" s="75">
        <v>52802.15</v>
      </c>
      <c r="BK307" s="75">
        <v>15058.26</v>
      </c>
      <c r="BL307" s="75">
        <v>22034.7</v>
      </c>
      <c r="BM307" s="75">
        <v>0</v>
      </c>
      <c r="BN307" s="75">
        <v>26824.880000000001</v>
      </c>
      <c r="BO307" s="75">
        <v>0</v>
      </c>
      <c r="BP307" s="75">
        <v>57964.01</v>
      </c>
      <c r="BQ307" s="75">
        <v>33112.33</v>
      </c>
      <c r="BR307" s="75">
        <v>172014.89</v>
      </c>
      <c r="BS307" s="75">
        <v>126150.78</v>
      </c>
      <c r="BT307" s="75">
        <v>63684.72</v>
      </c>
      <c r="BU307" s="75">
        <v>0</v>
      </c>
      <c r="BV307" s="75">
        <v>42285.33</v>
      </c>
      <c r="BW307" s="75">
        <v>0</v>
      </c>
      <c r="BX307" s="75">
        <v>95009.86</v>
      </c>
      <c r="BY307" s="76">
        <v>56948660.500000015</v>
      </c>
    </row>
    <row r="308" spans="1:77">
      <c r="A308" s="73" t="s">
        <v>43</v>
      </c>
      <c r="B308" s="74" t="s">
        <v>811</v>
      </c>
      <c r="C308" s="73" t="s">
        <v>812</v>
      </c>
      <c r="D308" s="75">
        <v>0</v>
      </c>
      <c r="E308" s="75">
        <v>6675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400</v>
      </c>
      <c r="Q308" s="75">
        <v>0</v>
      </c>
      <c r="R308" s="75">
        <v>0</v>
      </c>
      <c r="S308" s="75">
        <v>0</v>
      </c>
      <c r="T308" s="75">
        <v>0</v>
      </c>
      <c r="U308" s="75">
        <v>0</v>
      </c>
      <c r="V308" s="75">
        <v>0</v>
      </c>
      <c r="W308" s="75">
        <v>0</v>
      </c>
      <c r="X308" s="75">
        <v>0</v>
      </c>
      <c r="Y308" s="75">
        <v>0</v>
      </c>
      <c r="Z308" s="75">
        <v>0</v>
      </c>
      <c r="AA308" s="75">
        <v>0</v>
      </c>
      <c r="AB308" s="75">
        <v>0</v>
      </c>
      <c r="AC308" s="75">
        <v>0</v>
      </c>
      <c r="AD308" s="75">
        <v>0</v>
      </c>
      <c r="AE308" s="75">
        <v>2513259.08</v>
      </c>
      <c r="AF308" s="75">
        <v>0</v>
      </c>
      <c r="AG308" s="75">
        <v>0</v>
      </c>
      <c r="AH308" s="75">
        <v>0</v>
      </c>
      <c r="AI308" s="75">
        <v>0</v>
      </c>
      <c r="AJ308" s="75">
        <v>0</v>
      </c>
      <c r="AK308" s="75">
        <v>0</v>
      </c>
      <c r="AL308" s="75">
        <v>0</v>
      </c>
      <c r="AM308" s="75">
        <v>0</v>
      </c>
      <c r="AN308" s="75">
        <v>0</v>
      </c>
      <c r="AO308" s="75">
        <v>0</v>
      </c>
      <c r="AP308" s="75">
        <v>0</v>
      </c>
      <c r="AQ308" s="75">
        <v>0</v>
      </c>
      <c r="AR308" s="75">
        <v>0</v>
      </c>
      <c r="AS308" s="75">
        <v>0</v>
      </c>
      <c r="AT308" s="75">
        <v>0</v>
      </c>
      <c r="AU308" s="75">
        <v>0</v>
      </c>
      <c r="AV308" s="75">
        <v>0</v>
      </c>
      <c r="AW308" s="75">
        <v>0</v>
      </c>
      <c r="AX308" s="75">
        <v>0</v>
      </c>
      <c r="AY308" s="75">
        <v>0</v>
      </c>
      <c r="AZ308" s="75">
        <v>0</v>
      </c>
      <c r="BA308" s="75">
        <v>0</v>
      </c>
      <c r="BB308" s="75">
        <v>0</v>
      </c>
      <c r="BC308" s="75">
        <v>0</v>
      </c>
      <c r="BD308" s="75">
        <v>0</v>
      </c>
      <c r="BE308" s="75">
        <v>0</v>
      </c>
      <c r="BF308" s="75">
        <v>0</v>
      </c>
      <c r="BG308" s="75">
        <v>0</v>
      </c>
      <c r="BH308" s="75">
        <v>0</v>
      </c>
      <c r="BI308" s="75">
        <v>166017.68</v>
      </c>
      <c r="BJ308" s="75">
        <v>0</v>
      </c>
      <c r="BK308" s="75">
        <v>0</v>
      </c>
      <c r="BL308" s="75">
        <v>0</v>
      </c>
      <c r="BM308" s="75">
        <v>0</v>
      </c>
      <c r="BN308" s="75">
        <v>0</v>
      </c>
      <c r="BO308" s="75">
        <v>0</v>
      </c>
      <c r="BP308" s="75">
        <v>614577.94999999995</v>
      </c>
      <c r="BQ308" s="75">
        <v>0</v>
      </c>
      <c r="BR308" s="75">
        <v>0</v>
      </c>
      <c r="BS308" s="75">
        <v>0</v>
      </c>
      <c r="BT308" s="75">
        <v>0</v>
      </c>
      <c r="BU308" s="75">
        <v>0</v>
      </c>
      <c r="BV308" s="75">
        <v>0</v>
      </c>
      <c r="BW308" s="75">
        <v>0</v>
      </c>
      <c r="BX308" s="75">
        <v>0</v>
      </c>
      <c r="BY308" s="76">
        <v>460000</v>
      </c>
    </row>
    <row r="309" spans="1:77">
      <c r="A309" s="73" t="s">
        <v>43</v>
      </c>
      <c r="B309" s="74" t="s">
        <v>813</v>
      </c>
      <c r="C309" s="73" t="s">
        <v>814</v>
      </c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2000</v>
      </c>
      <c r="Q309" s="75">
        <v>0</v>
      </c>
      <c r="R309" s="75">
        <v>0</v>
      </c>
      <c r="S309" s="75">
        <v>0</v>
      </c>
      <c r="T309" s="75">
        <v>0</v>
      </c>
      <c r="U309" s="75">
        <v>0</v>
      </c>
      <c r="V309" s="75">
        <v>0</v>
      </c>
      <c r="W309" s="75">
        <v>0</v>
      </c>
      <c r="X309" s="75">
        <v>0</v>
      </c>
      <c r="Y309" s="75">
        <v>0</v>
      </c>
      <c r="Z309" s="75">
        <v>0</v>
      </c>
      <c r="AA309" s="75">
        <v>0</v>
      </c>
      <c r="AB309" s="75">
        <v>0</v>
      </c>
      <c r="AC309" s="75">
        <v>0</v>
      </c>
      <c r="AD309" s="75">
        <v>0</v>
      </c>
      <c r="AE309" s="75">
        <v>0</v>
      </c>
      <c r="AF309" s="75">
        <v>0</v>
      </c>
      <c r="AG309" s="75">
        <v>0</v>
      </c>
      <c r="AH309" s="75">
        <v>0</v>
      </c>
      <c r="AI309" s="75">
        <v>0</v>
      </c>
      <c r="AJ309" s="75">
        <v>0</v>
      </c>
      <c r="AK309" s="75">
        <v>0</v>
      </c>
      <c r="AL309" s="75">
        <v>0</v>
      </c>
      <c r="AM309" s="75">
        <v>0</v>
      </c>
      <c r="AN309" s="75">
        <v>0</v>
      </c>
      <c r="AO309" s="75">
        <v>0</v>
      </c>
      <c r="AP309" s="75">
        <v>0</v>
      </c>
      <c r="AQ309" s="75">
        <v>0</v>
      </c>
      <c r="AR309" s="75">
        <v>0</v>
      </c>
      <c r="AS309" s="75">
        <v>0</v>
      </c>
      <c r="AT309" s="75">
        <v>0</v>
      </c>
      <c r="AU309" s="75">
        <v>0</v>
      </c>
      <c r="AV309" s="75">
        <v>0</v>
      </c>
      <c r="AW309" s="75">
        <v>0</v>
      </c>
      <c r="AX309" s="75">
        <v>0</v>
      </c>
      <c r="AY309" s="75">
        <v>0</v>
      </c>
      <c r="AZ309" s="75">
        <v>0</v>
      </c>
      <c r="BA309" s="75">
        <v>0</v>
      </c>
      <c r="BB309" s="75">
        <v>0</v>
      </c>
      <c r="BC309" s="75">
        <v>0</v>
      </c>
      <c r="BD309" s="75">
        <v>0</v>
      </c>
      <c r="BE309" s="75">
        <v>0</v>
      </c>
      <c r="BF309" s="75">
        <v>0</v>
      </c>
      <c r="BG309" s="75">
        <v>0</v>
      </c>
      <c r="BH309" s="75">
        <v>0</v>
      </c>
      <c r="BI309" s="75">
        <v>0</v>
      </c>
      <c r="BJ309" s="75">
        <v>0</v>
      </c>
      <c r="BK309" s="75">
        <v>0</v>
      </c>
      <c r="BL309" s="75">
        <v>0</v>
      </c>
      <c r="BM309" s="75">
        <v>0</v>
      </c>
      <c r="BN309" s="75">
        <v>0</v>
      </c>
      <c r="BO309" s="75">
        <v>0</v>
      </c>
      <c r="BP309" s="75">
        <v>62514</v>
      </c>
      <c r="BQ309" s="75">
        <v>0</v>
      </c>
      <c r="BR309" s="75">
        <v>0</v>
      </c>
      <c r="BS309" s="75">
        <v>0</v>
      </c>
      <c r="BT309" s="75">
        <v>0</v>
      </c>
      <c r="BU309" s="75">
        <v>0</v>
      </c>
      <c r="BV309" s="75">
        <v>0</v>
      </c>
      <c r="BW309" s="75">
        <v>0</v>
      </c>
      <c r="BX309" s="75">
        <v>0</v>
      </c>
      <c r="BY309" s="76">
        <v>1893710.2300000004</v>
      </c>
    </row>
    <row r="310" spans="1:77">
      <c r="A310" s="73" t="s">
        <v>43</v>
      </c>
      <c r="B310" s="74" t="s">
        <v>815</v>
      </c>
      <c r="C310" s="73" t="s">
        <v>816</v>
      </c>
      <c r="D310" s="75">
        <v>225377747.22999999</v>
      </c>
      <c r="E310" s="75">
        <v>57221449</v>
      </c>
      <c r="F310" s="75">
        <v>67387035.25</v>
      </c>
      <c r="G310" s="75">
        <v>36931098.810000002</v>
      </c>
      <c r="H310" s="75">
        <v>29031226.73</v>
      </c>
      <c r="I310" s="75">
        <v>9616613.6699999999</v>
      </c>
      <c r="J310" s="75">
        <v>379956713.81999999</v>
      </c>
      <c r="K310" s="75">
        <v>51500553</v>
      </c>
      <c r="L310" s="75">
        <v>20329787.329999998</v>
      </c>
      <c r="M310" s="75">
        <v>105737501.87</v>
      </c>
      <c r="N310" s="75">
        <v>21133949.68</v>
      </c>
      <c r="O310" s="75">
        <v>41909832.759999998</v>
      </c>
      <c r="P310" s="75">
        <v>76476221.049999997</v>
      </c>
      <c r="Q310" s="75">
        <v>71662642.079999998</v>
      </c>
      <c r="R310" s="75">
        <v>9161057.0600000005</v>
      </c>
      <c r="S310" s="75">
        <v>40196327.210000001</v>
      </c>
      <c r="T310" s="75">
        <v>27784069.93</v>
      </c>
      <c r="U310" s="75">
        <v>10198874</v>
      </c>
      <c r="V310" s="75">
        <v>272388008.86000001</v>
      </c>
      <c r="W310" s="75">
        <v>78352393.420000002</v>
      </c>
      <c r="X310" s="75">
        <v>39047154.840000004</v>
      </c>
      <c r="Y310" s="75">
        <v>83301155.25</v>
      </c>
      <c r="Z310" s="75">
        <v>22491715</v>
      </c>
      <c r="AA310" s="75">
        <v>36949739.359999999</v>
      </c>
      <c r="AB310" s="75">
        <v>20693906.870000001</v>
      </c>
      <c r="AC310" s="75">
        <v>13525619.34</v>
      </c>
      <c r="AD310" s="75">
        <v>10000482.699999999</v>
      </c>
      <c r="AE310" s="75">
        <v>344602896.17000002</v>
      </c>
      <c r="AF310" s="75">
        <v>23917491.07</v>
      </c>
      <c r="AG310" s="75">
        <v>17075077.600000001</v>
      </c>
      <c r="AH310" s="75">
        <v>18196976.800000001</v>
      </c>
      <c r="AI310" s="75">
        <v>16693914.66</v>
      </c>
      <c r="AJ310" s="75">
        <v>27734900.870000001</v>
      </c>
      <c r="AK310" s="75">
        <v>19576185.620000001</v>
      </c>
      <c r="AL310" s="75">
        <v>20842564.920000002</v>
      </c>
      <c r="AM310" s="75">
        <v>29511714.93</v>
      </c>
      <c r="AN310" s="75">
        <v>14569918.050000001</v>
      </c>
      <c r="AO310" s="75">
        <v>18384432.34</v>
      </c>
      <c r="AP310" s="75">
        <v>18675619.579999998</v>
      </c>
      <c r="AQ310" s="75">
        <v>163238136.11000001</v>
      </c>
      <c r="AR310" s="75">
        <v>23230800.129999999</v>
      </c>
      <c r="AS310" s="75">
        <v>20403870</v>
      </c>
      <c r="AT310" s="75">
        <v>21139705.07</v>
      </c>
      <c r="AU310" s="75">
        <v>20051960</v>
      </c>
      <c r="AV310" s="75">
        <v>5690799.1100000003</v>
      </c>
      <c r="AW310" s="75">
        <v>10014789.029999999</v>
      </c>
      <c r="AX310" s="75">
        <v>264715311.72</v>
      </c>
      <c r="AY310" s="75">
        <v>19032649.739999998</v>
      </c>
      <c r="AZ310" s="75">
        <v>27195599.350000001</v>
      </c>
      <c r="BA310" s="75">
        <v>40953532.520000003</v>
      </c>
      <c r="BB310" s="75">
        <v>41136820.670000002</v>
      </c>
      <c r="BC310" s="75">
        <v>27291576</v>
      </c>
      <c r="BD310" s="75">
        <v>46310443.25</v>
      </c>
      <c r="BE310" s="75">
        <v>46354043.5</v>
      </c>
      <c r="BF310" s="75">
        <v>26551972.57</v>
      </c>
      <c r="BG310" s="75">
        <v>12900163.199999999</v>
      </c>
      <c r="BH310" s="75">
        <v>6281567.4199999999</v>
      </c>
      <c r="BI310" s="75">
        <v>232265005.25</v>
      </c>
      <c r="BJ310" s="75">
        <v>79803763.790000007</v>
      </c>
      <c r="BK310" s="75">
        <v>23951513.649999999</v>
      </c>
      <c r="BL310" s="75">
        <v>19889680.199999999</v>
      </c>
      <c r="BM310" s="75">
        <v>28196444.829999998</v>
      </c>
      <c r="BN310" s="75">
        <v>36251990</v>
      </c>
      <c r="BO310" s="75">
        <v>18684014.84</v>
      </c>
      <c r="BP310" s="75">
        <v>125149926.23</v>
      </c>
      <c r="BQ310" s="75">
        <v>19659001.07</v>
      </c>
      <c r="BR310" s="75">
        <v>18129803.719999999</v>
      </c>
      <c r="BS310" s="75">
        <v>31141386.59</v>
      </c>
      <c r="BT310" s="75">
        <v>32669354.460000001</v>
      </c>
      <c r="BU310" s="75">
        <v>56436242.369999997</v>
      </c>
      <c r="BV310" s="75">
        <v>19300923.329999998</v>
      </c>
      <c r="BW310" s="75">
        <v>7079487.0999999996</v>
      </c>
      <c r="BX310" s="75">
        <v>7902737.4199999999</v>
      </c>
      <c r="BY310" s="76">
        <v>-1366946.88</v>
      </c>
    </row>
    <row r="311" spans="1:77">
      <c r="A311" s="73" t="s">
        <v>43</v>
      </c>
      <c r="B311" s="74" t="s">
        <v>817</v>
      </c>
      <c r="C311" s="73" t="s">
        <v>818</v>
      </c>
      <c r="D311" s="75">
        <v>2345280.2999999998</v>
      </c>
      <c r="E311" s="75">
        <v>0</v>
      </c>
      <c r="F311" s="75">
        <v>0</v>
      </c>
      <c r="G311" s="75">
        <v>0</v>
      </c>
      <c r="H311" s="75">
        <v>0</v>
      </c>
      <c r="I311" s="75">
        <v>0</v>
      </c>
      <c r="J311" s="75">
        <v>0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5">
        <v>0</v>
      </c>
      <c r="V311" s="75">
        <v>848751.02</v>
      </c>
      <c r="W311" s="75">
        <v>0</v>
      </c>
      <c r="X311" s="75">
        <v>0</v>
      </c>
      <c r="Y311" s="75">
        <v>0</v>
      </c>
      <c r="Z311" s="75">
        <v>0</v>
      </c>
      <c r="AA311" s="75">
        <v>0</v>
      </c>
      <c r="AB311" s="75">
        <v>0</v>
      </c>
      <c r="AC311" s="75">
        <v>0</v>
      </c>
      <c r="AD311" s="75">
        <v>0</v>
      </c>
      <c r="AE311" s="75">
        <v>0</v>
      </c>
      <c r="AF311" s="75">
        <v>0</v>
      </c>
      <c r="AG311" s="75">
        <v>0</v>
      </c>
      <c r="AH311" s="75">
        <v>0</v>
      </c>
      <c r="AI311" s="75">
        <v>0</v>
      </c>
      <c r="AJ311" s="75">
        <v>0</v>
      </c>
      <c r="AK311" s="75">
        <v>0</v>
      </c>
      <c r="AL311" s="75">
        <v>0</v>
      </c>
      <c r="AM311" s="75">
        <v>0</v>
      </c>
      <c r="AN311" s="75">
        <v>0</v>
      </c>
      <c r="AO311" s="75">
        <v>0</v>
      </c>
      <c r="AP311" s="75">
        <v>0</v>
      </c>
      <c r="AQ311" s="75">
        <v>500014.6</v>
      </c>
      <c r="AR311" s="75">
        <v>0</v>
      </c>
      <c r="AS311" s="75">
        <v>0</v>
      </c>
      <c r="AT311" s="75">
        <v>0</v>
      </c>
      <c r="AU311" s="75">
        <v>0</v>
      </c>
      <c r="AV311" s="75">
        <v>0</v>
      </c>
      <c r="AW311" s="75">
        <v>0</v>
      </c>
      <c r="AX311" s="75">
        <v>1103173.72</v>
      </c>
      <c r="AY311" s="75">
        <v>0</v>
      </c>
      <c r="AZ311" s="75">
        <v>0</v>
      </c>
      <c r="BA311" s="75">
        <v>0</v>
      </c>
      <c r="BB311" s="75">
        <v>0</v>
      </c>
      <c r="BC311" s="75">
        <v>0</v>
      </c>
      <c r="BD311" s="75">
        <v>0</v>
      </c>
      <c r="BE311" s="75">
        <v>0</v>
      </c>
      <c r="BF311" s="75">
        <v>0</v>
      </c>
      <c r="BG311" s="75">
        <v>0</v>
      </c>
      <c r="BH311" s="75">
        <v>0</v>
      </c>
      <c r="BI311" s="75">
        <v>1572992.73</v>
      </c>
      <c r="BJ311" s="75">
        <v>0</v>
      </c>
      <c r="BK311" s="75">
        <v>0</v>
      </c>
      <c r="BL311" s="75">
        <v>0</v>
      </c>
      <c r="BM311" s="75">
        <v>0</v>
      </c>
      <c r="BN311" s="75">
        <v>0</v>
      </c>
      <c r="BO311" s="75">
        <v>0</v>
      </c>
      <c r="BP311" s="75">
        <v>0</v>
      </c>
      <c r="BQ311" s="75">
        <v>0</v>
      </c>
      <c r="BR311" s="75">
        <v>0</v>
      </c>
      <c r="BS311" s="75">
        <v>0</v>
      </c>
      <c r="BT311" s="75">
        <v>0</v>
      </c>
      <c r="BU311" s="75">
        <v>0</v>
      </c>
      <c r="BV311" s="75">
        <v>0</v>
      </c>
      <c r="BW311" s="75">
        <v>0</v>
      </c>
      <c r="BX311" s="75">
        <v>0</v>
      </c>
      <c r="BY311" s="76">
        <v>418042.6</v>
      </c>
    </row>
    <row r="312" spans="1:77">
      <c r="A312" s="73" t="s">
        <v>43</v>
      </c>
      <c r="B312" s="74" t="s">
        <v>819</v>
      </c>
      <c r="C312" s="73" t="s">
        <v>820</v>
      </c>
      <c r="D312" s="75">
        <v>347460.6</v>
      </c>
      <c r="E312" s="75">
        <v>0</v>
      </c>
      <c r="F312" s="75">
        <v>0</v>
      </c>
      <c r="G312" s="75">
        <v>0</v>
      </c>
      <c r="H312" s="75">
        <v>0</v>
      </c>
      <c r="I312" s="75">
        <v>0</v>
      </c>
      <c r="J312" s="75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5">
        <v>0</v>
      </c>
      <c r="V312" s="75">
        <v>1026.8800000000001</v>
      </c>
      <c r="W312" s="75">
        <v>0</v>
      </c>
      <c r="X312" s="75">
        <v>0</v>
      </c>
      <c r="Y312" s="75">
        <v>0</v>
      </c>
      <c r="Z312" s="75">
        <v>0</v>
      </c>
      <c r="AA312" s="75">
        <v>0</v>
      </c>
      <c r="AB312" s="75">
        <v>0</v>
      </c>
      <c r="AC312" s="75">
        <v>0</v>
      </c>
      <c r="AD312" s="75">
        <v>0</v>
      </c>
      <c r="AE312" s="75">
        <v>0</v>
      </c>
      <c r="AF312" s="75">
        <v>0</v>
      </c>
      <c r="AG312" s="75">
        <v>0</v>
      </c>
      <c r="AH312" s="75">
        <v>0</v>
      </c>
      <c r="AI312" s="75">
        <v>0</v>
      </c>
      <c r="AJ312" s="75">
        <v>0</v>
      </c>
      <c r="AK312" s="75">
        <v>0</v>
      </c>
      <c r="AL312" s="75">
        <v>0</v>
      </c>
      <c r="AM312" s="75">
        <v>0</v>
      </c>
      <c r="AN312" s="75">
        <v>0</v>
      </c>
      <c r="AO312" s="75">
        <v>0</v>
      </c>
      <c r="AP312" s="75">
        <v>0</v>
      </c>
      <c r="AQ312" s="75">
        <v>2277500</v>
      </c>
      <c r="AR312" s="75">
        <v>0</v>
      </c>
      <c r="AS312" s="75">
        <v>0</v>
      </c>
      <c r="AT312" s="75">
        <v>0</v>
      </c>
      <c r="AU312" s="75">
        <v>0</v>
      </c>
      <c r="AV312" s="75">
        <v>0</v>
      </c>
      <c r="AW312" s="75">
        <v>0</v>
      </c>
      <c r="AX312" s="75">
        <v>0</v>
      </c>
      <c r="AY312" s="75">
        <v>0</v>
      </c>
      <c r="AZ312" s="75">
        <v>0</v>
      </c>
      <c r="BA312" s="75">
        <v>0</v>
      </c>
      <c r="BB312" s="75">
        <v>0</v>
      </c>
      <c r="BC312" s="75">
        <v>0</v>
      </c>
      <c r="BD312" s="75">
        <v>0</v>
      </c>
      <c r="BE312" s="75">
        <v>0</v>
      </c>
      <c r="BF312" s="75">
        <v>0</v>
      </c>
      <c r="BG312" s="75">
        <v>0</v>
      </c>
      <c r="BH312" s="75">
        <v>0</v>
      </c>
      <c r="BI312" s="75">
        <v>0</v>
      </c>
      <c r="BJ312" s="75">
        <v>0</v>
      </c>
      <c r="BK312" s="75">
        <v>0</v>
      </c>
      <c r="BL312" s="75">
        <v>0</v>
      </c>
      <c r="BM312" s="75">
        <v>0</v>
      </c>
      <c r="BN312" s="75">
        <v>0</v>
      </c>
      <c r="BO312" s="75">
        <v>0</v>
      </c>
      <c r="BP312" s="75">
        <v>15631.24</v>
      </c>
      <c r="BQ312" s="75">
        <v>0</v>
      </c>
      <c r="BR312" s="75">
        <v>0</v>
      </c>
      <c r="BS312" s="75">
        <v>0</v>
      </c>
      <c r="BT312" s="75">
        <v>0</v>
      </c>
      <c r="BU312" s="75">
        <v>0</v>
      </c>
      <c r="BV312" s="75">
        <v>0</v>
      </c>
      <c r="BW312" s="75">
        <v>0</v>
      </c>
      <c r="BX312" s="75">
        <v>0</v>
      </c>
      <c r="BY312" s="76">
        <v>-1030584.69</v>
      </c>
    </row>
    <row r="313" spans="1:77">
      <c r="A313" s="73" t="s">
        <v>43</v>
      </c>
      <c r="B313" s="74" t="s">
        <v>821</v>
      </c>
      <c r="C313" s="73" t="s">
        <v>822</v>
      </c>
      <c r="D313" s="75">
        <v>7800</v>
      </c>
      <c r="E313" s="75">
        <v>0</v>
      </c>
      <c r="F313" s="75">
        <v>0</v>
      </c>
      <c r="G313" s="75">
        <v>0</v>
      </c>
      <c r="H313" s="75">
        <v>0</v>
      </c>
      <c r="I313" s="75">
        <v>0</v>
      </c>
      <c r="J313" s="75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5">
        <v>0</v>
      </c>
      <c r="V313" s="75">
        <v>0</v>
      </c>
      <c r="W313" s="75">
        <v>0</v>
      </c>
      <c r="X313" s="75">
        <v>0</v>
      </c>
      <c r="Y313" s="75">
        <v>0</v>
      </c>
      <c r="Z313" s="75">
        <v>0</v>
      </c>
      <c r="AA313" s="75">
        <v>0</v>
      </c>
      <c r="AB313" s="75">
        <v>0</v>
      </c>
      <c r="AC313" s="75">
        <v>0</v>
      </c>
      <c r="AD313" s="75">
        <v>0</v>
      </c>
      <c r="AE313" s="75">
        <v>58400</v>
      </c>
      <c r="AF313" s="75">
        <v>0</v>
      </c>
      <c r="AG313" s="75">
        <v>0</v>
      </c>
      <c r="AH313" s="75">
        <v>0</v>
      </c>
      <c r="AI313" s="75">
        <v>0</v>
      </c>
      <c r="AJ313" s="75">
        <v>0</v>
      </c>
      <c r="AK313" s="75">
        <v>0</v>
      </c>
      <c r="AL313" s="75">
        <v>0</v>
      </c>
      <c r="AM313" s="75">
        <v>0</v>
      </c>
      <c r="AN313" s="75">
        <v>0</v>
      </c>
      <c r="AO313" s="75">
        <v>0</v>
      </c>
      <c r="AP313" s="75">
        <v>0</v>
      </c>
      <c r="AQ313" s="75">
        <v>506614</v>
      </c>
      <c r="AR313" s="75">
        <v>0</v>
      </c>
      <c r="AS313" s="75">
        <v>0</v>
      </c>
      <c r="AT313" s="75">
        <v>0</v>
      </c>
      <c r="AU313" s="75">
        <v>0</v>
      </c>
      <c r="AV313" s="75">
        <v>0</v>
      </c>
      <c r="AW313" s="75">
        <v>0</v>
      </c>
      <c r="AX313" s="75">
        <v>1400</v>
      </c>
      <c r="AY313" s="75">
        <v>0</v>
      </c>
      <c r="AZ313" s="75">
        <v>0</v>
      </c>
      <c r="BA313" s="75">
        <v>0</v>
      </c>
      <c r="BB313" s="75">
        <v>0</v>
      </c>
      <c r="BC313" s="75">
        <v>0</v>
      </c>
      <c r="BD313" s="75">
        <v>0</v>
      </c>
      <c r="BE313" s="75">
        <v>0</v>
      </c>
      <c r="BF313" s="75">
        <v>0</v>
      </c>
      <c r="BG313" s="75">
        <v>0</v>
      </c>
      <c r="BH313" s="75">
        <v>0</v>
      </c>
      <c r="BI313" s="75">
        <v>21100</v>
      </c>
      <c r="BJ313" s="75">
        <v>0</v>
      </c>
      <c r="BK313" s="75">
        <v>0</v>
      </c>
      <c r="BL313" s="75">
        <v>0</v>
      </c>
      <c r="BM313" s="75">
        <v>0</v>
      </c>
      <c r="BN313" s="75">
        <v>0</v>
      </c>
      <c r="BO313" s="75">
        <v>0</v>
      </c>
      <c r="BP313" s="75">
        <v>950</v>
      </c>
      <c r="BQ313" s="75">
        <v>0</v>
      </c>
      <c r="BR313" s="75">
        <v>0</v>
      </c>
      <c r="BS313" s="75">
        <v>0</v>
      </c>
      <c r="BT313" s="75">
        <v>0</v>
      </c>
      <c r="BU313" s="75">
        <v>0</v>
      </c>
      <c r="BV313" s="75">
        <v>0</v>
      </c>
      <c r="BW313" s="75">
        <v>0</v>
      </c>
      <c r="BX313" s="75">
        <v>0</v>
      </c>
      <c r="BY313" s="76">
        <v>680561.23</v>
      </c>
    </row>
    <row r="314" spans="1:77">
      <c r="A314" s="73" t="s">
        <v>43</v>
      </c>
      <c r="B314" s="74" t="s">
        <v>823</v>
      </c>
      <c r="C314" s="73" t="s">
        <v>824</v>
      </c>
      <c r="D314" s="75">
        <v>0</v>
      </c>
      <c r="E314" s="75">
        <v>0</v>
      </c>
      <c r="F314" s="75">
        <v>0</v>
      </c>
      <c r="G314" s="75">
        <v>0</v>
      </c>
      <c r="H314" s="75">
        <v>0</v>
      </c>
      <c r="I314" s="75">
        <v>0</v>
      </c>
      <c r="J314" s="75">
        <v>0</v>
      </c>
      <c r="K314" s="75">
        <v>0</v>
      </c>
      <c r="L314" s="75">
        <v>0</v>
      </c>
      <c r="M314" s="75">
        <v>0</v>
      </c>
      <c r="N314" s="75">
        <v>0</v>
      </c>
      <c r="O314" s="75">
        <v>0</v>
      </c>
      <c r="P314" s="75">
        <v>26400</v>
      </c>
      <c r="Q314" s="75">
        <v>0</v>
      </c>
      <c r="R314" s="75">
        <v>0</v>
      </c>
      <c r="S314" s="75">
        <v>0</v>
      </c>
      <c r="T314" s="75">
        <v>0</v>
      </c>
      <c r="U314" s="75">
        <v>0</v>
      </c>
      <c r="V314" s="75">
        <v>0</v>
      </c>
      <c r="W314" s="75">
        <v>0</v>
      </c>
      <c r="X314" s="75">
        <v>0</v>
      </c>
      <c r="Y314" s="75">
        <v>0</v>
      </c>
      <c r="Z314" s="75">
        <v>0</v>
      </c>
      <c r="AA314" s="75">
        <v>0</v>
      </c>
      <c r="AB314" s="75">
        <v>0</v>
      </c>
      <c r="AC314" s="75">
        <v>0</v>
      </c>
      <c r="AD314" s="75">
        <v>0</v>
      </c>
      <c r="AE314" s="75">
        <v>0</v>
      </c>
      <c r="AF314" s="75">
        <v>0</v>
      </c>
      <c r="AG314" s="75">
        <v>0</v>
      </c>
      <c r="AH314" s="75">
        <v>0</v>
      </c>
      <c r="AI314" s="75">
        <v>0</v>
      </c>
      <c r="AJ314" s="75">
        <v>0</v>
      </c>
      <c r="AK314" s="75">
        <v>0</v>
      </c>
      <c r="AL314" s="75">
        <v>0</v>
      </c>
      <c r="AM314" s="75">
        <v>0</v>
      </c>
      <c r="AN314" s="75">
        <v>0</v>
      </c>
      <c r="AO314" s="75">
        <v>0</v>
      </c>
      <c r="AP314" s="75">
        <v>0</v>
      </c>
      <c r="AQ314" s="75">
        <v>0</v>
      </c>
      <c r="AR314" s="75">
        <v>0</v>
      </c>
      <c r="AS314" s="75">
        <v>0</v>
      </c>
      <c r="AT314" s="75">
        <v>0</v>
      </c>
      <c r="AU314" s="75">
        <v>0</v>
      </c>
      <c r="AV314" s="75">
        <v>0</v>
      </c>
      <c r="AW314" s="75">
        <v>0</v>
      </c>
      <c r="AX314" s="75">
        <v>0</v>
      </c>
      <c r="AY314" s="75">
        <v>0</v>
      </c>
      <c r="AZ314" s="75">
        <v>0</v>
      </c>
      <c r="BA314" s="75">
        <v>0</v>
      </c>
      <c r="BB314" s="75">
        <v>0</v>
      </c>
      <c r="BC314" s="75">
        <v>0</v>
      </c>
      <c r="BD314" s="75">
        <v>0</v>
      </c>
      <c r="BE314" s="75">
        <v>0</v>
      </c>
      <c r="BF314" s="75">
        <v>0</v>
      </c>
      <c r="BG314" s="75">
        <v>0</v>
      </c>
      <c r="BH314" s="75">
        <v>0</v>
      </c>
      <c r="BI314" s="75">
        <v>0</v>
      </c>
      <c r="BJ314" s="75">
        <v>0</v>
      </c>
      <c r="BK314" s="75">
        <v>0</v>
      </c>
      <c r="BL314" s="75">
        <v>0</v>
      </c>
      <c r="BM314" s="75">
        <v>0</v>
      </c>
      <c r="BN314" s="75">
        <v>0</v>
      </c>
      <c r="BO314" s="75">
        <v>0</v>
      </c>
      <c r="BP314" s="75">
        <v>0</v>
      </c>
      <c r="BQ314" s="75">
        <v>0</v>
      </c>
      <c r="BR314" s="75">
        <v>0</v>
      </c>
      <c r="BS314" s="75">
        <v>0</v>
      </c>
      <c r="BT314" s="75">
        <v>0</v>
      </c>
      <c r="BU314" s="75">
        <v>0</v>
      </c>
      <c r="BV314" s="75">
        <v>0</v>
      </c>
      <c r="BW314" s="75">
        <v>0</v>
      </c>
      <c r="BX314" s="75">
        <v>0</v>
      </c>
      <c r="BY314" s="76">
        <v>-234991.45</v>
      </c>
    </row>
    <row r="315" spans="1:77">
      <c r="A315" s="73" t="s">
        <v>43</v>
      </c>
      <c r="B315" s="74" t="s">
        <v>825</v>
      </c>
      <c r="C315" s="73" t="s">
        <v>826</v>
      </c>
      <c r="D315" s="75">
        <v>0</v>
      </c>
      <c r="E315" s="75">
        <v>0</v>
      </c>
      <c r="F315" s="75">
        <v>0</v>
      </c>
      <c r="G315" s="75">
        <v>0</v>
      </c>
      <c r="H315" s="75">
        <v>0</v>
      </c>
      <c r="I315" s="75">
        <v>0</v>
      </c>
      <c r="J315" s="75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5">
        <v>0</v>
      </c>
      <c r="V315" s="75">
        <v>0</v>
      </c>
      <c r="W315" s="75">
        <v>0</v>
      </c>
      <c r="X315" s="75">
        <v>0</v>
      </c>
      <c r="Y315" s="75">
        <v>0</v>
      </c>
      <c r="Z315" s="75">
        <v>0</v>
      </c>
      <c r="AA315" s="75">
        <v>0</v>
      </c>
      <c r="AB315" s="75">
        <v>0</v>
      </c>
      <c r="AC315" s="75">
        <v>0</v>
      </c>
      <c r="AD315" s="75">
        <v>0</v>
      </c>
      <c r="AE315" s="75">
        <v>0</v>
      </c>
      <c r="AF315" s="75">
        <v>0</v>
      </c>
      <c r="AG315" s="75">
        <v>0</v>
      </c>
      <c r="AH315" s="75">
        <v>0</v>
      </c>
      <c r="AI315" s="75">
        <v>0</v>
      </c>
      <c r="AJ315" s="75">
        <v>0</v>
      </c>
      <c r="AK315" s="75">
        <v>0</v>
      </c>
      <c r="AL315" s="75">
        <v>0</v>
      </c>
      <c r="AM315" s="75">
        <v>0</v>
      </c>
      <c r="AN315" s="75">
        <v>0</v>
      </c>
      <c r="AO315" s="75">
        <v>0</v>
      </c>
      <c r="AP315" s="75">
        <v>0</v>
      </c>
      <c r="AQ315" s="75">
        <v>4200</v>
      </c>
      <c r="AR315" s="75">
        <v>0</v>
      </c>
      <c r="AS315" s="75">
        <v>0</v>
      </c>
      <c r="AT315" s="75">
        <v>0</v>
      </c>
      <c r="AU315" s="75">
        <v>0</v>
      </c>
      <c r="AV315" s="75">
        <v>0</v>
      </c>
      <c r="AW315" s="75">
        <v>0</v>
      </c>
      <c r="AX315" s="75">
        <v>260000</v>
      </c>
      <c r="AY315" s="75">
        <v>0</v>
      </c>
      <c r="AZ315" s="75">
        <v>0</v>
      </c>
      <c r="BA315" s="75">
        <v>0</v>
      </c>
      <c r="BB315" s="75">
        <v>0</v>
      </c>
      <c r="BC315" s="75">
        <v>0</v>
      </c>
      <c r="BD315" s="75">
        <v>0</v>
      </c>
      <c r="BE315" s="75">
        <v>0</v>
      </c>
      <c r="BF315" s="75">
        <v>0</v>
      </c>
      <c r="BG315" s="75">
        <v>0</v>
      </c>
      <c r="BH315" s="75">
        <v>0</v>
      </c>
      <c r="BI315" s="75">
        <v>92600</v>
      </c>
      <c r="BJ315" s="75">
        <v>0</v>
      </c>
      <c r="BK315" s="75">
        <v>0</v>
      </c>
      <c r="BL315" s="75">
        <v>0</v>
      </c>
      <c r="BM315" s="75">
        <v>0</v>
      </c>
      <c r="BN315" s="75">
        <v>0</v>
      </c>
      <c r="BO315" s="75">
        <v>0</v>
      </c>
      <c r="BP315" s="75">
        <v>0</v>
      </c>
      <c r="BQ315" s="75">
        <v>0</v>
      </c>
      <c r="BR315" s="75">
        <v>0</v>
      </c>
      <c r="BS315" s="75">
        <v>0</v>
      </c>
      <c r="BT315" s="75">
        <v>0</v>
      </c>
      <c r="BU315" s="75">
        <v>0</v>
      </c>
      <c r="BV315" s="75">
        <v>0</v>
      </c>
      <c r="BW315" s="75">
        <v>0</v>
      </c>
      <c r="BX315" s="75">
        <v>0</v>
      </c>
      <c r="BY315" s="76">
        <v>10182886.210000001</v>
      </c>
    </row>
    <row r="316" spans="1:77">
      <c r="A316" s="73" t="s">
        <v>43</v>
      </c>
      <c r="B316" s="74" t="s">
        <v>827</v>
      </c>
      <c r="C316" s="73" t="s">
        <v>828</v>
      </c>
      <c r="D316" s="75">
        <v>0</v>
      </c>
      <c r="E316" s="75">
        <v>423313.68</v>
      </c>
      <c r="F316" s="75">
        <v>0</v>
      </c>
      <c r="G316" s="75">
        <v>0</v>
      </c>
      <c r="H316" s="75">
        <v>0</v>
      </c>
      <c r="I316" s="75">
        <v>56.03</v>
      </c>
      <c r="J316" s="75">
        <v>178.42</v>
      </c>
      <c r="K316" s="75">
        <v>0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5">
        <v>0</v>
      </c>
      <c r="V316" s="75">
        <v>12471.21</v>
      </c>
      <c r="W316" s="75">
        <v>0</v>
      </c>
      <c r="X316" s="75">
        <v>0</v>
      </c>
      <c r="Y316" s="75">
        <v>0</v>
      </c>
      <c r="Z316" s="75">
        <v>0</v>
      </c>
      <c r="AA316" s="75">
        <v>0</v>
      </c>
      <c r="AB316" s="75">
        <v>0</v>
      </c>
      <c r="AC316" s="75">
        <v>0</v>
      </c>
      <c r="AD316" s="75">
        <v>0</v>
      </c>
      <c r="AE316" s="75">
        <v>46181.42</v>
      </c>
      <c r="AF316" s="75">
        <v>0</v>
      </c>
      <c r="AG316" s="75">
        <v>0</v>
      </c>
      <c r="AH316" s="75">
        <v>0</v>
      </c>
      <c r="AI316" s="75">
        <v>0</v>
      </c>
      <c r="AJ316" s="75">
        <v>0</v>
      </c>
      <c r="AK316" s="75">
        <v>0</v>
      </c>
      <c r="AL316" s="75">
        <v>0</v>
      </c>
      <c r="AM316" s="75">
        <v>0</v>
      </c>
      <c r="AN316" s="75">
        <v>0</v>
      </c>
      <c r="AO316" s="75">
        <v>0</v>
      </c>
      <c r="AP316" s="75">
        <v>0</v>
      </c>
      <c r="AQ316" s="75">
        <v>4376.8599999999997</v>
      </c>
      <c r="AR316" s="75">
        <v>3532.29</v>
      </c>
      <c r="AS316" s="75">
        <v>0</v>
      </c>
      <c r="AT316" s="75">
        <v>0</v>
      </c>
      <c r="AU316" s="75">
        <v>0</v>
      </c>
      <c r="AV316" s="75">
        <v>0</v>
      </c>
      <c r="AW316" s="75">
        <v>0</v>
      </c>
      <c r="AX316" s="75">
        <v>0</v>
      </c>
      <c r="AY316" s="75">
        <v>0</v>
      </c>
      <c r="AZ316" s="75">
        <v>0</v>
      </c>
      <c r="BA316" s="75">
        <v>0</v>
      </c>
      <c r="BB316" s="75">
        <v>0</v>
      </c>
      <c r="BC316" s="75">
        <v>49316.46</v>
      </c>
      <c r="BD316" s="75">
        <v>0</v>
      </c>
      <c r="BE316" s="75">
        <v>75.28</v>
      </c>
      <c r="BF316" s="75">
        <v>0</v>
      </c>
      <c r="BG316" s="75">
        <v>3906.61</v>
      </c>
      <c r="BH316" s="75">
        <v>0</v>
      </c>
      <c r="BI316" s="75">
        <v>24044.46</v>
      </c>
      <c r="BJ316" s="75">
        <v>0</v>
      </c>
      <c r="BK316" s="75">
        <v>0</v>
      </c>
      <c r="BL316" s="75">
        <v>0</v>
      </c>
      <c r="BM316" s="75">
        <v>0</v>
      </c>
      <c r="BN316" s="75">
        <v>0</v>
      </c>
      <c r="BO316" s="75">
        <v>0</v>
      </c>
      <c r="BP316" s="75">
        <v>2375.75</v>
      </c>
      <c r="BQ316" s="75">
        <v>0</v>
      </c>
      <c r="BR316" s="75">
        <v>0</v>
      </c>
      <c r="BS316" s="75">
        <v>0</v>
      </c>
      <c r="BT316" s="75">
        <v>0</v>
      </c>
      <c r="BU316" s="75">
        <v>0</v>
      </c>
      <c r="BV316" s="75">
        <v>0</v>
      </c>
      <c r="BW316" s="75">
        <v>0</v>
      </c>
      <c r="BX316" s="75">
        <v>0</v>
      </c>
      <c r="BY316" s="76">
        <v>570000</v>
      </c>
    </row>
    <row r="317" spans="1:77">
      <c r="A317" s="73" t="s">
        <v>43</v>
      </c>
      <c r="B317" s="74" t="s">
        <v>829</v>
      </c>
      <c r="C317" s="73" t="s">
        <v>830</v>
      </c>
      <c r="D317" s="75">
        <v>0</v>
      </c>
      <c r="E317" s="75">
        <v>0</v>
      </c>
      <c r="F317" s="75">
        <v>0</v>
      </c>
      <c r="G317" s="75">
        <v>0</v>
      </c>
      <c r="H317" s="75">
        <v>0</v>
      </c>
      <c r="I317" s="75">
        <v>0</v>
      </c>
      <c r="J317" s="75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5">
        <v>0</v>
      </c>
      <c r="V317" s="75">
        <v>0</v>
      </c>
      <c r="W317" s="75">
        <v>0</v>
      </c>
      <c r="X317" s="75">
        <v>0</v>
      </c>
      <c r="Y317" s="75">
        <v>0</v>
      </c>
      <c r="Z317" s="75">
        <v>0</v>
      </c>
      <c r="AA317" s="75">
        <v>0</v>
      </c>
      <c r="AB317" s="75">
        <v>0</v>
      </c>
      <c r="AC317" s="75">
        <v>0</v>
      </c>
      <c r="AD317" s="75">
        <v>0</v>
      </c>
      <c r="AE317" s="75">
        <v>0</v>
      </c>
      <c r="AF317" s="75">
        <v>0</v>
      </c>
      <c r="AG317" s="75">
        <v>0</v>
      </c>
      <c r="AH317" s="75">
        <v>0</v>
      </c>
      <c r="AI317" s="75">
        <v>0</v>
      </c>
      <c r="AJ317" s="75">
        <v>0</v>
      </c>
      <c r="AK317" s="75">
        <v>0</v>
      </c>
      <c r="AL317" s="75">
        <v>0</v>
      </c>
      <c r="AM317" s="75">
        <v>0</v>
      </c>
      <c r="AN317" s="75">
        <v>0</v>
      </c>
      <c r="AO317" s="75">
        <v>0</v>
      </c>
      <c r="AP317" s="75">
        <v>0</v>
      </c>
      <c r="AQ317" s="75">
        <v>0</v>
      </c>
      <c r="AR317" s="75">
        <v>0</v>
      </c>
      <c r="AS317" s="75">
        <v>0</v>
      </c>
      <c r="AT317" s="75">
        <v>0</v>
      </c>
      <c r="AU317" s="75">
        <v>0</v>
      </c>
      <c r="AV317" s="75">
        <v>0</v>
      </c>
      <c r="AW317" s="75">
        <v>0</v>
      </c>
      <c r="AX317" s="75">
        <v>110000</v>
      </c>
      <c r="AY317" s="75">
        <v>0</v>
      </c>
      <c r="AZ317" s="75">
        <v>0</v>
      </c>
      <c r="BA317" s="75">
        <v>0</v>
      </c>
      <c r="BB317" s="75">
        <v>0</v>
      </c>
      <c r="BC317" s="75">
        <v>0</v>
      </c>
      <c r="BD317" s="75">
        <v>0</v>
      </c>
      <c r="BE317" s="75">
        <v>0</v>
      </c>
      <c r="BF317" s="75">
        <v>0</v>
      </c>
      <c r="BG317" s="75">
        <v>0</v>
      </c>
      <c r="BH317" s="75">
        <v>0</v>
      </c>
      <c r="BI317" s="75">
        <v>0</v>
      </c>
      <c r="BJ317" s="75">
        <v>0</v>
      </c>
      <c r="BK317" s="75">
        <v>0</v>
      </c>
      <c r="BL317" s="75">
        <v>0</v>
      </c>
      <c r="BM317" s="75">
        <v>0</v>
      </c>
      <c r="BN317" s="75">
        <v>0</v>
      </c>
      <c r="BO317" s="75">
        <v>0</v>
      </c>
      <c r="BP317" s="75">
        <v>0</v>
      </c>
      <c r="BQ317" s="75">
        <v>0</v>
      </c>
      <c r="BR317" s="75">
        <v>0</v>
      </c>
      <c r="BS317" s="75">
        <v>0</v>
      </c>
      <c r="BT317" s="75">
        <v>0</v>
      </c>
      <c r="BU317" s="75">
        <v>0</v>
      </c>
      <c r="BV317" s="75">
        <v>0</v>
      </c>
      <c r="BW317" s="75">
        <v>0</v>
      </c>
      <c r="BX317" s="75">
        <v>0</v>
      </c>
      <c r="BY317" s="76">
        <v>-188657.9</v>
      </c>
    </row>
    <row r="318" spans="1:77">
      <c r="A318" s="73" t="s">
        <v>43</v>
      </c>
      <c r="B318" s="74" t="s">
        <v>831</v>
      </c>
      <c r="C318" s="73" t="s">
        <v>832</v>
      </c>
      <c r="D318" s="75">
        <v>0</v>
      </c>
      <c r="E318" s="75">
        <v>0</v>
      </c>
      <c r="F318" s="75">
        <v>0</v>
      </c>
      <c r="G318" s="75">
        <v>0</v>
      </c>
      <c r="H318" s="75">
        <v>0</v>
      </c>
      <c r="I318" s="75">
        <v>0</v>
      </c>
      <c r="J318" s="75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5">
        <v>0</v>
      </c>
      <c r="V318" s="75">
        <v>3860</v>
      </c>
      <c r="W318" s="75">
        <v>0</v>
      </c>
      <c r="X318" s="75">
        <v>0</v>
      </c>
      <c r="Y318" s="75">
        <v>0</v>
      </c>
      <c r="Z318" s="75">
        <v>0</v>
      </c>
      <c r="AA318" s="75">
        <v>0</v>
      </c>
      <c r="AB318" s="75">
        <v>0</v>
      </c>
      <c r="AC318" s="75">
        <v>0</v>
      </c>
      <c r="AD318" s="75">
        <v>0</v>
      </c>
      <c r="AE318" s="75">
        <v>87378.83</v>
      </c>
      <c r="AF318" s="75">
        <v>0</v>
      </c>
      <c r="AG318" s="75">
        <v>0</v>
      </c>
      <c r="AH318" s="75">
        <v>0</v>
      </c>
      <c r="AI318" s="75">
        <v>0</v>
      </c>
      <c r="AJ318" s="75">
        <v>0</v>
      </c>
      <c r="AK318" s="75">
        <v>0</v>
      </c>
      <c r="AL318" s="75">
        <v>0</v>
      </c>
      <c r="AM318" s="75">
        <v>0</v>
      </c>
      <c r="AN318" s="75">
        <v>0</v>
      </c>
      <c r="AO318" s="75">
        <v>0</v>
      </c>
      <c r="AP318" s="75">
        <v>0</v>
      </c>
      <c r="AQ318" s="75">
        <v>22150</v>
      </c>
      <c r="AR318" s="75">
        <v>0</v>
      </c>
      <c r="AS318" s="75">
        <v>0</v>
      </c>
      <c r="AT318" s="75">
        <v>0</v>
      </c>
      <c r="AU318" s="75">
        <v>0</v>
      </c>
      <c r="AV318" s="75">
        <v>0</v>
      </c>
      <c r="AW318" s="75">
        <v>0</v>
      </c>
      <c r="AX318" s="75">
        <v>0</v>
      </c>
      <c r="AY318" s="75">
        <v>0</v>
      </c>
      <c r="AZ318" s="75">
        <v>0</v>
      </c>
      <c r="BA318" s="75">
        <v>0</v>
      </c>
      <c r="BB318" s="75">
        <v>0</v>
      </c>
      <c r="BC318" s="75">
        <v>0</v>
      </c>
      <c r="BD318" s="75">
        <v>0</v>
      </c>
      <c r="BE318" s="75">
        <v>0</v>
      </c>
      <c r="BF318" s="75">
        <v>0</v>
      </c>
      <c r="BG318" s="75">
        <v>0</v>
      </c>
      <c r="BH318" s="75">
        <v>0</v>
      </c>
      <c r="BI318" s="75">
        <v>0</v>
      </c>
      <c r="BJ318" s="75">
        <v>0</v>
      </c>
      <c r="BK318" s="75">
        <v>0</v>
      </c>
      <c r="BL318" s="75">
        <v>0</v>
      </c>
      <c r="BM318" s="75">
        <v>0</v>
      </c>
      <c r="BN318" s="75">
        <v>0</v>
      </c>
      <c r="BO318" s="75">
        <v>0</v>
      </c>
      <c r="BP318" s="75">
        <v>0</v>
      </c>
      <c r="BQ318" s="75">
        <v>0</v>
      </c>
      <c r="BR318" s="75">
        <v>0</v>
      </c>
      <c r="BS318" s="75">
        <v>0</v>
      </c>
      <c r="BT318" s="75">
        <v>0</v>
      </c>
      <c r="BU318" s="75">
        <v>0</v>
      </c>
      <c r="BV318" s="75">
        <v>0</v>
      </c>
      <c r="BW318" s="75">
        <v>0</v>
      </c>
      <c r="BX318" s="75">
        <v>0</v>
      </c>
      <c r="BY318" s="76">
        <v>-889546.92</v>
      </c>
    </row>
    <row r="319" spans="1:77">
      <c r="A319" s="73" t="s">
        <v>43</v>
      </c>
      <c r="B319" s="74" t="s">
        <v>833</v>
      </c>
      <c r="C319" s="73" t="s">
        <v>834</v>
      </c>
      <c r="D319" s="75">
        <v>16676.12</v>
      </c>
      <c r="E319" s="75">
        <v>0</v>
      </c>
      <c r="F319" s="75">
        <v>0</v>
      </c>
      <c r="G319" s="75">
        <v>0</v>
      </c>
      <c r="H319" s="75">
        <v>0</v>
      </c>
      <c r="I319" s="75">
        <v>0</v>
      </c>
      <c r="J319" s="75">
        <v>13393.2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5">
        <v>0</v>
      </c>
      <c r="V319" s="75">
        <v>7340.98</v>
      </c>
      <c r="W319" s="75">
        <v>0</v>
      </c>
      <c r="X319" s="75">
        <v>0</v>
      </c>
      <c r="Y319" s="75">
        <v>0</v>
      </c>
      <c r="Z319" s="75">
        <v>0</v>
      </c>
      <c r="AA319" s="75">
        <v>0</v>
      </c>
      <c r="AB319" s="75">
        <v>0</v>
      </c>
      <c r="AC319" s="75">
        <v>0</v>
      </c>
      <c r="AD319" s="75">
        <v>0</v>
      </c>
      <c r="AE319" s="75">
        <v>14265.87</v>
      </c>
      <c r="AF319" s="75">
        <v>0</v>
      </c>
      <c r="AG319" s="75">
        <v>0</v>
      </c>
      <c r="AH319" s="75">
        <v>0</v>
      </c>
      <c r="AI319" s="75">
        <v>0</v>
      </c>
      <c r="AJ319" s="75">
        <v>0</v>
      </c>
      <c r="AK319" s="75">
        <v>0</v>
      </c>
      <c r="AL319" s="75">
        <v>0</v>
      </c>
      <c r="AM319" s="75">
        <v>0</v>
      </c>
      <c r="AN319" s="75">
        <v>0</v>
      </c>
      <c r="AO319" s="75">
        <v>0</v>
      </c>
      <c r="AP319" s="75">
        <v>0</v>
      </c>
      <c r="AQ319" s="75">
        <v>24890</v>
      </c>
      <c r="AR319" s="75">
        <v>0</v>
      </c>
      <c r="AS319" s="75">
        <v>0</v>
      </c>
      <c r="AT319" s="75">
        <v>0</v>
      </c>
      <c r="AU319" s="75">
        <v>0</v>
      </c>
      <c r="AV319" s="75">
        <v>0</v>
      </c>
      <c r="AW319" s="75">
        <v>0</v>
      </c>
      <c r="AX319" s="75">
        <v>49981.22</v>
      </c>
      <c r="AY319" s="75">
        <v>0</v>
      </c>
      <c r="AZ319" s="75">
        <v>0</v>
      </c>
      <c r="BA319" s="75">
        <v>0</v>
      </c>
      <c r="BB319" s="75">
        <v>0</v>
      </c>
      <c r="BC319" s="75">
        <v>0</v>
      </c>
      <c r="BD319" s="75">
        <v>0</v>
      </c>
      <c r="BE319" s="75">
        <v>0</v>
      </c>
      <c r="BF319" s="75">
        <v>0</v>
      </c>
      <c r="BG319" s="75">
        <v>0</v>
      </c>
      <c r="BH319" s="75">
        <v>0</v>
      </c>
      <c r="BI319" s="75">
        <v>0</v>
      </c>
      <c r="BJ319" s="75">
        <v>0</v>
      </c>
      <c r="BK319" s="75">
        <v>0</v>
      </c>
      <c r="BL319" s="75">
        <v>0</v>
      </c>
      <c r="BM319" s="75">
        <v>0</v>
      </c>
      <c r="BN319" s="75">
        <v>0</v>
      </c>
      <c r="BO319" s="75">
        <v>0</v>
      </c>
      <c r="BP319" s="75">
        <v>19500</v>
      </c>
      <c r="BQ319" s="75">
        <v>0</v>
      </c>
      <c r="BR319" s="75">
        <v>0</v>
      </c>
      <c r="BS319" s="75">
        <v>0</v>
      </c>
      <c r="BT319" s="75">
        <v>0</v>
      </c>
      <c r="BU319" s="75">
        <v>0</v>
      </c>
      <c r="BV319" s="75">
        <v>0</v>
      </c>
      <c r="BW319" s="75">
        <v>0</v>
      </c>
      <c r="BX319" s="75">
        <v>0</v>
      </c>
      <c r="BY319" s="76">
        <v>273277.68</v>
      </c>
    </row>
    <row r="320" spans="1:77">
      <c r="A320" s="73" t="s">
        <v>43</v>
      </c>
      <c r="B320" s="74" t="s">
        <v>835</v>
      </c>
      <c r="C320" s="73" t="s">
        <v>836</v>
      </c>
      <c r="D320" s="87">
        <v>0</v>
      </c>
      <c r="E320" s="87">
        <v>0</v>
      </c>
      <c r="F320" s="87">
        <v>0</v>
      </c>
      <c r="G320" s="87">
        <v>0</v>
      </c>
      <c r="H320" s="87">
        <v>0</v>
      </c>
      <c r="I320" s="87">
        <v>0</v>
      </c>
      <c r="J320" s="87">
        <v>0</v>
      </c>
      <c r="K320" s="87">
        <v>0</v>
      </c>
      <c r="L320" s="87">
        <v>0</v>
      </c>
      <c r="M320" s="87">
        <v>0</v>
      </c>
      <c r="N320" s="87">
        <v>0</v>
      </c>
      <c r="O320" s="87">
        <v>0</v>
      </c>
      <c r="P320" s="87">
        <v>0</v>
      </c>
      <c r="Q320" s="87">
        <v>0</v>
      </c>
      <c r="R320" s="87">
        <v>0</v>
      </c>
      <c r="S320" s="87">
        <v>0</v>
      </c>
      <c r="T320" s="87">
        <v>0</v>
      </c>
      <c r="U320" s="87">
        <v>0</v>
      </c>
      <c r="V320" s="87">
        <v>0</v>
      </c>
      <c r="W320" s="87">
        <v>0</v>
      </c>
      <c r="X320" s="87">
        <v>0</v>
      </c>
      <c r="Y320" s="87">
        <v>0</v>
      </c>
      <c r="Z320" s="87">
        <v>0</v>
      </c>
      <c r="AA320" s="87">
        <v>0</v>
      </c>
      <c r="AB320" s="87">
        <v>0</v>
      </c>
      <c r="AC320" s="87">
        <v>0</v>
      </c>
      <c r="AD320" s="87">
        <v>0</v>
      </c>
      <c r="AE320" s="87">
        <v>0</v>
      </c>
      <c r="AF320" s="87">
        <v>0</v>
      </c>
      <c r="AG320" s="87">
        <v>0</v>
      </c>
      <c r="AH320" s="87">
        <v>0</v>
      </c>
      <c r="AI320" s="87">
        <v>0</v>
      </c>
      <c r="AJ320" s="87">
        <v>0</v>
      </c>
      <c r="AK320" s="87">
        <v>0</v>
      </c>
      <c r="AL320" s="87">
        <v>0</v>
      </c>
      <c r="AM320" s="87">
        <v>0</v>
      </c>
      <c r="AN320" s="87">
        <v>0</v>
      </c>
      <c r="AO320" s="87">
        <v>0</v>
      </c>
      <c r="AP320" s="87">
        <v>0</v>
      </c>
      <c r="AQ320" s="87">
        <v>0</v>
      </c>
      <c r="AR320" s="87">
        <v>0</v>
      </c>
      <c r="AS320" s="87">
        <v>0</v>
      </c>
      <c r="AT320" s="87">
        <v>0</v>
      </c>
      <c r="AU320" s="87">
        <v>0</v>
      </c>
      <c r="AV320" s="87">
        <v>0</v>
      </c>
      <c r="AW320" s="87">
        <v>0</v>
      </c>
      <c r="AX320" s="87">
        <v>0</v>
      </c>
      <c r="AY320" s="87">
        <v>0</v>
      </c>
      <c r="AZ320" s="87">
        <v>0</v>
      </c>
      <c r="BA320" s="87">
        <v>0</v>
      </c>
      <c r="BB320" s="87">
        <v>0</v>
      </c>
      <c r="BC320" s="87">
        <v>0</v>
      </c>
      <c r="BD320" s="87">
        <v>0</v>
      </c>
      <c r="BE320" s="87">
        <v>0</v>
      </c>
      <c r="BF320" s="87">
        <v>0</v>
      </c>
      <c r="BG320" s="87">
        <v>0</v>
      </c>
      <c r="BH320" s="87">
        <v>0</v>
      </c>
      <c r="BI320" s="87">
        <v>0</v>
      </c>
      <c r="BJ320" s="87">
        <v>0</v>
      </c>
      <c r="BK320" s="87">
        <v>0</v>
      </c>
      <c r="BL320" s="87">
        <v>0</v>
      </c>
      <c r="BM320" s="87">
        <v>0</v>
      </c>
      <c r="BN320" s="87">
        <v>0</v>
      </c>
      <c r="BO320" s="87">
        <v>0</v>
      </c>
      <c r="BP320" s="87">
        <v>0</v>
      </c>
      <c r="BQ320" s="87">
        <v>0</v>
      </c>
      <c r="BR320" s="87">
        <v>0</v>
      </c>
      <c r="BS320" s="87">
        <v>0</v>
      </c>
      <c r="BT320" s="87">
        <v>0</v>
      </c>
      <c r="BU320" s="87">
        <v>0</v>
      </c>
      <c r="BV320" s="87">
        <v>0</v>
      </c>
      <c r="BW320" s="87">
        <v>0</v>
      </c>
      <c r="BX320" s="87">
        <v>0</v>
      </c>
      <c r="BY320" s="76">
        <v>-3099035.82</v>
      </c>
    </row>
    <row r="321" spans="1:77">
      <c r="A321" s="73" t="s">
        <v>43</v>
      </c>
      <c r="B321" s="74" t="s">
        <v>837</v>
      </c>
      <c r="C321" s="73" t="s">
        <v>838</v>
      </c>
      <c r="D321" s="75">
        <v>0</v>
      </c>
      <c r="E321" s="75">
        <v>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  <c r="L321" s="75">
        <v>0</v>
      </c>
      <c r="M321" s="75">
        <v>0</v>
      </c>
      <c r="N321" s="75">
        <v>0</v>
      </c>
      <c r="O321" s="75">
        <v>0</v>
      </c>
      <c r="P321" s="75">
        <v>60000</v>
      </c>
      <c r="Q321" s="75">
        <v>0</v>
      </c>
      <c r="R321" s="75">
        <v>0</v>
      </c>
      <c r="S321" s="75">
        <v>0</v>
      </c>
      <c r="T321" s="75">
        <v>0</v>
      </c>
      <c r="U321" s="75">
        <v>0</v>
      </c>
      <c r="V321" s="75">
        <v>0</v>
      </c>
      <c r="W321" s="75">
        <v>13000</v>
      </c>
      <c r="X321" s="75">
        <v>0</v>
      </c>
      <c r="Y321" s="75">
        <v>0</v>
      </c>
      <c r="Z321" s="75">
        <v>0</v>
      </c>
      <c r="AA321" s="75">
        <v>0</v>
      </c>
      <c r="AB321" s="75">
        <v>0</v>
      </c>
      <c r="AC321" s="75">
        <v>0</v>
      </c>
      <c r="AD321" s="75">
        <v>0</v>
      </c>
      <c r="AE321" s="75">
        <v>0</v>
      </c>
      <c r="AF321" s="75">
        <v>0</v>
      </c>
      <c r="AG321" s="75">
        <v>0</v>
      </c>
      <c r="AH321" s="75">
        <v>0</v>
      </c>
      <c r="AI321" s="75">
        <v>0</v>
      </c>
      <c r="AJ321" s="75">
        <v>0</v>
      </c>
      <c r="AK321" s="75">
        <v>0</v>
      </c>
      <c r="AL321" s="75">
        <v>0</v>
      </c>
      <c r="AM321" s="75">
        <v>0</v>
      </c>
      <c r="AN321" s="75">
        <v>0</v>
      </c>
      <c r="AO321" s="75">
        <v>0</v>
      </c>
      <c r="AP321" s="75">
        <v>0</v>
      </c>
      <c r="AQ321" s="75">
        <v>0</v>
      </c>
      <c r="AR321" s="75">
        <v>0</v>
      </c>
      <c r="AS321" s="75">
        <v>0</v>
      </c>
      <c r="AT321" s="75">
        <v>0</v>
      </c>
      <c r="AU321" s="75">
        <v>0</v>
      </c>
      <c r="AV321" s="75">
        <v>0</v>
      </c>
      <c r="AW321" s="75">
        <v>0</v>
      </c>
      <c r="AX321" s="75">
        <v>0</v>
      </c>
      <c r="AY321" s="75">
        <v>0</v>
      </c>
      <c r="AZ321" s="75">
        <v>0</v>
      </c>
      <c r="BA321" s="75">
        <v>0</v>
      </c>
      <c r="BB321" s="75">
        <v>0</v>
      </c>
      <c r="BC321" s="75">
        <v>0</v>
      </c>
      <c r="BD321" s="75">
        <v>0</v>
      </c>
      <c r="BE321" s="75">
        <v>0</v>
      </c>
      <c r="BF321" s="75">
        <v>0</v>
      </c>
      <c r="BG321" s="75">
        <v>0</v>
      </c>
      <c r="BH321" s="75">
        <v>0</v>
      </c>
      <c r="BI321" s="75">
        <v>0</v>
      </c>
      <c r="BJ321" s="75">
        <v>0</v>
      </c>
      <c r="BK321" s="75">
        <v>6200</v>
      </c>
      <c r="BL321" s="75">
        <v>0</v>
      </c>
      <c r="BM321" s="75">
        <v>341021</v>
      </c>
      <c r="BN321" s="75">
        <v>0</v>
      </c>
      <c r="BO321" s="75">
        <v>0</v>
      </c>
      <c r="BP321" s="75">
        <v>0</v>
      </c>
      <c r="BQ321" s="75">
        <v>0</v>
      </c>
      <c r="BR321" s="75">
        <v>0</v>
      </c>
      <c r="BS321" s="75">
        <v>0</v>
      </c>
      <c r="BT321" s="75">
        <v>0</v>
      </c>
      <c r="BU321" s="75">
        <v>0</v>
      </c>
      <c r="BV321" s="75">
        <v>0</v>
      </c>
      <c r="BW321" s="75">
        <v>0</v>
      </c>
      <c r="BX321" s="75">
        <v>0</v>
      </c>
      <c r="BY321" s="76">
        <v>455815.88</v>
      </c>
    </row>
    <row r="322" spans="1:77">
      <c r="A322" s="73" t="s">
        <v>43</v>
      </c>
      <c r="B322" s="74" t="s">
        <v>839</v>
      </c>
      <c r="C322" s="73" t="s">
        <v>840</v>
      </c>
      <c r="D322" s="87">
        <v>0</v>
      </c>
      <c r="E322" s="87">
        <v>0</v>
      </c>
      <c r="F322" s="87">
        <v>0</v>
      </c>
      <c r="G322" s="87">
        <v>0</v>
      </c>
      <c r="H322" s="87">
        <v>0</v>
      </c>
      <c r="I322" s="87">
        <v>0</v>
      </c>
      <c r="J322" s="87">
        <v>0</v>
      </c>
      <c r="K322" s="87">
        <v>0</v>
      </c>
      <c r="L322" s="87">
        <v>0</v>
      </c>
      <c r="M322" s="87">
        <v>0</v>
      </c>
      <c r="N322" s="87">
        <v>0</v>
      </c>
      <c r="O322" s="87">
        <v>0</v>
      </c>
      <c r="P322" s="87">
        <v>0</v>
      </c>
      <c r="Q322" s="87">
        <v>0</v>
      </c>
      <c r="R322" s="87">
        <v>0</v>
      </c>
      <c r="S322" s="87">
        <v>0</v>
      </c>
      <c r="T322" s="87">
        <v>0</v>
      </c>
      <c r="U322" s="87">
        <v>0</v>
      </c>
      <c r="V322" s="87">
        <v>0</v>
      </c>
      <c r="W322" s="87">
        <v>0</v>
      </c>
      <c r="X322" s="87">
        <v>0</v>
      </c>
      <c r="Y322" s="87">
        <v>0</v>
      </c>
      <c r="Z322" s="87">
        <v>0</v>
      </c>
      <c r="AA322" s="87">
        <v>0</v>
      </c>
      <c r="AB322" s="87">
        <v>0</v>
      </c>
      <c r="AC322" s="87">
        <v>0</v>
      </c>
      <c r="AD322" s="87">
        <v>0</v>
      </c>
      <c r="AE322" s="87">
        <v>0</v>
      </c>
      <c r="AF322" s="87">
        <v>0</v>
      </c>
      <c r="AG322" s="87">
        <v>0</v>
      </c>
      <c r="AH322" s="87">
        <v>0</v>
      </c>
      <c r="AI322" s="87">
        <v>0</v>
      </c>
      <c r="AJ322" s="87">
        <v>0</v>
      </c>
      <c r="AK322" s="87">
        <v>0</v>
      </c>
      <c r="AL322" s="87">
        <v>0</v>
      </c>
      <c r="AM322" s="87">
        <v>0</v>
      </c>
      <c r="AN322" s="87">
        <v>0</v>
      </c>
      <c r="AO322" s="87">
        <v>0</v>
      </c>
      <c r="AP322" s="87">
        <v>0</v>
      </c>
      <c r="AQ322" s="87">
        <v>0</v>
      </c>
      <c r="AR322" s="87">
        <v>0</v>
      </c>
      <c r="AS322" s="87">
        <v>0</v>
      </c>
      <c r="AT322" s="87">
        <v>0</v>
      </c>
      <c r="AU322" s="87">
        <v>0</v>
      </c>
      <c r="AV322" s="87">
        <v>0</v>
      </c>
      <c r="AW322" s="87">
        <v>0</v>
      </c>
      <c r="AX322" s="87">
        <v>0</v>
      </c>
      <c r="AY322" s="87">
        <v>0</v>
      </c>
      <c r="AZ322" s="87">
        <v>0</v>
      </c>
      <c r="BA322" s="87">
        <v>0</v>
      </c>
      <c r="BB322" s="87">
        <v>0</v>
      </c>
      <c r="BC322" s="87">
        <v>0</v>
      </c>
      <c r="BD322" s="87">
        <v>0</v>
      </c>
      <c r="BE322" s="87">
        <v>0</v>
      </c>
      <c r="BF322" s="87">
        <v>0</v>
      </c>
      <c r="BG322" s="87">
        <v>0</v>
      </c>
      <c r="BH322" s="87">
        <v>0</v>
      </c>
      <c r="BI322" s="87">
        <v>0</v>
      </c>
      <c r="BJ322" s="87">
        <v>0</v>
      </c>
      <c r="BK322" s="87">
        <v>0</v>
      </c>
      <c r="BL322" s="87">
        <v>0</v>
      </c>
      <c r="BM322" s="87">
        <v>0</v>
      </c>
      <c r="BN322" s="87">
        <v>0</v>
      </c>
      <c r="BO322" s="87">
        <v>0</v>
      </c>
      <c r="BP322" s="87">
        <v>0</v>
      </c>
      <c r="BQ322" s="87">
        <v>0</v>
      </c>
      <c r="BR322" s="87">
        <v>0</v>
      </c>
      <c r="BS322" s="87">
        <v>0</v>
      </c>
      <c r="BT322" s="87">
        <v>0</v>
      </c>
      <c r="BU322" s="87">
        <v>0</v>
      </c>
      <c r="BV322" s="87">
        <v>0</v>
      </c>
      <c r="BW322" s="87">
        <v>0</v>
      </c>
      <c r="BX322" s="87">
        <v>0</v>
      </c>
      <c r="BY322" s="76">
        <v>2527733</v>
      </c>
    </row>
    <row r="323" spans="1:77">
      <c r="A323" s="73" t="s">
        <v>43</v>
      </c>
      <c r="B323" s="74" t="s">
        <v>841</v>
      </c>
      <c r="C323" s="73" t="s">
        <v>842</v>
      </c>
      <c r="D323" s="75">
        <v>0</v>
      </c>
      <c r="E323" s="75">
        <v>0</v>
      </c>
      <c r="F323" s="75">
        <v>0</v>
      </c>
      <c r="G323" s="75">
        <v>0</v>
      </c>
      <c r="H323" s="75">
        <v>0</v>
      </c>
      <c r="I323" s="75">
        <v>0</v>
      </c>
      <c r="J323" s="75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5">
        <v>0</v>
      </c>
      <c r="V323" s="75">
        <v>0</v>
      </c>
      <c r="W323" s="75">
        <v>0</v>
      </c>
      <c r="X323" s="75">
        <v>0</v>
      </c>
      <c r="Y323" s="75">
        <v>0</v>
      </c>
      <c r="Z323" s="75">
        <v>0</v>
      </c>
      <c r="AA323" s="75">
        <v>0</v>
      </c>
      <c r="AB323" s="75">
        <v>0</v>
      </c>
      <c r="AC323" s="75">
        <v>0</v>
      </c>
      <c r="AD323" s="75">
        <v>0</v>
      </c>
      <c r="AE323" s="75">
        <v>0</v>
      </c>
      <c r="AF323" s="75">
        <v>0</v>
      </c>
      <c r="AG323" s="75">
        <v>0</v>
      </c>
      <c r="AH323" s="75">
        <v>0</v>
      </c>
      <c r="AI323" s="75">
        <v>0</v>
      </c>
      <c r="AJ323" s="75">
        <v>0</v>
      </c>
      <c r="AK323" s="75">
        <v>0</v>
      </c>
      <c r="AL323" s="75">
        <v>0</v>
      </c>
      <c r="AM323" s="75">
        <v>9000</v>
      </c>
      <c r="AN323" s="75">
        <v>0</v>
      </c>
      <c r="AO323" s="75">
        <v>0</v>
      </c>
      <c r="AP323" s="75">
        <v>0</v>
      </c>
      <c r="AQ323" s="75">
        <v>0</v>
      </c>
      <c r="AR323" s="75">
        <v>3000</v>
      </c>
      <c r="AS323" s="75">
        <v>0</v>
      </c>
      <c r="AT323" s="75">
        <v>0</v>
      </c>
      <c r="AU323" s="75">
        <v>0</v>
      </c>
      <c r="AV323" s="75">
        <v>0</v>
      </c>
      <c r="AW323" s="75">
        <v>0</v>
      </c>
      <c r="AX323" s="75">
        <v>0</v>
      </c>
      <c r="AY323" s="75">
        <v>0</v>
      </c>
      <c r="AZ323" s="75">
        <v>0</v>
      </c>
      <c r="BA323" s="75">
        <v>0</v>
      </c>
      <c r="BB323" s="75">
        <v>0</v>
      </c>
      <c r="BC323" s="75">
        <v>0</v>
      </c>
      <c r="BD323" s="75">
        <v>186700</v>
      </c>
      <c r="BE323" s="75">
        <v>12000</v>
      </c>
      <c r="BF323" s="75">
        <v>0</v>
      </c>
      <c r="BG323" s="75">
        <v>2200</v>
      </c>
      <c r="BH323" s="75">
        <v>0</v>
      </c>
      <c r="BI323" s="75">
        <v>0</v>
      </c>
      <c r="BJ323" s="75">
        <v>0</v>
      </c>
      <c r="BK323" s="75">
        <v>0</v>
      </c>
      <c r="BL323" s="75">
        <v>0</v>
      </c>
      <c r="BM323" s="75">
        <v>0</v>
      </c>
      <c r="BN323" s="75">
        <v>0</v>
      </c>
      <c r="BO323" s="75">
        <v>0</v>
      </c>
      <c r="BP323" s="75">
        <v>0</v>
      </c>
      <c r="BQ323" s="75">
        <v>0</v>
      </c>
      <c r="BR323" s="75">
        <v>0</v>
      </c>
      <c r="BS323" s="75">
        <v>0</v>
      </c>
      <c r="BT323" s="75">
        <v>0</v>
      </c>
      <c r="BU323" s="75">
        <v>0</v>
      </c>
      <c r="BV323" s="75">
        <v>0</v>
      </c>
      <c r="BW323" s="75">
        <v>0</v>
      </c>
      <c r="BX323" s="75">
        <v>0</v>
      </c>
      <c r="BY323" s="76">
        <v>2737</v>
      </c>
    </row>
    <row r="324" spans="1:77">
      <c r="A324" s="73" t="s">
        <v>43</v>
      </c>
      <c r="B324" s="74" t="s">
        <v>843</v>
      </c>
      <c r="C324" s="73" t="s">
        <v>844</v>
      </c>
      <c r="D324" s="75">
        <v>0</v>
      </c>
      <c r="E324" s="75">
        <v>520984</v>
      </c>
      <c r="F324" s="75">
        <v>3761.54</v>
      </c>
      <c r="G324" s="75">
        <v>145405.21</v>
      </c>
      <c r="H324" s="75">
        <v>0</v>
      </c>
      <c r="I324" s="75">
        <v>0</v>
      </c>
      <c r="J324" s="75">
        <v>4380000</v>
      </c>
      <c r="K324" s="75">
        <v>5890200</v>
      </c>
      <c r="L324" s="75">
        <v>249060</v>
      </c>
      <c r="M324" s="75">
        <v>33120.199999999997</v>
      </c>
      <c r="N324" s="75">
        <v>64497.120000000003</v>
      </c>
      <c r="O324" s="75">
        <v>58265</v>
      </c>
      <c r="P324" s="75">
        <v>9123510</v>
      </c>
      <c r="Q324" s="75">
        <v>21748780.280000001</v>
      </c>
      <c r="R324" s="75">
        <v>0</v>
      </c>
      <c r="S324" s="75">
        <v>113931.78</v>
      </c>
      <c r="T324" s="75">
        <v>15655</v>
      </c>
      <c r="U324" s="75">
        <v>101820</v>
      </c>
      <c r="V324" s="75">
        <v>0</v>
      </c>
      <c r="W324" s="75">
        <v>63790</v>
      </c>
      <c r="X324" s="75">
        <v>0</v>
      </c>
      <c r="Y324" s="75">
        <v>172950</v>
      </c>
      <c r="Z324" s="75">
        <v>0</v>
      </c>
      <c r="AA324" s="75">
        <v>133490</v>
      </c>
      <c r="AB324" s="75">
        <v>0</v>
      </c>
      <c r="AC324" s="75">
        <v>175720</v>
      </c>
      <c r="AD324" s="75">
        <v>0</v>
      </c>
      <c r="AE324" s="75">
        <v>406160</v>
      </c>
      <c r="AF324" s="75">
        <v>65000</v>
      </c>
      <c r="AG324" s="75">
        <v>77600</v>
      </c>
      <c r="AH324" s="75">
        <v>137457.35</v>
      </c>
      <c r="AI324" s="75">
        <v>4115</v>
      </c>
      <c r="AJ324" s="75">
        <v>0</v>
      </c>
      <c r="AK324" s="75">
        <v>0</v>
      </c>
      <c r="AL324" s="75">
        <v>43540</v>
      </c>
      <c r="AM324" s="75">
        <v>0</v>
      </c>
      <c r="AN324" s="75">
        <v>40800</v>
      </c>
      <c r="AO324" s="75">
        <v>25500</v>
      </c>
      <c r="AP324" s="75">
        <v>0</v>
      </c>
      <c r="AQ324" s="75">
        <v>222170</v>
      </c>
      <c r="AR324" s="75">
        <v>0</v>
      </c>
      <c r="AS324" s="75">
        <v>0</v>
      </c>
      <c r="AT324" s="75">
        <v>17170</v>
      </c>
      <c r="AU324" s="75">
        <v>80050</v>
      </c>
      <c r="AV324" s="75">
        <v>51448</v>
      </c>
      <c r="AW324" s="75">
        <v>32146</v>
      </c>
      <c r="AX324" s="75">
        <v>0</v>
      </c>
      <c r="AY324" s="75">
        <v>0</v>
      </c>
      <c r="AZ324" s="75">
        <v>53100</v>
      </c>
      <c r="BA324" s="75">
        <v>0</v>
      </c>
      <c r="BB324" s="75">
        <v>0</v>
      </c>
      <c r="BC324" s="75">
        <v>123970</v>
      </c>
      <c r="BD324" s="75">
        <v>68030</v>
      </c>
      <c r="BE324" s="75">
        <v>95364.45</v>
      </c>
      <c r="BF324" s="75">
        <v>144350</v>
      </c>
      <c r="BG324" s="75">
        <v>0</v>
      </c>
      <c r="BH324" s="75">
        <v>0</v>
      </c>
      <c r="BI324" s="75">
        <v>0</v>
      </c>
      <c r="BJ324" s="75">
        <v>0</v>
      </c>
      <c r="BK324" s="75">
        <v>0</v>
      </c>
      <c r="BL324" s="75">
        <v>0</v>
      </c>
      <c r="BM324" s="75">
        <v>56860</v>
      </c>
      <c r="BN324" s="75">
        <v>3900</v>
      </c>
      <c r="BO324" s="75">
        <v>112550</v>
      </c>
      <c r="BP324" s="75">
        <v>70699.8</v>
      </c>
      <c r="BQ324" s="75">
        <v>526850</v>
      </c>
      <c r="BR324" s="75">
        <v>301500</v>
      </c>
      <c r="BS324" s="75">
        <v>14280</v>
      </c>
      <c r="BT324" s="75">
        <v>206100</v>
      </c>
      <c r="BU324" s="75">
        <v>1402520</v>
      </c>
      <c r="BV324" s="75">
        <v>50100</v>
      </c>
      <c r="BW324" s="75">
        <v>0</v>
      </c>
      <c r="BX324" s="75">
        <v>99812.74</v>
      </c>
      <c r="BY324" s="76">
        <v>117625</v>
      </c>
    </row>
    <row r="325" spans="1:77">
      <c r="A325" s="73" t="s">
        <v>43</v>
      </c>
      <c r="B325" s="74" t="s">
        <v>845</v>
      </c>
      <c r="C325" s="73" t="s">
        <v>846</v>
      </c>
      <c r="D325" s="75">
        <v>0</v>
      </c>
      <c r="E325" s="75">
        <v>110880</v>
      </c>
      <c r="F325" s="75">
        <v>0</v>
      </c>
      <c r="G325" s="75">
        <v>0</v>
      </c>
      <c r="H325" s="75">
        <v>79500</v>
      </c>
      <c r="I325" s="75">
        <v>0</v>
      </c>
      <c r="J325" s="75">
        <v>157680</v>
      </c>
      <c r="K325" s="75">
        <v>0</v>
      </c>
      <c r="L325" s="75">
        <v>0</v>
      </c>
      <c r="M325" s="75">
        <v>217800</v>
      </c>
      <c r="N325" s="75">
        <v>21000</v>
      </c>
      <c r="O325" s="75">
        <v>42873</v>
      </c>
      <c r="P325" s="75">
        <v>0</v>
      </c>
      <c r="Q325" s="75">
        <v>169290.23999999999</v>
      </c>
      <c r="R325" s="75">
        <v>2329</v>
      </c>
      <c r="S325" s="75">
        <v>0</v>
      </c>
      <c r="T325" s="75">
        <v>0</v>
      </c>
      <c r="U325" s="75">
        <v>0</v>
      </c>
      <c r="V325" s="75">
        <v>274750</v>
      </c>
      <c r="W325" s="75">
        <v>0</v>
      </c>
      <c r="X325" s="75">
        <v>47079</v>
      </c>
      <c r="Y325" s="75">
        <v>0</v>
      </c>
      <c r="Z325" s="75">
        <v>0</v>
      </c>
      <c r="AA325" s="75">
        <v>0</v>
      </c>
      <c r="AB325" s="75">
        <v>0</v>
      </c>
      <c r="AC325" s="75">
        <v>0</v>
      </c>
      <c r="AD325" s="75">
        <v>0</v>
      </c>
      <c r="AE325" s="75">
        <v>0</v>
      </c>
      <c r="AF325" s="75">
        <v>0</v>
      </c>
      <c r="AG325" s="75">
        <v>0</v>
      </c>
      <c r="AH325" s="75">
        <v>0</v>
      </c>
      <c r="AI325" s="75">
        <v>0</v>
      </c>
      <c r="AJ325" s="75">
        <v>0</v>
      </c>
      <c r="AK325" s="75">
        <v>0</v>
      </c>
      <c r="AL325" s="75">
        <v>0</v>
      </c>
      <c r="AM325" s="75">
        <v>0</v>
      </c>
      <c r="AN325" s="75">
        <v>0</v>
      </c>
      <c r="AO325" s="75">
        <v>0</v>
      </c>
      <c r="AP325" s="75">
        <v>0</v>
      </c>
      <c r="AQ325" s="75">
        <v>190000</v>
      </c>
      <c r="AR325" s="75">
        <v>0</v>
      </c>
      <c r="AS325" s="75">
        <v>0</v>
      </c>
      <c r="AT325" s="75">
        <v>0</v>
      </c>
      <c r="AU325" s="75">
        <v>0</v>
      </c>
      <c r="AV325" s="75">
        <v>0</v>
      </c>
      <c r="AW325" s="75">
        <v>0</v>
      </c>
      <c r="AX325" s="75">
        <v>0</v>
      </c>
      <c r="AY325" s="75">
        <v>0</v>
      </c>
      <c r="AZ325" s="75">
        <v>0</v>
      </c>
      <c r="BA325" s="75">
        <v>0</v>
      </c>
      <c r="BB325" s="75">
        <v>0</v>
      </c>
      <c r="BC325" s="75">
        <v>0</v>
      </c>
      <c r="BD325" s="75">
        <v>0</v>
      </c>
      <c r="BE325" s="75">
        <v>10000</v>
      </c>
      <c r="BF325" s="75">
        <v>0</v>
      </c>
      <c r="BG325" s="75">
        <v>450000</v>
      </c>
      <c r="BH325" s="75">
        <v>21980</v>
      </c>
      <c r="BI325" s="75">
        <v>60000</v>
      </c>
      <c r="BJ325" s="75">
        <v>0</v>
      </c>
      <c r="BK325" s="75">
        <v>0</v>
      </c>
      <c r="BL325" s="75">
        <v>0</v>
      </c>
      <c r="BM325" s="75">
        <v>0</v>
      </c>
      <c r="BN325" s="75">
        <v>0</v>
      </c>
      <c r="BO325" s="75">
        <v>0</v>
      </c>
      <c r="BP325" s="75">
        <v>89364</v>
      </c>
      <c r="BQ325" s="75">
        <v>0</v>
      </c>
      <c r="BR325" s="75">
        <v>0</v>
      </c>
      <c r="BS325" s="75">
        <v>10000</v>
      </c>
      <c r="BT325" s="75">
        <v>0</v>
      </c>
      <c r="BU325" s="75">
        <v>0</v>
      </c>
      <c r="BV325" s="75">
        <v>0</v>
      </c>
      <c r="BW325" s="75">
        <v>0</v>
      </c>
      <c r="BX325" s="75">
        <v>0</v>
      </c>
      <c r="BY325" s="76">
        <v>13180886.15</v>
      </c>
    </row>
    <row r="326" spans="1:77">
      <c r="A326" s="73" t="s">
        <v>43</v>
      </c>
      <c r="B326" s="74" t="s">
        <v>847</v>
      </c>
      <c r="C326" s="73" t="s">
        <v>848</v>
      </c>
      <c r="D326" s="75">
        <v>31166005.219999999</v>
      </c>
      <c r="E326" s="75">
        <v>4214098.3</v>
      </c>
      <c r="F326" s="75">
        <v>65700</v>
      </c>
      <c r="G326" s="75">
        <v>1221599</v>
      </c>
      <c r="H326" s="75">
        <v>1826176.8</v>
      </c>
      <c r="I326" s="75">
        <v>1025100</v>
      </c>
      <c r="J326" s="75">
        <v>9026093.9000000004</v>
      </c>
      <c r="K326" s="75">
        <v>1472350</v>
      </c>
      <c r="L326" s="75">
        <v>388069.96</v>
      </c>
      <c r="M326" s="75">
        <v>9805653.3800000008</v>
      </c>
      <c r="N326" s="75">
        <v>449559.6</v>
      </c>
      <c r="O326" s="75">
        <v>1042607.6</v>
      </c>
      <c r="P326" s="75">
        <v>1231207.45</v>
      </c>
      <c r="Q326" s="75">
        <v>2990621.64</v>
      </c>
      <c r="R326" s="75">
        <v>529464</v>
      </c>
      <c r="S326" s="75">
        <v>3157950.58</v>
      </c>
      <c r="T326" s="75">
        <v>17419.5</v>
      </c>
      <c r="U326" s="75">
        <v>532786</v>
      </c>
      <c r="V326" s="75">
        <v>28795275.059999999</v>
      </c>
      <c r="W326" s="75">
        <v>2097368.5</v>
      </c>
      <c r="X326" s="75">
        <v>18416410.199999999</v>
      </c>
      <c r="Y326" s="75">
        <v>302118</v>
      </c>
      <c r="Z326" s="75">
        <v>2051133</v>
      </c>
      <c r="AA326" s="75">
        <v>296520</v>
      </c>
      <c r="AB326" s="75">
        <v>10088847.5</v>
      </c>
      <c r="AC326" s="75">
        <v>1788627.04</v>
      </c>
      <c r="AD326" s="75">
        <v>1703599.19</v>
      </c>
      <c r="AE326" s="75">
        <v>2180314.34</v>
      </c>
      <c r="AF326" s="75">
        <v>50000</v>
      </c>
      <c r="AG326" s="75">
        <v>230003.75</v>
      </c>
      <c r="AH326" s="75">
        <v>629734</v>
      </c>
      <c r="AI326" s="75">
        <v>204054</v>
      </c>
      <c r="AJ326" s="75">
        <v>215244</v>
      </c>
      <c r="AK326" s="75">
        <v>292205.65999999997</v>
      </c>
      <c r="AL326" s="75">
        <v>341873.55</v>
      </c>
      <c r="AM326" s="75">
        <v>18500</v>
      </c>
      <c r="AN326" s="75">
        <v>31453</v>
      </c>
      <c r="AO326" s="75">
        <v>820735</v>
      </c>
      <c r="AP326" s="75">
        <v>176226.11</v>
      </c>
      <c r="AQ326" s="75">
        <v>3488580.02</v>
      </c>
      <c r="AR326" s="75">
        <v>138142.24</v>
      </c>
      <c r="AS326" s="75">
        <v>169033.46</v>
      </c>
      <c r="AT326" s="75">
        <v>588113</v>
      </c>
      <c r="AU326" s="75">
        <v>171602.24</v>
      </c>
      <c r="AV326" s="75">
        <v>0</v>
      </c>
      <c r="AW326" s="75">
        <v>120215.37</v>
      </c>
      <c r="AX326" s="75">
        <v>15267068.029999999</v>
      </c>
      <c r="AY326" s="75">
        <v>1177799.3</v>
      </c>
      <c r="AZ326" s="75">
        <v>617730.55000000005</v>
      </c>
      <c r="BA326" s="75">
        <v>231740</v>
      </c>
      <c r="BB326" s="75">
        <v>1633387.99</v>
      </c>
      <c r="BC326" s="75">
        <v>1000</v>
      </c>
      <c r="BD326" s="75">
        <v>3563377.69</v>
      </c>
      <c r="BE326" s="75">
        <v>7198476.8799999999</v>
      </c>
      <c r="BF326" s="75">
        <v>253987.02</v>
      </c>
      <c r="BG326" s="75">
        <v>367304</v>
      </c>
      <c r="BH326" s="75">
        <v>1637416</v>
      </c>
      <c r="BI326" s="75">
        <v>29634805.079999998</v>
      </c>
      <c r="BJ326" s="75">
        <v>10676371.26</v>
      </c>
      <c r="BK326" s="75">
        <v>1454198.7</v>
      </c>
      <c r="BL326" s="75">
        <v>31940</v>
      </c>
      <c r="BM326" s="75">
        <v>70487.5</v>
      </c>
      <c r="BN326" s="75">
        <v>678536.64</v>
      </c>
      <c r="BO326" s="75">
        <v>108140</v>
      </c>
      <c r="BP326" s="75">
        <v>20156809.289999999</v>
      </c>
      <c r="BQ326" s="75">
        <v>849356.76</v>
      </c>
      <c r="BR326" s="75">
        <v>566471</v>
      </c>
      <c r="BS326" s="75">
        <v>230657.09</v>
      </c>
      <c r="BT326" s="75">
        <v>424967</v>
      </c>
      <c r="BU326" s="75">
        <v>4390966.6500000004</v>
      </c>
      <c r="BV326" s="75">
        <v>212861</v>
      </c>
      <c r="BW326" s="75">
        <v>93989</v>
      </c>
      <c r="BX326" s="75">
        <v>644207.26</v>
      </c>
      <c r="BY326" s="76">
        <v>5121416</v>
      </c>
    </row>
    <row r="327" spans="1:77">
      <c r="A327" s="73" t="s">
        <v>43</v>
      </c>
      <c r="B327" s="74" t="s">
        <v>849</v>
      </c>
      <c r="C327" s="73" t="s">
        <v>850</v>
      </c>
      <c r="D327" s="75">
        <v>0</v>
      </c>
      <c r="E327" s="75">
        <v>0</v>
      </c>
      <c r="F327" s="75">
        <v>2478802.34</v>
      </c>
      <c r="G327" s="75">
        <v>528418</v>
      </c>
      <c r="H327" s="75">
        <v>155385.16</v>
      </c>
      <c r="I327" s="75">
        <v>3439115.1</v>
      </c>
      <c r="J327" s="75">
        <v>0</v>
      </c>
      <c r="K327" s="75">
        <v>120390</v>
      </c>
      <c r="L327" s="75">
        <v>128249.98</v>
      </c>
      <c r="M327" s="75">
        <v>2694113.35</v>
      </c>
      <c r="N327" s="75">
        <v>0</v>
      </c>
      <c r="O327" s="75">
        <v>1036290</v>
      </c>
      <c r="P327" s="75">
        <v>5988996.7400000002</v>
      </c>
      <c r="Q327" s="75">
        <v>1176398.42</v>
      </c>
      <c r="R327" s="75">
        <v>0</v>
      </c>
      <c r="S327" s="75">
        <v>679000</v>
      </c>
      <c r="T327" s="75">
        <v>258510.21</v>
      </c>
      <c r="U327" s="75">
        <v>0</v>
      </c>
      <c r="V327" s="75">
        <v>11147934.439999999</v>
      </c>
      <c r="W327" s="75">
        <v>379280.69</v>
      </c>
      <c r="X327" s="75">
        <v>477423.19</v>
      </c>
      <c r="Y327" s="75">
        <v>556475</v>
      </c>
      <c r="Z327" s="75">
        <v>129504.14</v>
      </c>
      <c r="AA327" s="75">
        <v>0</v>
      </c>
      <c r="AB327" s="75">
        <v>48333</v>
      </c>
      <c r="AC327" s="75">
        <v>0</v>
      </c>
      <c r="AD327" s="75">
        <v>0</v>
      </c>
      <c r="AE327" s="75">
        <v>29301660.82</v>
      </c>
      <c r="AF327" s="75">
        <v>580521.67000000004</v>
      </c>
      <c r="AG327" s="75">
        <v>103000</v>
      </c>
      <c r="AH327" s="75">
        <v>58259.93</v>
      </c>
      <c r="AI327" s="75">
        <v>1032738.14</v>
      </c>
      <c r="AJ327" s="75">
        <v>495580.12</v>
      </c>
      <c r="AK327" s="75">
        <v>674676.64</v>
      </c>
      <c r="AL327" s="75">
        <v>935292.17</v>
      </c>
      <c r="AM327" s="75">
        <v>7740220.8499999996</v>
      </c>
      <c r="AN327" s="75">
        <v>591773.96</v>
      </c>
      <c r="AO327" s="75">
        <v>347538.14</v>
      </c>
      <c r="AP327" s="75">
        <v>0</v>
      </c>
      <c r="AQ327" s="75">
        <v>4701593.8</v>
      </c>
      <c r="AR327" s="75">
        <v>19265.66</v>
      </c>
      <c r="AS327" s="75">
        <v>5990</v>
      </c>
      <c r="AT327" s="75">
        <v>223390.46</v>
      </c>
      <c r="AU327" s="75">
        <v>213983.48</v>
      </c>
      <c r="AV327" s="75">
        <v>47335.46</v>
      </c>
      <c r="AW327" s="75">
        <v>0</v>
      </c>
      <c r="AX327" s="75">
        <v>23747526.719999999</v>
      </c>
      <c r="AY327" s="75">
        <v>69992</v>
      </c>
      <c r="AZ327" s="75">
        <v>10580</v>
      </c>
      <c r="BA327" s="75">
        <v>266000</v>
      </c>
      <c r="BB327" s="75">
        <v>0</v>
      </c>
      <c r="BC327" s="75">
        <v>805429</v>
      </c>
      <c r="BD327" s="75">
        <v>775293.33</v>
      </c>
      <c r="BE327" s="75">
        <v>658502</v>
      </c>
      <c r="BF327" s="75">
        <v>396145</v>
      </c>
      <c r="BG327" s="75">
        <v>1324390</v>
      </c>
      <c r="BH327" s="75">
        <v>0</v>
      </c>
      <c r="BI327" s="75">
        <v>2040000</v>
      </c>
      <c r="BJ327" s="75">
        <v>0</v>
      </c>
      <c r="BK327" s="75">
        <v>0</v>
      </c>
      <c r="BL327" s="75">
        <v>15000</v>
      </c>
      <c r="BM327" s="75">
        <v>17400</v>
      </c>
      <c r="BN327" s="75">
        <v>221470</v>
      </c>
      <c r="BO327" s="75">
        <v>0</v>
      </c>
      <c r="BP327" s="75">
        <v>0</v>
      </c>
      <c r="BQ327" s="75">
        <v>62710</v>
      </c>
      <c r="BR327" s="75">
        <v>289873.77</v>
      </c>
      <c r="BS327" s="75">
        <v>7500</v>
      </c>
      <c r="BT327" s="75">
        <v>0</v>
      </c>
      <c r="BU327" s="75">
        <v>85400</v>
      </c>
      <c r="BV327" s="75">
        <v>0</v>
      </c>
      <c r="BW327" s="75">
        <v>750058.65</v>
      </c>
      <c r="BX327" s="75">
        <v>2370559.4</v>
      </c>
      <c r="BY327" s="76">
        <v>5097950</v>
      </c>
    </row>
    <row r="328" spans="1:77">
      <c r="A328" s="73" t="s">
        <v>43</v>
      </c>
      <c r="B328" s="74" t="s">
        <v>851</v>
      </c>
      <c r="C328" s="73" t="s">
        <v>852</v>
      </c>
      <c r="D328" s="75">
        <v>321102.19</v>
      </c>
      <c r="E328" s="75">
        <v>0</v>
      </c>
      <c r="F328" s="75">
        <v>1112480.92</v>
      </c>
      <c r="G328" s="75">
        <v>139288.98000000001</v>
      </c>
      <c r="H328" s="75">
        <v>93778.17</v>
      </c>
      <c r="I328" s="75">
        <v>271420.71000000002</v>
      </c>
      <c r="J328" s="75">
        <v>632488.71</v>
      </c>
      <c r="K328" s="75">
        <v>404533.77</v>
      </c>
      <c r="L328" s="75">
        <v>63895.21</v>
      </c>
      <c r="M328" s="75">
        <v>1444629.21</v>
      </c>
      <c r="N328" s="75">
        <v>64231.360000000001</v>
      </c>
      <c r="O328" s="75">
        <v>180415.48</v>
      </c>
      <c r="P328" s="75">
        <v>312039.74</v>
      </c>
      <c r="Q328" s="75">
        <v>531142.82999999996</v>
      </c>
      <c r="R328" s="75">
        <v>27074.54</v>
      </c>
      <c r="S328" s="75">
        <v>285577.51</v>
      </c>
      <c r="T328" s="75">
        <v>161286.17000000001</v>
      </c>
      <c r="U328" s="75">
        <v>124118.52</v>
      </c>
      <c r="V328" s="75">
        <v>1219331.6100000001</v>
      </c>
      <c r="W328" s="75">
        <v>73103.570000000007</v>
      </c>
      <c r="X328" s="75">
        <v>195705.44</v>
      </c>
      <c r="Y328" s="75">
        <v>429767.03</v>
      </c>
      <c r="Z328" s="75">
        <v>82900.070000000007</v>
      </c>
      <c r="AA328" s="75">
        <v>205411.79</v>
      </c>
      <c r="AB328" s="75">
        <v>106939.75</v>
      </c>
      <c r="AC328" s="75">
        <v>61372.88</v>
      </c>
      <c r="AD328" s="75">
        <v>211211.21</v>
      </c>
      <c r="AE328" s="75">
        <v>460794.19</v>
      </c>
      <c r="AF328" s="75">
        <v>57844.83</v>
      </c>
      <c r="AG328" s="75">
        <v>56407.31</v>
      </c>
      <c r="AH328" s="75">
        <v>62383.14</v>
      </c>
      <c r="AI328" s="75">
        <v>62351.4</v>
      </c>
      <c r="AJ328" s="75">
        <v>66017.960000000006</v>
      </c>
      <c r="AK328" s="75">
        <v>35459.61</v>
      </c>
      <c r="AL328" s="75">
        <v>42215.1</v>
      </c>
      <c r="AM328" s="75">
        <v>68909.13</v>
      </c>
      <c r="AN328" s="75">
        <v>49890.53</v>
      </c>
      <c r="AO328" s="75">
        <v>49810.37</v>
      </c>
      <c r="AP328" s="75">
        <v>68430.16</v>
      </c>
      <c r="AQ328" s="75">
        <v>273950.51</v>
      </c>
      <c r="AR328" s="75">
        <v>41794.5</v>
      </c>
      <c r="AS328" s="75">
        <v>86085.15</v>
      </c>
      <c r="AT328" s="75">
        <v>42778.53</v>
      </c>
      <c r="AU328" s="75">
        <v>48141.51</v>
      </c>
      <c r="AV328" s="75">
        <v>36348.67</v>
      </c>
      <c r="AW328" s="75">
        <v>45566.9</v>
      </c>
      <c r="AX328" s="75">
        <v>312738.44</v>
      </c>
      <c r="AY328" s="75">
        <v>73252.66</v>
      </c>
      <c r="AZ328" s="75">
        <v>123724.8</v>
      </c>
      <c r="BA328" s="75">
        <v>62516.25</v>
      </c>
      <c r="BB328" s="75">
        <v>79764.97</v>
      </c>
      <c r="BC328" s="75">
        <v>11211.52</v>
      </c>
      <c r="BD328" s="75">
        <v>64413.760000000002</v>
      </c>
      <c r="BE328" s="75">
        <v>119532.57</v>
      </c>
      <c r="BF328" s="75">
        <v>45329.97</v>
      </c>
      <c r="BG328" s="75">
        <v>14442.9</v>
      </c>
      <c r="BH328" s="75">
        <v>69315.09</v>
      </c>
      <c r="BI328" s="75">
        <v>351121.86</v>
      </c>
      <c r="BJ328" s="75">
        <v>790597.3</v>
      </c>
      <c r="BK328" s="75">
        <v>70520.42</v>
      </c>
      <c r="BL328" s="75">
        <v>41835.29</v>
      </c>
      <c r="BM328" s="75">
        <v>62213.94</v>
      </c>
      <c r="BN328" s="75">
        <v>72474.77</v>
      </c>
      <c r="BO328" s="75">
        <v>42117.14</v>
      </c>
      <c r="BP328" s="75">
        <v>406050.97</v>
      </c>
      <c r="BQ328" s="75">
        <v>93735.45</v>
      </c>
      <c r="BR328" s="75">
        <v>119905.89</v>
      </c>
      <c r="BS328" s="75">
        <v>83465.759999999995</v>
      </c>
      <c r="BT328" s="75">
        <v>96359.95</v>
      </c>
      <c r="BU328" s="75">
        <v>235669.36</v>
      </c>
      <c r="BV328" s="75">
        <v>101811.04</v>
      </c>
      <c r="BW328" s="75">
        <v>66255.22</v>
      </c>
      <c r="BX328" s="75">
        <v>60307.14</v>
      </c>
      <c r="BY328" s="76"/>
    </row>
    <row r="329" spans="1:77">
      <c r="A329" s="73" t="s">
        <v>43</v>
      </c>
      <c r="B329" s="74" t="s">
        <v>853</v>
      </c>
      <c r="C329" s="73" t="s">
        <v>830</v>
      </c>
      <c r="D329" s="87">
        <v>0</v>
      </c>
      <c r="E329" s="87">
        <v>0</v>
      </c>
      <c r="F329" s="87">
        <v>0</v>
      </c>
      <c r="G329" s="87">
        <v>0</v>
      </c>
      <c r="H329" s="87">
        <v>0</v>
      </c>
      <c r="I329" s="87">
        <v>0</v>
      </c>
      <c r="J329" s="87">
        <v>0</v>
      </c>
      <c r="K329" s="87">
        <v>0</v>
      </c>
      <c r="L329" s="87">
        <v>0</v>
      </c>
      <c r="M329" s="87">
        <v>0</v>
      </c>
      <c r="N329" s="87">
        <v>0</v>
      </c>
      <c r="O329" s="87">
        <v>0</v>
      </c>
      <c r="P329" s="87">
        <v>0</v>
      </c>
      <c r="Q329" s="87">
        <v>0</v>
      </c>
      <c r="R329" s="87">
        <v>0</v>
      </c>
      <c r="S329" s="87">
        <v>0</v>
      </c>
      <c r="T329" s="87">
        <v>0</v>
      </c>
      <c r="U329" s="87">
        <v>0</v>
      </c>
      <c r="V329" s="87">
        <v>0</v>
      </c>
      <c r="W329" s="87">
        <v>0</v>
      </c>
      <c r="X329" s="87">
        <v>0</v>
      </c>
      <c r="Y329" s="87">
        <v>0</v>
      </c>
      <c r="Z329" s="87">
        <v>0</v>
      </c>
      <c r="AA329" s="87">
        <v>0</v>
      </c>
      <c r="AB329" s="87">
        <v>0</v>
      </c>
      <c r="AC329" s="87">
        <v>0</v>
      </c>
      <c r="AD329" s="87">
        <v>0</v>
      </c>
      <c r="AE329" s="87">
        <v>0</v>
      </c>
      <c r="AF329" s="87">
        <v>0</v>
      </c>
      <c r="AG329" s="87">
        <v>0</v>
      </c>
      <c r="AH329" s="87">
        <v>0</v>
      </c>
      <c r="AI329" s="87">
        <v>0</v>
      </c>
      <c r="AJ329" s="87">
        <v>0</v>
      </c>
      <c r="AK329" s="87">
        <v>0</v>
      </c>
      <c r="AL329" s="87">
        <v>0</v>
      </c>
      <c r="AM329" s="87">
        <v>0</v>
      </c>
      <c r="AN329" s="87">
        <v>0</v>
      </c>
      <c r="AO329" s="87">
        <v>0</v>
      </c>
      <c r="AP329" s="87">
        <v>0</v>
      </c>
      <c r="AQ329" s="87">
        <v>0</v>
      </c>
      <c r="AR329" s="87">
        <v>0</v>
      </c>
      <c r="AS329" s="87">
        <v>0</v>
      </c>
      <c r="AT329" s="87">
        <v>0</v>
      </c>
      <c r="AU329" s="87">
        <v>0</v>
      </c>
      <c r="AV329" s="87">
        <v>0</v>
      </c>
      <c r="AW329" s="87">
        <v>0</v>
      </c>
      <c r="AX329" s="87">
        <v>0</v>
      </c>
      <c r="AY329" s="87">
        <v>0</v>
      </c>
      <c r="AZ329" s="87">
        <v>0</v>
      </c>
      <c r="BA329" s="87">
        <v>0</v>
      </c>
      <c r="BB329" s="87">
        <v>0</v>
      </c>
      <c r="BC329" s="87">
        <v>0</v>
      </c>
      <c r="BD329" s="87">
        <v>0</v>
      </c>
      <c r="BE329" s="87">
        <v>0</v>
      </c>
      <c r="BF329" s="87">
        <v>0</v>
      </c>
      <c r="BG329" s="87">
        <v>0</v>
      </c>
      <c r="BH329" s="87">
        <v>0</v>
      </c>
      <c r="BI329" s="87">
        <v>0</v>
      </c>
      <c r="BJ329" s="87">
        <v>0</v>
      </c>
      <c r="BK329" s="87">
        <v>0</v>
      </c>
      <c r="BL329" s="87">
        <v>0</v>
      </c>
      <c r="BM329" s="87">
        <v>0</v>
      </c>
      <c r="BN329" s="87">
        <v>0</v>
      </c>
      <c r="BO329" s="87">
        <v>0</v>
      </c>
      <c r="BP329" s="87">
        <v>0</v>
      </c>
      <c r="BQ329" s="87">
        <v>0</v>
      </c>
      <c r="BR329" s="87">
        <v>0</v>
      </c>
      <c r="BS329" s="87">
        <v>0</v>
      </c>
      <c r="BT329" s="87">
        <v>0</v>
      </c>
      <c r="BU329" s="87">
        <v>0</v>
      </c>
      <c r="BV329" s="87">
        <v>0</v>
      </c>
      <c r="BW329" s="87">
        <v>0</v>
      </c>
      <c r="BX329" s="87">
        <v>0</v>
      </c>
      <c r="BY329" s="76">
        <v>13325831.279999999</v>
      </c>
    </row>
    <row r="330" spans="1:77">
      <c r="A330" s="73" t="s">
        <v>43</v>
      </c>
      <c r="B330" s="74" t="s">
        <v>854</v>
      </c>
      <c r="C330" s="73" t="s">
        <v>832</v>
      </c>
      <c r="D330" s="75">
        <v>0</v>
      </c>
      <c r="E330" s="75"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  <c r="L330" s="75">
        <v>0</v>
      </c>
      <c r="M330" s="75">
        <v>5600</v>
      </c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5">
        <v>0</v>
      </c>
      <c r="T330" s="75">
        <v>0</v>
      </c>
      <c r="U330" s="75">
        <v>0</v>
      </c>
      <c r="V330" s="75">
        <v>126575</v>
      </c>
      <c r="W330" s="75">
        <v>11140</v>
      </c>
      <c r="X330" s="75">
        <v>0</v>
      </c>
      <c r="Y330" s="75">
        <v>0</v>
      </c>
      <c r="Z330" s="75">
        <v>0</v>
      </c>
      <c r="AA330" s="75">
        <v>0</v>
      </c>
      <c r="AB330" s="75">
        <v>0</v>
      </c>
      <c r="AC330" s="75">
        <v>0</v>
      </c>
      <c r="AD330" s="75">
        <v>5200</v>
      </c>
      <c r="AE330" s="75">
        <v>102621.17</v>
      </c>
      <c r="AF330" s="75">
        <v>0</v>
      </c>
      <c r="AG330" s="75">
        <v>0</v>
      </c>
      <c r="AH330" s="75">
        <v>0</v>
      </c>
      <c r="AI330" s="75">
        <v>0</v>
      </c>
      <c r="AJ330" s="75">
        <v>0</v>
      </c>
      <c r="AK330" s="75">
        <v>1850</v>
      </c>
      <c r="AL330" s="75">
        <v>0</v>
      </c>
      <c r="AM330" s="75">
        <v>0</v>
      </c>
      <c r="AN330" s="75">
        <v>0</v>
      </c>
      <c r="AO330" s="75">
        <v>0</v>
      </c>
      <c r="AP330" s="75">
        <v>0</v>
      </c>
      <c r="AQ330" s="75">
        <v>0</v>
      </c>
      <c r="AR330" s="75">
        <v>6980</v>
      </c>
      <c r="AS330" s="75">
        <v>0</v>
      </c>
      <c r="AT330" s="75">
        <v>0</v>
      </c>
      <c r="AU330" s="75">
        <v>2979</v>
      </c>
      <c r="AV330" s="75">
        <v>0</v>
      </c>
      <c r="AW330" s="75">
        <v>9595</v>
      </c>
      <c r="AX330" s="75">
        <v>0</v>
      </c>
      <c r="AY330" s="75">
        <v>0</v>
      </c>
      <c r="AZ330" s="75">
        <v>3000</v>
      </c>
      <c r="BA330" s="75">
        <v>0</v>
      </c>
      <c r="BB330" s="75">
        <v>0</v>
      </c>
      <c r="BC330" s="75">
        <v>0</v>
      </c>
      <c r="BD330" s="75">
        <v>0</v>
      </c>
      <c r="BE330" s="75">
        <v>0</v>
      </c>
      <c r="BF330" s="75">
        <v>0</v>
      </c>
      <c r="BG330" s="75">
        <v>0</v>
      </c>
      <c r="BH330" s="75">
        <v>0</v>
      </c>
      <c r="BI330" s="75">
        <v>0</v>
      </c>
      <c r="BJ330" s="75">
        <v>0</v>
      </c>
      <c r="BK330" s="75">
        <v>0</v>
      </c>
      <c r="BL330" s="75">
        <v>0</v>
      </c>
      <c r="BM330" s="75">
        <v>0</v>
      </c>
      <c r="BN330" s="75">
        <v>0</v>
      </c>
      <c r="BO330" s="75">
        <v>0</v>
      </c>
      <c r="BP330" s="75">
        <v>0</v>
      </c>
      <c r="BQ330" s="75">
        <v>0</v>
      </c>
      <c r="BR330" s="75">
        <v>0</v>
      </c>
      <c r="BS330" s="75">
        <v>0</v>
      </c>
      <c r="BT330" s="75">
        <v>0</v>
      </c>
      <c r="BU330" s="75">
        <v>0</v>
      </c>
      <c r="BV330" s="75">
        <v>0</v>
      </c>
      <c r="BW330" s="75">
        <v>4720</v>
      </c>
      <c r="BX330" s="75">
        <v>130</v>
      </c>
      <c r="BY330" s="76">
        <v>83660933.979999989</v>
      </c>
    </row>
    <row r="331" spans="1:77">
      <c r="A331" s="73" t="s">
        <v>43</v>
      </c>
      <c r="B331" s="74" t="s">
        <v>855</v>
      </c>
      <c r="C331" s="73" t="s">
        <v>856</v>
      </c>
      <c r="D331" s="75">
        <v>0</v>
      </c>
      <c r="E331" s="75">
        <v>0</v>
      </c>
      <c r="F331" s="75">
        <v>4500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5">
        <v>0</v>
      </c>
      <c r="S331" s="75">
        <v>0</v>
      </c>
      <c r="T331" s="75">
        <v>0</v>
      </c>
      <c r="U331" s="75">
        <v>0</v>
      </c>
      <c r="V331" s="75">
        <v>0</v>
      </c>
      <c r="W331" s="75">
        <v>0</v>
      </c>
      <c r="X331" s="75">
        <v>0</v>
      </c>
      <c r="Y331" s="75">
        <v>0</v>
      </c>
      <c r="Z331" s="75">
        <v>0</v>
      </c>
      <c r="AA331" s="75">
        <v>0</v>
      </c>
      <c r="AB331" s="75">
        <v>1528</v>
      </c>
      <c r="AC331" s="75">
        <v>0</v>
      </c>
      <c r="AD331" s="75">
        <v>0</v>
      </c>
      <c r="AE331" s="75">
        <v>0</v>
      </c>
      <c r="AF331" s="75">
        <v>0</v>
      </c>
      <c r="AG331" s="75">
        <v>0</v>
      </c>
      <c r="AH331" s="75">
        <v>0</v>
      </c>
      <c r="AI331" s="75">
        <v>0</v>
      </c>
      <c r="AJ331" s="75">
        <v>0</v>
      </c>
      <c r="AK331" s="75">
        <v>0</v>
      </c>
      <c r="AL331" s="75">
        <v>0</v>
      </c>
      <c r="AM331" s="75">
        <v>0</v>
      </c>
      <c r="AN331" s="75">
        <v>0</v>
      </c>
      <c r="AO331" s="75">
        <v>0</v>
      </c>
      <c r="AP331" s="75">
        <v>0</v>
      </c>
      <c r="AQ331" s="75">
        <v>0</v>
      </c>
      <c r="AR331" s="75">
        <v>0</v>
      </c>
      <c r="AS331" s="75">
        <v>0</v>
      </c>
      <c r="AT331" s="75">
        <v>0</v>
      </c>
      <c r="AU331" s="75">
        <v>0</v>
      </c>
      <c r="AV331" s="75">
        <v>0</v>
      </c>
      <c r="AW331" s="75">
        <v>0</v>
      </c>
      <c r="AX331" s="75">
        <v>0</v>
      </c>
      <c r="AY331" s="75">
        <v>0</v>
      </c>
      <c r="AZ331" s="75">
        <v>0</v>
      </c>
      <c r="BA331" s="75">
        <v>0</v>
      </c>
      <c r="BB331" s="75">
        <v>0</v>
      </c>
      <c r="BC331" s="75">
        <v>0</v>
      </c>
      <c r="BD331" s="75">
        <v>0</v>
      </c>
      <c r="BE331" s="75">
        <v>0</v>
      </c>
      <c r="BF331" s="75">
        <v>0</v>
      </c>
      <c r="BG331" s="75">
        <v>0</v>
      </c>
      <c r="BH331" s="75">
        <v>0</v>
      </c>
      <c r="BI331" s="75">
        <v>0</v>
      </c>
      <c r="BJ331" s="75">
        <v>0</v>
      </c>
      <c r="BK331" s="75">
        <v>0</v>
      </c>
      <c r="BL331" s="75">
        <v>0</v>
      </c>
      <c r="BM331" s="75">
        <v>0</v>
      </c>
      <c r="BN331" s="75">
        <v>0</v>
      </c>
      <c r="BO331" s="75">
        <v>15370</v>
      </c>
      <c r="BP331" s="75">
        <v>0</v>
      </c>
      <c r="BQ331" s="75">
        <v>0</v>
      </c>
      <c r="BR331" s="75">
        <v>0</v>
      </c>
      <c r="BS331" s="75">
        <v>0</v>
      </c>
      <c r="BT331" s="75">
        <v>0</v>
      </c>
      <c r="BU331" s="75">
        <v>0</v>
      </c>
      <c r="BV331" s="75">
        <v>0</v>
      </c>
      <c r="BW331" s="75">
        <v>0</v>
      </c>
      <c r="BX331" s="75">
        <v>0</v>
      </c>
      <c r="BY331" s="76">
        <v>59351071.569999993</v>
      </c>
    </row>
    <row r="332" spans="1:77">
      <c r="A332" s="73" t="s">
        <v>43</v>
      </c>
      <c r="B332" s="74" t="s">
        <v>857</v>
      </c>
      <c r="C332" s="73" t="s">
        <v>858</v>
      </c>
      <c r="D332" s="75">
        <v>17586404.699999999</v>
      </c>
      <c r="E332" s="75">
        <v>5485600</v>
      </c>
      <c r="F332" s="75">
        <v>0</v>
      </c>
      <c r="G332" s="75">
        <v>2521.1999999999998</v>
      </c>
      <c r="H332" s="75">
        <v>628700</v>
      </c>
      <c r="I332" s="75">
        <v>0</v>
      </c>
      <c r="J332" s="75">
        <v>22968098.920000002</v>
      </c>
      <c r="K332" s="75">
        <v>566400</v>
      </c>
      <c r="L332" s="75">
        <v>0</v>
      </c>
      <c r="M332" s="75">
        <v>972408.36</v>
      </c>
      <c r="N332" s="75">
        <v>5042.3999999999996</v>
      </c>
      <c r="O332" s="75">
        <v>12522.3</v>
      </c>
      <c r="P332" s="75">
        <v>0</v>
      </c>
      <c r="Q332" s="75">
        <v>33271.14</v>
      </c>
      <c r="R332" s="75">
        <v>0</v>
      </c>
      <c r="S332" s="75">
        <v>5042.3999999999996</v>
      </c>
      <c r="T332" s="75">
        <v>4031429</v>
      </c>
      <c r="U332" s="75">
        <v>0</v>
      </c>
      <c r="V332" s="75">
        <v>20175682.899999999</v>
      </c>
      <c r="W332" s="75">
        <v>1423000</v>
      </c>
      <c r="X332" s="75">
        <v>41366</v>
      </c>
      <c r="Y332" s="75">
        <v>12113.2</v>
      </c>
      <c r="Z332" s="75">
        <v>5400</v>
      </c>
      <c r="AA332" s="75">
        <v>0</v>
      </c>
      <c r="AB332" s="75">
        <v>0</v>
      </c>
      <c r="AC332" s="75">
        <v>867939.98</v>
      </c>
      <c r="AD332" s="75">
        <v>1288356.6399999999</v>
      </c>
      <c r="AE332" s="75">
        <v>24069068.960000001</v>
      </c>
      <c r="AF332" s="75">
        <v>12708.88</v>
      </c>
      <c r="AG332" s="75">
        <v>0</v>
      </c>
      <c r="AH332" s="75">
        <v>0</v>
      </c>
      <c r="AI332" s="75">
        <v>0</v>
      </c>
      <c r="AJ332" s="75">
        <v>0</v>
      </c>
      <c r="AK332" s="75">
        <v>0</v>
      </c>
      <c r="AL332" s="75">
        <v>11448.96</v>
      </c>
      <c r="AM332" s="75">
        <v>16240.88</v>
      </c>
      <c r="AN332" s="75">
        <v>0</v>
      </c>
      <c r="AO332" s="75">
        <v>0</v>
      </c>
      <c r="AP332" s="75">
        <v>0</v>
      </c>
      <c r="AQ332" s="75">
        <v>9758571.6199999992</v>
      </c>
      <c r="AR332" s="75">
        <v>0</v>
      </c>
      <c r="AS332" s="75">
        <v>9244.4</v>
      </c>
      <c r="AT332" s="75">
        <v>0</v>
      </c>
      <c r="AU332" s="75">
        <v>119388</v>
      </c>
      <c r="AV332" s="75">
        <v>0</v>
      </c>
      <c r="AW332" s="75">
        <v>0</v>
      </c>
      <c r="AX332" s="75">
        <v>17069969.989999998</v>
      </c>
      <c r="AY332" s="75">
        <v>809035</v>
      </c>
      <c r="AZ332" s="75">
        <v>0</v>
      </c>
      <c r="BA332" s="75">
        <v>0</v>
      </c>
      <c r="BB332" s="75">
        <v>3041133</v>
      </c>
      <c r="BC332" s="75">
        <v>0</v>
      </c>
      <c r="BD332" s="75">
        <v>0</v>
      </c>
      <c r="BE332" s="75">
        <v>0</v>
      </c>
      <c r="BF332" s="75">
        <v>0</v>
      </c>
      <c r="BG332" s="75">
        <v>0</v>
      </c>
      <c r="BH332" s="75">
        <v>0</v>
      </c>
      <c r="BI332" s="75">
        <v>15949679</v>
      </c>
      <c r="BJ332" s="75">
        <v>77150.98</v>
      </c>
      <c r="BK332" s="75">
        <v>0</v>
      </c>
      <c r="BL332" s="75">
        <v>1932800</v>
      </c>
      <c r="BM332" s="75">
        <v>0</v>
      </c>
      <c r="BN332" s="75">
        <v>0</v>
      </c>
      <c r="BO332" s="75">
        <v>692141.15</v>
      </c>
      <c r="BP332" s="75">
        <v>12113262.210000001</v>
      </c>
      <c r="BQ332" s="75">
        <v>0</v>
      </c>
      <c r="BR332" s="75">
        <v>0</v>
      </c>
      <c r="BS332" s="75">
        <v>0</v>
      </c>
      <c r="BT332" s="75">
        <v>0</v>
      </c>
      <c r="BU332" s="75">
        <v>0</v>
      </c>
      <c r="BV332" s="75">
        <v>0</v>
      </c>
      <c r="BW332" s="75">
        <v>0</v>
      </c>
      <c r="BX332" s="75">
        <v>0</v>
      </c>
      <c r="BY332" s="76">
        <v>23451000</v>
      </c>
    </row>
    <row r="333" spans="1:77">
      <c r="A333" s="73" t="s">
        <v>43</v>
      </c>
      <c r="B333" s="74" t="s">
        <v>859</v>
      </c>
      <c r="C333" s="73" t="s">
        <v>860</v>
      </c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0</v>
      </c>
      <c r="J333" s="75">
        <v>16572300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5">
        <v>0</v>
      </c>
      <c r="S333" s="75">
        <v>0</v>
      </c>
      <c r="T333" s="75">
        <v>0</v>
      </c>
      <c r="U333" s="75">
        <v>0</v>
      </c>
      <c r="V333" s="75">
        <v>0</v>
      </c>
      <c r="W333" s="75">
        <v>0</v>
      </c>
      <c r="X333" s="75">
        <v>0</v>
      </c>
      <c r="Y333" s="75">
        <v>0</v>
      </c>
      <c r="Z333" s="75">
        <v>0</v>
      </c>
      <c r="AA333" s="75">
        <v>0</v>
      </c>
      <c r="AB333" s="75">
        <v>0</v>
      </c>
      <c r="AC333" s="75">
        <v>0</v>
      </c>
      <c r="AD333" s="75">
        <v>0</v>
      </c>
      <c r="AE333" s="75">
        <v>16023000</v>
      </c>
      <c r="AF333" s="75">
        <v>0</v>
      </c>
      <c r="AG333" s="75">
        <v>0</v>
      </c>
      <c r="AH333" s="75">
        <v>0</v>
      </c>
      <c r="AI333" s="75">
        <v>0</v>
      </c>
      <c r="AJ333" s="75">
        <v>0</v>
      </c>
      <c r="AK333" s="75">
        <v>0</v>
      </c>
      <c r="AL333" s="75">
        <v>0</v>
      </c>
      <c r="AM333" s="75">
        <v>0</v>
      </c>
      <c r="AN333" s="75">
        <v>0</v>
      </c>
      <c r="AO333" s="75">
        <v>0</v>
      </c>
      <c r="AP333" s="75">
        <v>0</v>
      </c>
      <c r="AQ333" s="75">
        <v>89692.5</v>
      </c>
      <c r="AR333" s="75">
        <v>0</v>
      </c>
      <c r="AS333" s="75">
        <v>0</v>
      </c>
      <c r="AT333" s="75">
        <v>0</v>
      </c>
      <c r="AU333" s="75">
        <v>0</v>
      </c>
      <c r="AV333" s="75">
        <v>0</v>
      </c>
      <c r="AW333" s="75">
        <v>0</v>
      </c>
      <c r="AX333" s="75">
        <v>13083000</v>
      </c>
      <c r="AY333" s="75">
        <v>0</v>
      </c>
      <c r="AZ333" s="75">
        <v>0</v>
      </c>
      <c r="BA333" s="75">
        <v>0</v>
      </c>
      <c r="BB333" s="75">
        <v>0</v>
      </c>
      <c r="BC333" s="75">
        <v>0</v>
      </c>
      <c r="BD333" s="75">
        <v>0</v>
      </c>
      <c r="BE333" s="75">
        <v>0</v>
      </c>
      <c r="BF333" s="75">
        <v>0</v>
      </c>
      <c r="BG333" s="75">
        <v>0</v>
      </c>
      <c r="BH333" s="75">
        <v>0</v>
      </c>
      <c r="BI333" s="75">
        <v>7044000</v>
      </c>
      <c r="BJ333" s="75">
        <v>0</v>
      </c>
      <c r="BK333" s="75">
        <v>0</v>
      </c>
      <c r="BL333" s="75">
        <v>0</v>
      </c>
      <c r="BM333" s="75">
        <v>0</v>
      </c>
      <c r="BN333" s="75">
        <v>0</v>
      </c>
      <c r="BO333" s="75">
        <v>0</v>
      </c>
      <c r="BP333" s="75">
        <v>0</v>
      </c>
      <c r="BQ333" s="75">
        <v>0</v>
      </c>
      <c r="BR333" s="75">
        <v>0</v>
      </c>
      <c r="BS333" s="75">
        <v>0</v>
      </c>
      <c r="BT333" s="75">
        <v>0</v>
      </c>
      <c r="BU333" s="75">
        <v>0</v>
      </c>
      <c r="BV333" s="75">
        <v>0</v>
      </c>
      <c r="BW333" s="75">
        <v>0</v>
      </c>
      <c r="BX333" s="75">
        <v>0</v>
      </c>
      <c r="BY333" s="76">
        <v>17812379.009999998</v>
      </c>
    </row>
    <row r="334" spans="1:77">
      <c r="A334" s="73" t="s">
        <v>43</v>
      </c>
      <c r="B334" s="74" t="s">
        <v>861</v>
      </c>
      <c r="C334" s="73" t="s">
        <v>862</v>
      </c>
      <c r="D334" s="75">
        <v>0</v>
      </c>
      <c r="E334" s="75">
        <v>0</v>
      </c>
      <c r="F334" s="75">
        <v>0</v>
      </c>
      <c r="G334" s="75">
        <v>0</v>
      </c>
      <c r="H334" s="75">
        <v>0</v>
      </c>
      <c r="I334" s="75">
        <v>0</v>
      </c>
      <c r="J334" s="75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75">
        <v>0</v>
      </c>
      <c r="R334" s="75">
        <v>0</v>
      </c>
      <c r="S334" s="75">
        <v>0</v>
      </c>
      <c r="T334" s="75">
        <v>0</v>
      </c>
      <c r="U334" s="75">
        <v>0</v>
      </c>
      <c r="V334" s="75">
        <v>14940</v>
      </c>
      <c r="W334" s="75">
        <v>0</v>
      </c>
      <c r="X334" s="75">
        <v>0</v>
      </c>
      <c r="Y334" s="75">
        <v>0</v>
      </c>
      <c r="Z334" s="75">
        <v>0</v>
      </c>
      <c r="AA334" s="75">
        <v>0</v>
      </c>
      <c r="AB334" s="75">
        <v>0</v>
      </c>
      <c r="AC334" s="75">
        <v>0</v>
      </c>
      <c r="AD334" s="75">
        <v>0</v>
      </c>
      <c r="AE334" s="75">
        <v>0</v>
      </c>
      <c r="AF334" s="75">
        <v>0</v>
      </c>
      <c r="AG334" s="75">
        <v>0</v>
      </c>
      <c r="AH334" s="75">
        <v>0</v>
      </c>
      <c r="AI334" s="75">
        <v>0</v>
      </c>
      <c r="AJ334" s="75">
        <v>0</v>
      </c>
      <c r="AK334" s="75">
        <v>0</v>
      </c>
      <c r="AL334" s="75">
        <v>0</v>
      </c>
      <c r="AM334" s="75">
        <v>0</v>
      </c>
      <c r="AN334" s="75">
        <v>0</v>
      </c>
      <c r="AO334" s="75">
        <v>0</v>
      </c>
      <c r="AP334" s="75">
        <v>0</v>
      </c>
      <c r="AQ334" s="75">
        <v>0</v>
      </c>
      <c r="AR334" s="75">
        <v>0</v>
      </c>
      <c r="AS334" s="75">
        <v>0</v>
      </c>
      <c r="AT334" s="75">
        <v>0</v>
      </c>
      <c r="AU334" s="75">
        <v>0</v>
      </c>
      <c r="AV334" s="75">
        <v>0</v>
      </c>
      <c r="AW334" s="75">
        <v>0</v>
      </c>
      <c r="AX334" s="75">
        <v>0</v>
      </c>
      <c r="AY334" s="75">
        <v>0</v>
      </c>
      <c r="AZ334" s="75">
        <v>0</v>
      </c>
      <c r="BA334" s="75">
        <v>0</v>
      </c>
      <c r="BB334" s="75">
        <v>799990</v>
      </c>
      <c r="BC334" s="75">
        <v>0</v>
      </c>
      <c r="BD334" s="75">
        <v>0</v>
      </c>
      <c r="BE334" s="75">
        <v>0</v>
      </c>
      <c r="BF334" s="75">
        <v>0</v>
      </c>
      <c r="BG334" s="75">
        <v>0</v>
      </c>
      <c r="BH334" s="75">
        <v>0</v>
      </c>
      <c r="BI334" s="75">
        <v>0</v>
      </c>
      <c r="BJ334" s="75">
        <v>0</v>
      </c>
      <c r="BK334" s="75">
        <v>0</v>
      </c>
      <c r="BL334" s="75">
        <v>0</v>
      </c>
      <c r="BM334" s="75">
        <v>0</v>
      </c>
      <c r="BN334" s="75">
        <v>0</v>
      </c>
      <c r="BO334" s="75">
        <v>0</v>
      </c>
      <c r="BP334" s="75">
        <v>0</v>
      </c>
      <c r="BQ334" s="75">
        <v>0</v>
      </c>
      <c r="BR334" s="75">
        <v>0</v>
      </c>
      <c r="BS334" s="75">
        <v>0</v>
      </c>
      <c r="BT334" s="75">
        <v>0</v>
      </c>
      <c r="BU334" s="75">
        <v>0</v>
      </c>
      <c r="BV334" s="75">
        <v>0</v>
      </c>
      <c r="BW334" s="75">
        <v>0</v>
      </c>
      <c r="BX334" s="75">
        <v>0</v>
      </c>
      <c r="BY334" s="76"/>
    </row>
    <row r="335" spans="1:77">
      <c r="A335" s="73" t="s">
        <v>43</v>
      </c>
      <c r="B335" s="74" t="s">
        <v>863</v>
      </c>
      <c r="C335" s="73" t="s">
        <v>864</v>
      </c>
      <c r="D335" s="75">
        <v>10651496.380000001</v>
      </c>
      <c r="E335" s="75">
        <v>3077649.2</v>
      </c>
      <c r="F335" s="75">
        <v>2833169.26</v>
      </c>
      <c r="G335" s="75">
        <v>1601701.79</v>
      </c>
      <c r="H335" s="75">
        <v>1054174.42</v>
      </c>
      <c r="I335" s="75">
        <v>429908.68</v>
      </c>
      <c r="J335" s="75">
        <v>20562939.809999999</v>
      </c>
      <c r="K335" s="75">
        <v>1718140.2</v>
      </c>
      <c r="L335" s="75">
        <v>871286.12</v>
      </c>
      <c r="M335" s="75">
        <v>4347486.16</v>
      </c>
      <c r="N335" s="75">
        <v>568471.5</v>
      </c>
      <c r="O335" s="75">
        <v>2166378.33</v>
      </c>
      <c r="P335" s="75">
        <v>4009307.54</v>
      </c>
      <c r="Q335" s="75">
        <v>2717544.2</v>
      </c>
      <c r="R335" s="75">
        <v>375068.52</v>
      </c>
      <c r="S335" s="75">
        <v>993697.01</v>
      </c>
      <c r="T335" s="75">
        <v>1290978.8999999999</v>
      </c>
      <c r="U335" s="75">
        <v>442536.7</v>
      </c>
      <c r="V335" s="75">
        <v>13385608.470000001</v>
      </c>
      <c r="W335" s="75">
        <v>3032219.1</v>
      </c>
      <c r="X335" s="75">
        <v>1541403.54</v>
      </c>
      <c r="Y335" s="75">
        <v>2493550.5499999998</v>
      </c>
      <c r="Z335" s="75">
        <v>936798.78</v>
      </c>
      <c r="AA335" s="75">
        <v>1493876</v>
      </c>
      <c r="AB335" s="75">
        <v>784841.06</v>
      </c>
      <c r="AC335" s="75">
        <v>338293.74</v>
      </c>
      <c r="AD335" s="75">
        <v>120150</v>
      </c>
      <c r="AE335" s="75">
        <v>15827929.33</v>
      </c>
      <c r="AF335" s="75">
        <v>860025.4</v>
      </c>
      <c r="AG335" s="75">
        <v>619051.5</v>
      </c>
      <c r="AH335" s="75">
        <v>660341.80000000005</v>
      </c>
      <c r="AI335" s="75">
        <v>648090.11</v>
      </c>
      <c r="AJ335" s="75">
        <v>669335.93999999994</v>
      </c>
      <c r="AK335" s="75">
        <v>666062.85</v>
      </c>
      <c r="AL335" s="75">
        <v>650734.25</v>
      </c>
      <c r="AM335" s="75">
        <v>1099724.25</v>
      </c>
      <c r="AN335" s="75">
        <v>598733.1</v>
      </c>
      <c r="AO335" s="75">
        <v>767721.48</v>
      </c>
      <c r="AP335" s="75">
        <v>470876.11</v>
      </c>
      <c r="AQ335" s="75">
        <v>5219885.24</v>
      </c>
      <c r="AR335" s="75">
        <v>348848.4</v>
      </c>
      <c r="AS335" s="75">
        <v>566816.1</v>
      </c>
      <c r="AT335" s="75">
        <v>567518.5</v>
      </c>
      <c r="AU335" s="75">
        <v>475073</v>
      </c>
      <c r="AV335" s="75">
        <v>165017</v>
      </c>
      <c r="AW335" s="75">
        <v>422934.4</v>
      </c>
      <c r="AX335" s="75">
        <v>10904498.609999999</v>
      </c>
      <c r="AY335" s="75">
        <v>833952.88</v>
      </c>
      <c r="AZ335" s="75">
        <v>669608.4</v>
      </c>
      <c r="BA335" s="75">
        <v>0</v>
      </c>
      <c r="BB335" s="75">
        <v>1452164.98</v>
      </c>
      <c r="BC335" s="75">
        <v>0</v>
      </c>
      <c r="BD335" s="75">
        <v>0</v>
      </c>
      <c r="BE335" s="75">
        <v>1650106.69</v>
      </c>
      <c r="BF335" s="75">
        <v>882324.65</v>
      </c>
      <c r="BG335" s="75">
        <v>0</v>
      </c>
      <c r="BH335" s="75">
        <v>259487.87</v>
      </c>
      <c r="BI335" s="75">
        <v>58449118.009999998</v>
      </c>
      <c r="BJ335" s="75">
        <v>2729635.96</v>
      </c>
      <c r="BK335" s="75">
        <v>1044503.41</v>
      </c>
      <c r="BL335" s="75">
        <v>550544.91</v>
      </c>
      <c r="BM335" s="75">
        <v>1007052</v>
      </c>
      <c r="BN335" s="75">
        <v>1309958.5</v>
      </c>
      <c r="BO335" s="75">
        <v>0</v>
      </c>
      <c r="BP335" s="75">
        <v>5821704.1299999999</v>
      </c>
      <c r="BQ335" s="75">
        <v>596996.15</v>
      </c>
      <c r="BR335" s="75">
        <v>634388.49</v>
      </c>
      <c r="BS335" s="75">
        <v>1049233.1299999999</v>
      </c>
      <c r="BT335" s="75">
        <v>1028260.65</v>
      </c>
      <c r="BU335" s="75">
        <v>1920467.16</v>
      </c>
      <c r="BV335" s="75">
        <v>795976.6</v>
      </c>
      <c r="BW335" s="75">
        <v>297318.34999999998</v>
      </c>
      <c r="BX335" s="75">
        <v>341028.87</v>
      </c>
      <c r="BY335" s="76">
        <v>420221.92</v>
      </c>
    </row>
    <row r="336" spans="1:77">
      <c r="A336" s="73" t="s">
        <v>43</v>
      </c>
      <c r="B336" s="74" t="s">
        <v>865</v>
      </c>
      <c r="C336" s="73" t="s">
        <v>866</v>
      </c>
      <c r="D336" s="87">
        <v>0</v>
      </c>
      <c r="E336" s="87">
        <v>0</v>
      </c>
      <c r="F336" s="87">
        <v>0</v>
      </c>
      <c r="G336" s="87">
        <v>0</v>
      </c>
      <c r="H336" s="87">
        <v>0</v>
      </c>
      <c r="I336" s="87">
        <v>0</v>
      </c>
      <c r="J336" s="87">
        <v>0</v>
      </c>
      <c r="K336" s="87">
        <v>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87">
        <v>0</v>
      </c>
      <c r="S336" s="87">
        <v>0</v>
      </c>
      <c r="T336" s="87">
        <v>0</v>
      </c>
      <c r="U336" s="87">
        <v>0</v>
      </c>
      <c r="V336" s="87">
        <v>0</v>
      </c>
      <c r="W336" s="87">
        <v>0</v>
      </c>
      <c r="X336" s="87">
        <v>0</v>
      </c>
      <c r="Y336" s="87">
        <v>0</v>
      </c>
      <c r="Z336" s="87">
        <v>0</v>
      </c>
      <c r="AA336" s="87">
        <v>0</v>
      </c>
      <c r="AB336" s="87">
        <v>0</v>
      </c>
      <c r="AC336" s="87">
        <v>0</v>
      </c>
      <c r="AD336" s="87">
        <v>0</v>
      </c>
      <c r="AE336" s="87">
        <v>0</v>
      </c>
      <c r="AF336" s="87">
        <v>0</v>
      </c>
      <c r="AG336" s="87">
        <v>0</v>
      </c>
      <c r="AH336" s="87">
        <v>0</v>
      </c>
      <c r="AI336" s="87">
        <v>0</v>
      </c>
      <c r="AJ336" s="87">
        <v>0</v>
      </c>
      <c r="AK336" s="87">
        <v>0</v>
      </c>
      <c r="AL336" s="87">
        <v>0</v>
      </c>
      <c r="AM336" s="87">
        <v>0</v>
      </c>
      <c r="AN336" s="87">
        <v>0</v>
      </c>
      <c r="AO336" s="87">
        <v>0</v>
      </c>
      <c r="AP336" s="87">
        <v>0</v>
      </c>
      <c r="AQ336" s="87">
        <v>0</v>
      </c>
      <c r="AR336" s="87">
        <v>0</v>
      </c>
      <c r="AS336" s="87">
        <v>0</v>
      </c>
      <c r="AT336" s="87">
        <v>0</v>
      </c>
      <c r="AU336" s="87">
        <v>0</v>
      </c>
      <c r="AV336" s="87">
        <v>0</v>
      </c>
      <c r="AW336" s="87">
        <v>0</v>
      </c>
      <c r="AX336" s="87">
        <v>0</v>
      </c>
      <c r="AY336" s="87">
        <v>0</v>
      </c>
      <c r="AZ336" s="87">
        <v>0</v>
      </c>
      <c r="BA336" s="87">
        <v>0</v>
      </c>
      <c r="BB336" s="87">
        <v>0</v>
      </c>
      <c r="BC336" s="87">
        <v>0</v>
      </c>
      <c r="BD336" s="87">
        <v>0</v>
      </c>
      <c r="BE336" s="87">
        <v>0</v>
      </c>
      <c r="BF336" s="87">
        <v>0</v>
      </c>
      <c r="BG336" s="87">
        <v>0</v>
      </c>
      <c r="BH336" s="87">
        <v>0</v>
      </c>
      <c r="BI336" s="87">
        <v>0</v>
      </c>
      <c r="BJ336" s="87">
        <v>0</v>
      </c>
      <c r="BK336" s="87">
        <v>0</v>
      </c>
      <c r="BL336" s="87">
        <v>0</v>
      </c>
      <c r="BM336" s="87">
        <v>0</v>
      </c>
      <c r="BN336" s="87">
        <v>0</v>
      </c>
      <c r="BO336" s="87">
        <v>0</v>
      </c>
      <c r="BP336" s="87">
        <v>0</v>
      </c>
      <c r="BQ336" s="87">
        <v>0</v>
      </c>
      <c r="BR336" s="87">
        <v>0</v>
      </c>
      <c r="BS336" s="87">
        <v>0</v>
      </c>
      <c r="BT336" s="87">
        <v>0</v>
      </c>
      <c r="BU336" s="87">
        <v>0</v>
      </c>
      <c r="BV336" s="87">
        <v>0</v>
      </c>
      <c r="BW336" s="87">
        <v>0</v>
      </c>
      <c r="BX336" s="87">
        <v>0</v>
      </c>
      <c r="BY336" s="76">
        <v>7215</v>
      </c>
    </row>
    <row r="337" spans="1:77">
      <c r="A337" s="73" t="s">
        <v>43</v>
      </c>
      <c r="B337" s="74" t="s">
        <v>867</v>
      </c>
      <c r="C337" s="73" t="s">
        <v>868</v>
      </c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7820</v>
      </c>
      <c r="P337" s="75">
        <v>0</v>
      </c>
      <c r="Q337" s="75">
        <v>0</v>
      </c>
      <c r="R337" s="75">
        <v>0</v>
      </c>
      <c r="S337" s="75">
        <v>0</v>
      </c>
      <c r="T337" s="75">
        <v>0</v>
      </c>
      <c r="U337" s="75">
        <v>0</v>
      </c>
      <c r="V337" s="75">
        <v>0</v>
      </c>
      <c r="W337" s="75">
        <v>0</v>
      </c>
      <c r="X337" s="75">
        <v>0</v>
      </c>
      <c r="Y337" s="75">
        <v>0</v>
      </c>
      <c r="Z337" s="75">
        <v>0</v>
      </c>
      <c r="AA337" s="75">
        <v>0</v>
      </c>
      <c r="AB337" s="75">
        <v>0</v>
      </c>
      <c r="AC337" s="75">
        <v>0</v>
      </c>
      <c r="AD337" s="75">
        <v>0</v>
      </c>
      <c r="AE337" s="75">
        <v>0</v>
      </c>
      <c r="AF337" s="75">
        <v>0</v>
      </c>
      <c r="AG337" s="75">
        <v>0</v>
      </c>
      <c r="AH337" s="75">
        <v>0</v>
      </c>
      <c r="AI337" s="75">
        <v>0</v>
      </c>
      <c r="AJ337" s="75">
        <v>30628</v>
      </c>
      <c r="AK337" s="75">
        <v>0</v>
      </c>
      <c r="AL337" s="75">
        <v>0</v>
      </c>
      <c r="AM337" s="75">
        <v>15342</v>
      </c>
      <c r="AN337" s="75">
        <v>8659</v>
      </c>
      <c r="AO337" s="75">
        <v>0</v>
      </c>
      <c r="AP337" s="75">
        <v>0</v>
      </c>
      <c r="AQ337" s="75">
        <v>0</v>
      </c>
      <c r="AR337" s="75">
        <v>0</v>
      </c>
      <c r="AS337" s="75">
        <v>0</v>
      </c>
      <c r="AT337" s="75">
        <v>0</v>
      </c>
      <c r="AU337" s="75">
        <v>0</v>
      </c>
      <c r="AV337" s="75">
        <v>0</v>
      </c>
      <c r="AW337" s="75">
        <v>0</v>
      </c>
      <c r="AX337" s="75">
        <v>0</v>
      </c>
      <c r="AY337" s="75">
        <v>0</v>
      </c>
      <c r="AZ337" s="75">
        <v>0</v>
      </c>
      <c r="BA337" s="75">
        <v>0</v>
      </c>
      <c r="BB337" s="75">
        <v>0</v>
      </c>
      <c r="BC337" s="75">
        <v>0</v>
      </c>
      <c r="BD337" s="75">
        <v>0</v>
      </c>
      <c r="BE337" s="75">
        <v>0</v>
      </c>
      <c r="BF337" s="75">
        <v>0</v>
      </c>
      <c r="BG337" s="75">
        <v>0</v>
      </c>
      <c r="BH337" s="75">
        <v>0</v>
      </c>
      <c r="BI337" s="75">
        <v>12270675.01</v>
      </c>
      <c r="BJ337" s="75">
        <v>0</v>
      </c>
      <c r="BK337" s="75">
        <v>0</v>
      </c>
      <c r="BL337" s="75">
        <v>0</v>
      </c>
      <c r="BM337" s="75">
        <v>0</v>
      </c>
      <c r="BN337" s="75">
        <v>0</v>
      </c>
      <c r="BO337" s="75">
        <v>0</v>
      </c>
      <c r="BP337" s="75">
        <v>142375</v>
      </c>
      <c r="BQ337" s="75">
        <v>0</v>
      </c>
      <c r="BR337" s="75">
        <v>254</v>
      </c>
      <c r="BS337" s="75">
        <v>0</v>
      </c>
      <c r="BT337" s="75">
        <v>0</v>
      </c>
      <c r="BU337" s="75">
        <v>0</v>
      </c>
      <c r="BV337" s="75">
        <v>0</v>
      </c>
      <c r="BW337" s="75">
        <v>0</v>
      </c>
      <c r="BX337" s="75">
        <v>0</v>
      </c>
      <c r="BY337" s="76">
        <v>2738727750.7800002</v>
      </c>
    </row>
    <row r="338" spans="1:77">
      <c r="A338" s="73" t="s">
        <v>43</v>
      </c>
      <c r="B338" s="74" t="s">
        <v>869</v>
      </c>
      <c r="C338" s="73" t="s">
        <v>870</v>
      </c>
      <c r="D338" s="75">
        <v>187629.89</v>
      </c>
      <c r="E338" s="75">
        <v>357617.65</v>
      </c>
      <c r="F338" s="75">
        <v>98399.09</v>
      </c>
      <c r="G338" s="75">
        <v>0</v>
      </c>
      <c r="H338" s="75">
        <v>0</v>
      </c>
      <c r="I338" s="75">
        <v>0</v>
      </c>
      <c r="J338" s="75">
        <v>235937.18</v>
      </c>
      <c r="K338" s="75">
        <v>20995.06</v>
      </c>
      <c r="L338" s="75">
        <v>13617</v>
      </c>
      <c r="M338" s="75">
        <v>358817.13</v>
      </c>
      <c r="N338" s="75">
        <v>0</v>
      </c>
      <c r="O338" s="75">
        <v>4128.32</v>
      </c>
      <c r="P338" s="75">
        <v>290960</v>
      </c>
      <c r="Q338" s="75">
        <v>1453660.6</v>
      </c>
      <c r="R338" s="75">
        <v>0</v>
      </c>
      <c r="S338" s="75">
        <v>14564.16</v>
      </c>
      <c r="T338" s="75">
        <v>231302.88</v>
      </c>
      <c r="U338" s="75">
        <v>0</v>
      </c>
      <c r="V338" s="75">
        <v>1228456.1399999999</v>
      </c>
      <c r="W338" s="75">
        <v>2176</v>
      </c>
      <c r="X338" s="75">
        <v>4043.5</v>
      </c>
      <c r="Y338" s="75">
        <v>0</v>
      </c>
      <c r="Z338" s="75">
        <v>0</v>
      </c>
      <c r="AA338" s="75">
        <v>62930</v>
      </c>
      <c r="AB338" s="75">
        <v>0</v>
      </c>
      <c r="AC338" s="75">
        <v>0</v>
      </c>
      <c r="AD338" s="75">
        <v>0</v>
      </c>
      <c r="AE338" s="75">
        <v>903120.62</v>
      </c>
      <c r="AF338" s="75">
        <v>0</v>
      </c>
      <c r="AG338" s="75">
        <v>589360</v>
      </c>
      <c r="AH338" s="75">
        <v>0</v>
      </c>
      <c r="AI338" s="75">
        <v>7095.6</v>
      </c>
      <c r="AJ338" s="75">
        <v>182320</v>
      </c>
      <c r="AK338" s="75">
        <v>0</v>
      </c>
      <c r="AL338" s="75">
        <v>178080</v>
      </c>
      <c r="AM338" s="75">
        <v>50298.1</v>
      </c>
      <c r="AN338" s="75">
        <v>992</v>
      </c>
      <c r="AO338" s="75">
        <v>900</v>
      </c>
      <c r="AP338" s="75">
        <v>313760</v>
      </c>
      <c r="AQ338" s="75">
        <v>11723.75</v>
      </c>
      <c r="AR338" s="75">
        <v>0</v>
      </c>
      <c r="AS338" s="75">
        <v>0</v>
      </c>
      <c r="AT338" s="75">
        <v>0</v>
      </c>
      <c r="AU338" s="75">
        <v>0</v>
      </c>
      <c r="AV338" s="75">
        <v>0</v>
      </c>
      <c r="AW338" s="75">
        <v>1377.5</v>
      </c>
      <c r="AX338" s="75">
        <v>711692.1</v>
      </c>
      <c r="AY338" s="75">
        <v>0</v>
      </c>
      <c r="AZ338" s="75">
        <v>0</v>
      </c>
      <c r="BA338" s="75">
        <v>0</v>
      </c>
      <c r="BB338" s="75">
        <v>16956.29</v>
      </c>
      <c r="BC338" s="75">
        <v>0</v>
      </c>
      <c r="BD338" s="75">
        <v>177008</v>
      </c>
      <c r="BE338" s="75">
        <v>200000</v>
      </c>
      <c r="BF338" s="75">
        <v>1345.06</v>
      </c>
      <c r="BG338" s="75">
        <v>0</v>
      </c>
      <c r="BH338" s="75">
        <v>0</v>
      </c>
      <c r="BI338" s="75">
        <v>117338.82</v>
      </c>
      <c r="BJ338" s="75">
        <v>0</v>
      </c>
      <c r="BK338" s="75">
        <v>0</v>
      </c>
      <c r="BL338" s="75">
        <v>0</v>
      </c>
      <c r="BM338" s="75">
        <v>0</v>
      </c>
      <c r="BN338" s="75">
        <v>0</v>
      </c>
      <c r="BO338" s="75">
        <v>0</v>
      </c>
      <c r="BP338" s="75">
        <v>68858.61</v>
      </c>
      <c r="BQ338" s="75">
        <v>21000</v>
      </c>
      <c r="BR338" s="75">
        <v>1494.4</v>
      </c>
      <c r="BS338" s="75">
        <v>0</v>
      </c>
      <c r="BT338" s="75">
        <v>91348</v>
      </c>
      <c r="BU338" s="75">
        <v>133446</v>
      </c>
      <c r="BV338" s="75">
        <v>0</v>
      </c>
      <c r="BW338" s="75">
        <v>0</v>
      </c>
      <c r="BX338" s="75">
        <v>0</v>
      </c>
      <c r="BY338" s="76">
        <v>252047341.15000001</v>
      </c>
    </row>
    <row r="339" spans="1:77">
      <c r="A339" s="73" t="s">
        <v>43</v>
      </c>
      <c r="B339" s="74" t="s">
        <v>871</v>
      </c>
      <c r="C339" s="73" t="s">
        <v>872</v>
      </c>
      <c r="D339" s="75">
        <v>0</v>
      </c>
      <c r="E339" s="75">
        <v>0</v>
      </c>
      <c r="F339" s="75">
        <v>215000</v>
      </c>
      <c r="G339" s="75">
        <v>341270</v>
      </c>
      <c r="H339" s="75">
        <v>367020</v>
      </c>
      <c r="I339" s="75">
        <v>0</v>
      </c>
      <c r="J339" s="75">
        <v>155780</v>
      </c>
      <c r="K339" s="75">
        <v>0</v>
      </c>
      <c r="L339" s="75">
        <v>158921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0</v>
      </c>
      <c r="S339" s="75">
        <v>0</v>
      </c>
      <c r="T339" s="75">
        <v>0</v>
      </c>
      <c r="U339" s="75">
        <v>0</v>
      </c>
      <c r="V339" s="75">
        <v>0</v>
      </c>
      <c r="W339" s="75">
        <v>0</v>
      </c>
      <c r="X339" s="75">
        <v>0</v>
      </c>
      <c r="Y339" s="75">
        <v>0</v>
      </c>
      <c r="Z339" s="75">
        <v>0</v>
      </c>
      <c r="AA339" s="75">
        <v>0</v>
      </c>
      <c r="AB339" s="75">
        <v>0</v>
      </c>
      <c r="AC339" s="75">
        <v>0</v>
      </c>
      <c r="AD339" s="75">
        <v>0</v>
      </c>
      <c r="AE339" s="75">
        <v>51700</v>
      </c>
      <c r="AF339" s="75">
        <v>0</v>
      </c>
      <c r="AG339" s="75">
        <v>75230</v>
      </c>
      <c r="AH339" s="75">
        <v>0</v>
      </c>
      <c r="AI339" s="75">
        <v>38200</v>
      </c>
      <c r="AJ339" s="75">
        <v>5600</v>
      </c>
      <c r="AK339" s="75">
        <v>0</v>
      </c>
      <c r="AL339" s="75">
        <v>140640</v>
      </c>
      <c r="AM339" s="75">
        <v>38540</v>
      </c>
      <c r="AN339" s="75">
        <v>19260</v>
      </c>
      <c r="AO339" s="75">
        <v>0</v>
      </c>
      <c r="AP339" s="75">
        <v>0</v>
      </c>
      <c r="AQ339" s="75">
        <v>0</v>
      </c>
      <c r="AR339" s="75">
        <v>0</v>
      </c>
      <c r="AS339" s="75">
        <v>0</v>
      </c>
      <c r="AT339" s="75">
        <v>0</v>
      </c>
      <c r="AU339" s="75">
        <v>0</v>
      </c>
      <c r="AV339" s="75">
        <v>0</v>
      </c>
      <c r="AW339" s="75">
        <v>0</v>
      </c>
      <c r="AX339" s="75">
        <v>0</v>
      </c>
      <c r="AY339" s="75">
        <v>0</v>
      </c>
      <c r="AZ339" s="75">
        <v>0</v>
      </c>
      <c r="BA339" s="75">
        <v>0</v>
      </c>
      <c r="BB339" s="75">
        <v>0</v>
      </c>
      <c r="BC339" s="75">
        <v>0</v>
      </c>
      <c r="BD339" s="75">
        <v>0</v>
      </c>
      <c r="BE339" s="75">
        <v>290620</v>
      </c>
      <c r="BF339" s="75">
        <v>300520</v>
      </c>
      <c r="BG339" s="75">
        <v>0</v>
      </c>
      <c r="BH339" s="75">
        <v>0</v>
      </c>
      <c r="BI339" s="75">
        <v>0</v>
      </c>
      <c r="BJ339" s="75">
        <v>0</v>
      </c>
      <c r="BK339" s="75">
        <v>0</v>
      </c>
      <c r="BL339" s="75">
        <v>0</v>
      </c>
      <c r="BM339" s="75">
        <v>0</v>
      </c>
      <c r="BN339" s="75">
        <v>0</v>
      </c>
      <c r="BO339" s="75">
        <v>0</v>
      </c>
      <c r="BP339" s="75">
        <v>156800</v>
      </c>
      <c r="BQ339" s="75">
        <v>0</v>
      </c>
      <c r="BR339" s="75">
        <v>0</v>
      </c>
      <c r="BS339" s="75">
        <v>9700</v>
      </c>
      <c r="BT339" s="75">
        <v>132750</v>
      </c>
      <c r="BU339" s="75">
        <v>0</v>
      </c>
      <c r="BV339" s="75">
        <v>0</v>
      </c>
      <c r="BW339" s="75">
        <v>0</v>
      </c>
      <c r="BX339" s="75">
        <v>0</v>
      </c>
      <c r="BY339" s="76">
        <v>99681971.870000005</v>
      </c>
    </row>
    <row r="340" spans="1:77">
      <c r="A340" s="73" t="s">
        <v>43</v>
      </c>
      <c r="B340" s="74" t="s">
        <v>873</v>
      </c>
      <c r="C340" s="73" t="s">
        <v>874</v>
      </c>
      <c r="D340" s="75">
        <v>126000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24200203.890000001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80900</v>
      </c>
      <c r="Q340" s="75">
        <v>0</v>
      </c>
      <c r="R340" s="75">
        <v>0</v>
      </c>
      <c r="S340" s="75">
        <v>30000</v>
      </c>
      <c r="T340" s="75">
        <v>0</v>
      </c>
      <c r="U340" s="75">
        <v>0</v>
      </c>
      <c r="V340" s="75">
        <v>0</v>
      </c>
      <c r="W340" s="75">
        <v>0</v>
      </c>
      <c r="X340" s="75">
        <v>0</v>
      </c>
      <c r="Y340" s="75">
        <v>0</v>
      </c>
      <c r="Z340" s="75">
        <v>0</v>
      </c>
      <c r="AA340" s="75">
        <v>0</v>
      </c>
      <c r="AB340" s="75">
        <v>0</v>
      </c>
      <c r="AC340" s="75">
        <v>0</v>
      </c>
      <c r="AD340" s="75">
        <v>0</v>
      </c>
      <c r="AE340" s="75">
        <v>3569425.49</v>
      </c>
      <c r="AF340" s="75">
        <v>0</v>
      </c>
      <c r="AG340" s="75">
        <v>0</v>
      </c>
      <c r="AH340" s="75">
        <v>0</v>
      </c>
      <c r="AI340" s="75">
        <v>0</v>
      </c>
      <c r="AJ340" s="75">
        <v>0</v>
      </c>
      <c r="AK340" s="75">
        <v>0</v>
      </c>
      <c r="AL340" s="75">
        <v>0</v>
      </c>
      <c r="AM340" s="75">
        <v>0</v>
      </c>
      <c r="AN340" s="75">
        <v>0</v>
      </c>
      <c r="AO340" s="75">
        <v>0</v>
      </c>
      <c r="AP340" s="75">
        <v>0</v>
      </c>
      <c r="AQ340" s="75">
        <v>0</v>
      </c>
      <c r="AR340" s="75">
        <v>0</v>
      </c>
      <c r="AS340" s="75">
        <v>0</v>
      </c>
      <c r="AT340" s="75">
        <v>0</v>
      </c>
      <c r="AU340" s="75">
        <v>0</v>
      </c>
      <c r="AV340" s="75">
        <v>0</v>
      </c>
      <c r="AW340" s="75">
        <v>0</v>
      </c>
      <c r="AX340" s="75">
        <v>0</v>
      </c>
      <c r="AY340" s="75">
        <v>0</v>
      </c>
      <c r="AZ340" s="75">
        <v>0</v>
      </c>
      <c r="BA340" s="75">
        <v>0</v>
      </c>
      <c r="BB340" s="75">
        <v>0</v>
      </c>
      <c r="BC340" s="75">
        <v>0</v>
      </c>
      <c r="BD340" s="75">
        <v>0</v>
      </c>
      <c r="BE340" s="75">
        <v>0</v>
      </c>
      <c r="BF340" s="75">
        <v>0</v>
      </c>
      <c r="BG340" s="75">
        <v>0</v>
      </c>
      <c r="BH340" s="75">
        <v>0</v>
      </c>
      <c r="BI340" s="75">
        <v>0</v>
      </c>
      <c r="BJ340" s="75">
        <v>0</v>
      </c>
      <c r="BK340" s="75">
        <v>0</v>
      </c>
      <c r="BL340" s="75">
        <v>0</v>
      </c>
      <c r="BM340" s="75">
        <v>0</v>
      </c>
      <c r="BN340" s="75">
        <v>0</v>
      </c>
      <c r="BO340" s="75">
        <v>0</v>
      </c>
      <c r="BP340" s="75">
        <v>0</v>
      </c>
      <c r="BQ340" s="75">
        <v>0</v>
      </c>
      <c r="BR340" s="75">
        <v>0</v>
      </c>
      <c r="BS340" s="75">
        <v>0</v>
      </c>
      <c r="BT340" s="75">
        <v>0</v>
      </c>
      <c r="BU340" s="75">
        <v>0</v>
      </c>
      <c r="BV340" s="75">
        <v>0</v>
      </c>
      <c r="BW340" s="75">
        <v>0</v>
      </c>
      <c r="BX340" s="75">
        <v>0</v>
      </c>
      <c r="BY340" s="76">
        <v>47655200</v>
      </c>
    </row>
    <row r="341" spans="1:77">
      <c r="A341" s="73" t="s">
        <v>43</v>
      </c>
      <c r="B341" s="74" t="s">
        <v>875</v>
      </c>
      <c r="C341" s="73" t="s">
        <v>876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47900</v>
      </c>
      <c r="Q341" s="75">
        <v>52500</v>
      </c>
      <c r="R341" s="75">
        <v>0</v>
      </c>
      <c r="S341" s="75">
        <v>0</v>
      </c>
      <c r="T341" s="75">
        <v>0</v>
      </c>
      <c r="U341" s="75">
        <v>0</v>
      </c>
      <c r="V341" s="75">
        <v>0</v>
      </c>
      <c r="W341" s="75">
        <v>0</v>
      </c>
      <c r="X341" s="75">
        <v>0</v>
      </c>
      <c r="Y341" s="75">
        <v>0</v>
      </c>
      <c r="Z341" s="75">
        <v>0</v>
      </c>
      <c r="AA341" s="75">
        <v>0</v>
      </c>
      <c r="AB341" s="75">
        <v>0</v>
      </c>
      <c r="AC341" s="75">
        <v>0</v>
      </c>
      <c r="AD341" s="75">
        <v>0</v>
      </c>
      <c r="AE341" s="75">
        <v>0</v>
      </c>
      <c r="AF341" s="75">
        <v>0</v>
      </c>
      <c r="AG341" s="75">
        <v>0</v>
      </c>
      <c r="AH341" s="75">
        <v>0</v>
      </c>
      <c r="AI341" s="75">
        <v>0</v>
      </c>
      <c r="AJ341" s="75">
        <v>0</v>
      </c>
      <c r="AK341" s="75">
        <v>0</v>
      </c>
      <c r="AL341" s="75">
        <v>0</v>
      </c>
      <c r="AM341" s="75">
        <v>0</v>
      </c>
      <c r="AN341" s="75">
        <v>0</v>
      </c>
      <c r="AO341" s="75">
        <v>0</v>
      </c>
      <c r="AP341" s="75">
        <v>0</v>
      </c>
      <c r="AQ341" s="75">
        <v>0</v>
      </c>
      <c r="AR341" s="75">
        <v>0</v>
      </c>
      <c r="AS341" s="75">
        <v>0</v>
      </c>
      <c r="AT341" s="75">
        <v>0</v>
      </c>
      <c r="AU341" s="75">
        <v>0</v>
      </c>
      <c r="AV341" s="75">
        <v>0</v>
      </c>
      <c r="AW341" s="75">
        <v>0</v>
      </c>
      <c r="AX341" s="75">
        <v>0</v>
      </c>
      <c r="AY341" s="75">
        <v>0</v>
      </c>
      <c r="AZ341" s="75">
        <v>0</v>
      </c>
      <c r="BA341" s="75">
        <v>0</v>
      </c>
      <c r="BB341" s="75">
        <v>0</v>
      </c>
      <c r="BC341" s="75">
        <v>0</v>
      </c>
      <c r="BD341" s="75">
        <v>0</v>
      </c>
      <c r="BE341" s="75">
        <v>0</v>
      </c>
      <c r="BF341" s="75">
        <v>0</v>
      </c>
      <c r="BG341" s="75">
        <v>0</v>
      </c>
      <c r="BH341" s="75">
        <v>0</v>
      </c>
      <c r="BI341" s="75">
        <v>10191745.49</v>
      </c>
      <c r="BJ341" s="75">
        <v>0</v>
      </c>
      <c r="BK341" s="75">
        <v>0</v>
      </c>
      <c r="BL341" s="75">
        <v>0</v>
      </c>
      <c r="BM341" s="75">
        <v>0</v>
      </c>
      <c r="BN341" s="75">
        <v>0</v>
      </c>
      <c r="BO341" s="75">
        <v>0</v>
      </c>
      <c r="BP341" s="75">
        <v>0</v>
      </c>
      <c r="BQ341" s="75">
        <v>0</v>
      </c>
      <c r="BR341" s="75">
        <v>0</v>
      </c>
      <c r="BS341" s="75">
        <v>0</v>
      </c>
      <c r="BT341" s="75">
        <v>0</v>
      </c>
      <c r="BU341" s="75">
        <v>0</v>
      </c>
      <c r="BV341" s="75">
        <v>0</v>
      </c>
      <c r="BW341" s="75">
        <v>0</v>
      </c>
      <c r="BX341" s="75">
        <v>0</v>
      </c>
      <c r="BY341" s="76">
        <v>21820</v>
      </c>
    </row>
    <row r="342" spans="1:77">
      <c r="A342" s="73" t="s">
        <v>43</v>
      </c>
      <c r="B342" s="74" t="s">
        <v>877</v>
      </c>
      <c r="C342" s="73" t="s">
        <v>878</v>
      </c>
      <c r="D342" s="75">
        <v>1287571.6200000001</v>
      </c>
      <c r="E342" s="75">
        <v>1623482.9</v>
      </c>
      <c r="F342" s="75">
        <v>323498.3</v>
      </c>
      <c r="G342" s="75">
        <v>64000</v>
      </c>
      <c r="H342" s="75">
        <v>345764.95</v>
      </c>
      <c r="I342" s="75">
        <v>34687.199999999997</v>
      </c>
      <c r="J342" s="75">
        <v>11718133.359999999</v>
      </c>
      <c r="K342" s="75">
        <v>12850</v>
      </c>
      <c r="L342" s="75">
        <v>59800</v>
      </c>
      <c r="M342" s="75">
        <v>193582</v>
      </c>
      <c r="N342" s="75">
        <v>1800</v>
      </c>
      <c r="O342" s="75">
        <v>488562.02</v>
      </c>
      <c r="P342" s="75">
        <v>60370.5</v>
      </c>
      <c r="Q342" s="75">
        <v>13034</v>
      </c>
      <c r="R342" s="75">
        <v>194492.42</v>
      </c>
      <c r="S342" s="75">
        <v>31116.11</v>
      </c>
      <c r="T342" s="75">
        <v>70838.7</v>
      </c>
      <c r="U342" s="75">
        <v>114330</v>
      </c>
      <c r="V342" s="75">
        <v>3602083.62</v>
      </c>
      <c r="W342" s="75">
        <v>154187.23000000001</v>
      </c>
      <c r="X342" s="75">
        <v>245568</v>
      </c>
      <c r="Y342" s="75">
        <v>80041.27</v>
      </c>
      <c r="Z342" s="75">
        <v>171513.60000000001</v>
      </c>
      <c r="AA342" s="75">
        <v>25698.57</v>
      </c>
      <c r="AB342" s="75">
        <v>81202</v>
      </c>
      <c r="AC342" s="75">
        <v>45582</v>
      </c>
      <c r="AD342" s="75">
        <v>1074113.52</v>
      </c>
      <c r="AE342" s="75">
        <v>4719671.34</v>
      </c>
      <c r="AF342" s="75">
        <v>116859</v>
      </c>
      <c r="AG342" s="75">
        <v>200</v>
      </c>
      <c r="AH342" s="75">
        <v>2100</v>
      </c>
      <c r="AI342" s="75">
        <v>3900</v>
      </c>
      <c r="AJ342" s="75">
        <v>189704.15</v>
      </c>
      <c r="AK342" s="75">
        <v>82019.009999999995</v>
      </c>
      <c r="AL342" s="75">
        <v>249680.4</v>
      </c>
      <c r="AM342" s="75">
        <v>104377</v>
      </c>
      <c r="AN342" s="75">
        <v>9800</v>
      </c>
      <c r="AO342" s="75">
        <v>20500</v>
      </c>
      <c r="AP342" s="75">
        <v>24685</v>
      </c>
      <c r="AQ342" s="75">
        <v>453590.26</v>
      </c>
      <c r="AR342" s="75">
        <v>18383.03</v>
      </c>
      <c r="AS342" s="75">
        <v>0</v>
      </c>
      <c r="AT342" s="75">
        <v>23827</v>
      </c>
      <c r="AU342" s="75">
        <v>2825.9</v>
      </c>
      <c r="AV342" s="75">
        <v>0</v>
      </c>
      <c r="AW342" s="75">
        <v>3360</v>
      </c>
      <c r="AX342" s="75">
        <v>10843866.880000001</v>
      </c>
      <c r="AY342" s="75">
        <v>3674677.82</v>
      </c>
      <c r="AZ342" s="75">
        <v>206810.05</v>
      </c>
      <c r="BA342" s="75">
        <v>253831.04000000001</v>
      </c>
      <c r="BB342" s="75">
        <v>118460</v>
      </c>
      <c r="BC342" s="75">
        <v>840368.68</v>
      </c>
      <c r="BD342" s="75">
        <v>354601.33</v>
      </c>
      <c r="BE342" s="75">
        <v>265701.39</v>
      </c>
      <c r="BF342" s="75">
        <v>160076</v>
      </c>
      <c r="BG342" s="75">
        <v>22977</v>
      </c>
      <c r="BH342" s="75">
        <v>450</v>
      </c>
      <c r="BI342" s="75">
        <v>11662695.77</v>
      </c>
      <c r="BJ342" s="75">
        <v>0</v>
      </c>
      <c r="BK342" s="75">
        <v>3965</v>
      </c>
      <c r="BL342" s="75">
        <v>750</v>
      </c>
      <c r="BM342" s="75">
        <v>48500</v>
      </c>
      <c r="BN342" s="75">
        <v>9000</v>
      </c>
      <c r="BO342" s="75">
        <v>87748</v>
      </c>
      <c r="BP342" s="75">
        <v>3032809.54</v>
      </c>
      <c r="BQ342" s="75">
        <v>5750</v>
      </c>
      <c r="BR342" s="75">
        <v>15769</v>
      </c>
      <c r="BS342" s="75">
        <v>787963.35</v>
      </c>
      <c r="BT342" s="75">
        <v>255649.82</v>
      </c>
      <c r="BU342" s="75">
        <v>166771.60999999999</v>
      </c>
      <c r="BV342" s="75">
        <v>74720.72</v>
      </c>
      <c r="BW342" s="75">
        <v>45200</v>
      </c>
      <c r="BX342" s="75">
        <v>543546</v>
      </c>
      <c r="BY342" s="76">
        <v>118511205.77000001</v>
      </c>
    </row>
    <row r="343" spans="1:77">
      <c r="A343" s="73" t="s">
        <v>43</v>
      </c>
      <c r="B343" s="74" t="s">
        <v>879</v>
      </c>
      <c r="C343" s="73" t="s">
        <v>880</v>
      </c>
      <c r="D343" s="75">
        <v>0</v>
      </c>
      <c r="E343" s="75">
        <v>0</v>
      </c>
      <c r="F343" s="75">
        <v>0</v>
      </c>
      <c r="G343" s="75">
        <v>12030</v>
      </c>
      <c r="H343" s="75">
        <v>0</v>
      </c>
      <c r="I343" s="75">
        <v>0</v>
      </c>
      <c r="J343" s="75">
        <v>0</v>
      </c>
      <c r="K343" s="75">
        <v>26966</v>
      </c>
      <c r="L343" s="75">
        <v>0</v>
      </c>
      <c r="M343" s="75">
        <v>41040</v>
      </c>
      <c r="N343" s="75">
        <v>153180</v>
      </c>
      <c r="O343" s="75">
        <v>15510</v>
      </c>
      <c r="P343" s="75">
        <v>0</v>
      </c>
      <c r="Q343" s="75">
        <v>19560</v>
      </c>
      <c r="R343" s="75">
        <v>0</v>
      </c>
      <c r="S343" s="75">
        <v>16760</v>
      </c>
      <c r="T343" s="75">
        <v>0</v>
      </c>
      <c r="U343" s="75">
        <v>0</v>
      </c>
      <c r="V343" s="75">
        <v>100230</v>
      </c>
      <c r="W343" s="75">
        <v>250790</v>
      </c>
      <c r="X343" s="75">
        <v>18350</v>
      </c>
      <c r="Y343" s="75">
        <v>88801</v>
      </c>
      <c r="Z343" s="75">
        <v>34590</v>
      </c>
      <c r="AA343" s="75">
        <v>0</v>
      </c>
      <c r="AB343" s="75">
        <v>42940</v>
      </c>
      <c r="AC343" s="75">
        <v>17660</v>
      </c>
      <c r="AD343" s="75">
        <v>0</v>
      </c>
      <c r="AE343" s="75">
        <v>44400</v>
      </c>
      <c r="AF343" s="75">
        <v>31910</v>
      </c>
      <c r="AG343" s="75">
        <v>0</v>
      </c>
      <c r="AH343" s="75">
        <v>28310</v>
      </c>
      <c r="AI343" s="75">
        <v>5850</v>
      </c>
      <c r="AJ343" s="75">
        <v>0</v>
      </c>
      <c r="AK343" s="75">
        <v>0</v>
      </c>
      <c r="AL343" s="75">
        <v>22005</v>
      </c>
      <c r="AM343" s="75">
        <v>8520</v>
      </c>
      <c r="AN343" s="75">
        <v>23159</v>
      </c>
      <c r="AO343" s="75">
        <v>21300</v>
      </c>
      <c r="AP343" s="75">
        <v>47220</v>
      </c>
      <c r="AQ343" s="75">
        <v>112020</v>
      </c>
      <c r="AR343" s="75">
        <v>43200</v>
      </c>
      <c r="AS343" s="75">
        <v>65191</v>
      </c>
      <c r="AT343" s="75">
        <v>44621</v>
      </c>
      <c r="AU343" s="75">
        <v>0</v>
      </c>
      <c r="AV343" s="75">
        <v>9440</v>
      </c>
      <c r="AW343" s="75">
        <v>26412</v>
      </c>
      <c r="AX343" s="75">
        <v>0</v>
      </c>
      <c r="AY343" s="75">
        <v>0</v>
      </c>
      <c r="AZ343" s="75">
        <v>0</v>
      </c>
      <c r="BA343" s="75">
        <v>0</v>
      </c>
      <c r="BB343" s="75">
        <v>0</v>
      </c>
      <c r="BC343" s="75">
        <v>253700</v>
      </c>
      <c r="BD343" s="75">
        <v>0</v>
      </c>
      <c r="BE343" s="75">
        <v>0</v>
      </c>
      <c r="BF343" s="75">
        <v>10410</v>
      </c>
      <c r="BG343" s="75">
        <v>600</v>
      </c>
      <c r="BH343" s="75">
        <v>0</v>
      </c>
      <c r="BI343" s="75">
        <v>0</v>
      </c>
      <c r="BJ343" s="75">
        <v>0</v>
      </c>
      <c r="BK343" s="75">
        <v>0</v>
      </c>
      <c r="BL343" s="75">
        <v>1970</v>
      </c>
      <c r="BM343" s="75">
        <v>0</v>
      </c>
      <c r="BN343" s="75">
        <v>0</v>
      </c>
      <c r="BO343" s="75">
        <v>0</v>
      </c>
      <c r="BP343" s="75">
        <v>20790</v>
      </c>
      <c r="BQ343" s="75">
        <v>9600</v>
      </c>
      <c r="BR343" s="75">
        <v>8160</v>
      </c>
      <c r="BS343" s="75">
        <v>10280</v>
      </c>
      <c r="BT343" s="75">
        <v>4890</v>
      </c>
      <c r="BU343" s="75">
        <v>28300</v>
      </c>
      <c r="BV343" s="75">
        <v>10110</v>
      </c>
      <c r="BW343" s="75">
        <v>30</v>
      </c>
      <c r="BX343" s="75">
        <v>0</v>
      </c>
      <c r="BY343" s="76">
        <v>726524575.70000005</v>
      </c>
    </row>
    <row r="344" spans="1:77">
      <c r="A344" s="73" t="s">
        <v>43</v>
      </c>
      <c r="B344" s="74" t="s">
        <v>881</v>
      </c>
      <c r="C344" s="73" t="s">
        <v>882</v>
      </c>
      <c r="D344" s="87">
        <v>0</v>
      </c>
      <c r="E344" s="87">
        <v>0</v>
      </c>
      <c r="F344" s="87">
        <v>0</v>
      </c>
      <c r="G344" s="87">
        <v>0</v>
      </c>
      <c r="H344" s="87">
        <v>0</v>
      </c>
      <c r="I344" s="87">
        <v>0</v>
      </c>
      <c r="J344" s="87">
        <v>0</v>
      </c>
      <c r="K344" s="87">
        <v>0</v>
      </c>
      <c r="L344" s="87">
        <v>0</v>
      </c>
      <c r="M344" s="87">
        <v>0</v>
      </c>
      <c r="N344" s="87">
        <v>0</v>
      </c>
      <c r="O344" s="87">
        <v>0</v>
      </c>
      <c r="P344" s="87">
        <v>0</v>
      </c>
      <c r="Q344" s="87">
        <v>0</v>
      </c>
      <c r="R344" s="87">
        <v>0</v>
      </c>
      <c r="S344" s="87">
        <v>0</v>
      </c>
      <c r="T344" s="87">
        <v>0</v>
      </c>
      <c r="U344" s="87">
        <v>0</v>
      </c>
      <c r="V344" s="87">
        <v>0</v>
      </c>
      <c r="W344" s="87">
        <v>0</v>
      </c>
      <c r="X344" s="87">
        <v>0</v>
      </c>
      <c r="Y344" s="87">
        <v>0</v>
      </c>
      <c r="Z344" s="87">
        <v>0</v>
      </c>
      <c r="AA344" s="87">
        <v>0</v>
      </c>
      <c r="AB344" s="87">
        <v>0</v>
      </c>
      <c r="AC344" s="87">
        <v>0</v>
      </c>
      <c r="AD344" s="87">
        <v>0</v>
      </c>
      <c r="AE344" s="87">
        <v>0</v>
      </c>
      <c r="AF344" s="87">
        <v>0</v>
      </c>
      <c r="AG344" s="87">
        <v>0</v>
      </c>
      <c r="AH344" s="87">
        <v>0</v>
      </c>
      <c r="AI344" s="87">
        <v>0</v>
      </c>
      <c r="AJ344" s="87">
        <v>0</v>
      </c>
      <c r="AK344" s="87">
        <v>0</v>
      </c>
      <c r="AL344" s="87">
        <v>0</v>
      </c>
      <c r="AM344" s="87">
        <v>0</v>
      </c>
      <c r="AN344" s="87">
        <v>0</v>
      </c>
      <c r="AO344" s="87">
        <v>0</v>
      </c>
      <c r="AP344" s="87">
        <v>0</v>
      </c>
      <c r="AQ344" s="87">
        <v>0</v>
      </c>
      <c r="AR344" s="87">
        <v>0</v>
      </c>
      <c r="AS344" s="87">
        <v>0</v>
      </c>
      <c r="AT344" s="87">
        <v>0</v>
      </c>
      <c r="AU344" s="87">
        <v>0</v>
      </c>
      <c r="AV344" s="87">
        <v>0</v>
      </c>
      <c r="AW344" s="87">
        <v>0</v>
      </c>
      <c r="AX344" s="87">
        <v>0</v>
      </c>
      <c r="AY344" s="87">
        <v>0</v>
      </c>
      <c r="AZ344" s="87">
        <v>0</v>
      </c>
      <c r="BA344" s="87">
        <v>0</v>
      </c>
      <c r="BB344" s="87">
        <v>0</v>
      </c>
      <c r="BC344" s="87">
        <v>0</v>
      </c>
      <c r="BD344" s="87">
        <v>0</v>
      </c>
      <c r="BE344" s="87">
        <v>0</v>
      </c>
      <c r="BF344" s="87">
        <v>0</v>
      </c>
      <c r="BG344" s="87">
        <v>0</v>
      </c>
      <c r="BH344" s="87">
        <v>0</v>
      </c>
      <c r="BI344" s="87">
        <v>0</v>
      </c>
      <c r="BJ344" s="87">
        <v>0</v>
      </c>
      <c r="BK344" s="87">
        <v>0</v>
      </c>
      <c r="BL344" s="87">
        <v>0</v>
      </c>
      <c r="BM344" s="87">
        <v>0</v>
      </c>
      <c r="BN344" s="87">
        <v>0</v>
      </c>
      <c r="BO344" s="87">
        <v>0</v>
      </c>
      <c r="BP344" s="87">
        <v>0</v>
      </c>
      <c r="BQ344" s="87">
        <v>0</v>
      </c>
      <c r="BR344" s="87">
        <v>0</v>
      </c>
      <c r="BS344" s="87">
        <v>0</v>
      </c>
      <c r="BT344" s="87">
        <v>0</v>
      </c>
      <c r="BU344" s="87">
        <v>0</v>
      </c>
      <c r="BV344" s="87">
        <v>0</v>
      </c>
      <c r="BW344" s="87">
        <v>0</v>
      </c>
      <c r="BX344" s="87">
        <v>0</v>
      </c>
      <c r="BY344" s="76"/>
    </row>
    <row r="345" spans="1:77">
      <c r="A345" s="73" t="s">
        <v>43</v>
      </c>
      <c r="B345" s="74" t="s">
        <v>883</v>
      </c>
      <c r="C345" s="73" t="s">
        <v>884</v>
      </c>
      <c r="D345" s="75">
        <v>0</v>
      </c>
      <c r="E345" s="75">
        <v>60000</v>
      </c>
      <c r="F345" s="75">
        <v>537100.82999999996</v>
      </c>
      <c r="G345" s="75">
        <v>0</v>
      </c>
      <c r="H345" s="75">
        <v>0</v>
      </c>
      <c r="I345" s="75">
        <v>0</v>
      </c>
      <c r="J345" s="75">
        <v>0</v>
      </c>
      <c r="K345" s="75">
        <v>0</v>
      </c>
      <c r="L345" s="75">
        <v>0</v>
      </c>
      <c r="M345" s="75">
        <v>0</v>
      </c>
      <c r="N345" s="75">
        <v>0</v>
      </c>
      <c r="O345" s="75">
        <v>0</v>
      </c>
      <c r="P345" s="75">
        <v>0</v>
      </c>
      <c r="Q345" s="75">
        <v>0</v>
      </c>
      <c r="R345" s="75">
        <v>0</v>
      </c>
      <c r="S345" s="75">
        <v>0</v>
      </c>
      <c r="T345" s="75">
        <v>0</v>
      </c>
      <c r="U345" s="75">
        <v>0</v>
      </c>
      <c r="V345" s="75">
        <v>0</v>
      </c>
      <c r="W345" s="75">
        <v>0</v>
      </c>
      <c r="X345" s="75">
        <v>0</v>
      </c>
      <c r="Y345" s="75">
        <v>0</v>
      </c>
      <c r="Z345" s="75">
        <v>0</v>
      </c>
      <c r="AA345" s="75">
        <v>0</v>
      </c>
      <c r="AB345" s="75">
        <v>0</v>
      </c>
      <c r="AC345" s="75">
        <v>0</v>
      </c>
      <c r="AD345" s="75">
        <v>14000</v>
      </c>
      <c r="AE345" s="75">
        <v>0</v>
      </c>
      <c r="AF345" s="75">
        <v>0</v>
      </c>
      <c r="AG345" s="75">
        <v>0</v>
      </c>
      <c r="AH345" s="75">
        <v>0</v>
      </c>
      <c r="AI345" s="75">
        <v>0</v>
      </c>
      <c r="AJ345" s="75">
        <v>0</v>
      </c>
      <c r="AK345" s="75">
        <v>0</v>
      </c>
      <c r="AL345" s="75">
        <v>0</v>
      </c>
      <c r="AM345" s="75">
        <v>0</v>
      </c>
      <c r="AN345" s="75">
        <v>0</v>
      </c>
      <c r="AO345" s="75">
        <v>0</v>
      </c>
      <c r="AP345" s="75">
        <v>0</v>
      </c>
      <c r="AQ345" s="75">
        <v>0</v>
      </c>
      <c r="AR345" s="75">
        <v>0</v>
      </c>
      <c r="AS345" s="75">
        <v>0</v>
      </c>
      <c r="AT345" s="75">
        <v>0</v>
      </c>
      <c r="AU345" s="75">
        <v>0</v>
      </c>
      <c r="AV345" s="75">
        <v>0</v>
      </c>
      <c r="AW345" s="75">
        <v>0</v>
      </c>
      <c r="AX345" s="75">
        <v>92200</v>
      </c>
      <c r="AY345" s="75">
        <v>0</v>
      </c>
      <c r="AZ345" s="75">
        <v>0</v>
      </c>
      <c r="BA345" s="75">
        <v>0</v>
      </c>
      <c r="BB345" s="75">
        <v>0</v>
      </c>
      <c r="BC345" s="75">
        <v>0</v>
      </c>
      <c r="BD345" s="75">
        <v>0</v>
      </c>
      <c r="BE345" s="75">
        <v>0</v>
      </c>
      <c r="BF345" s="75">
        <v>0</v>
      </c>
      <c r="BG345" s="75">
        <v>0</v>
      </c>
      <c r="BH345" s="75">
        <v>0</v>
      </c>
      <c r="BI345" s="75">
        <v>0</v>
      </c>
      <c r="BJ345" s="75">
        <v>0</v>
      </c>
      <c r="BK345" s="75">
        <v>0</v>
      </c>
      <c r="BL345" s="75">
        <v>0</v>
      </c>
      <c r="BM345" s="75">
        <v>0</v>
      </c>
      <c r="BN345" s="75">
        <v>0</v>
      </c>
      <c r="BO345" s="75">
        <v>0</v>
      </c>
      <c r="BP345" s="75">
        <v>0</v>
      </c>
      <c r="BQ345" s="75">
        <v>0</v>
      </c>
      <c r="BR345" s="75">
        <v>0</v>
      </c>
      <c r="BS345" s="75">
        <v>0</v>
      </c>
      <c r="BT345" s="75">
        <v>0</v>
      </c>
      <c r="BU345" s="75">
        <v>0</v>
      </c>
      <c r="BV345" s="75">
        <v>0</v>
      </c>
      <c r="BW345" s="75">
        <v>0</v>
      </c>
      <c r="BX345" s="75">
        <v>0</v>
      </c>
      <c r="BY345" s="76">
        <v>361746.25</v>
      </c>
    </row>
    <row r="346" spans="1:77">
      <c r="A346" s="73" t="s">
        <v>43</v>
      </c>
      <c r="B346" s="74" t="s">
        <v>885</v>
      </c>
      <c r="C346" s="73" t="s">
        <v>886</v>
      </c>
      <c r="D346" s="75">
        <v>0</v>
      </c>
      <c r="E346" s="75">
        <v>0</v>
      </c>
      <c r="F346" s="75">
        <v>120000</v>
      </c>
      <c r="G346" s="75">
        <v>0</v>
      </c>
      <c r="H346" s="75">
        <v>0</v>
      </c>
      <c r="I346" s="75">
        <v>0</v>
      </c>
      <c r="J346" s="75">
        <v>0</v>
      </c>
      <c r="K346" s="75">
        <v>2261974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75">
        <v>14819962</v>
      </c>
      <c r="R346" s="75">
        <v>0</v>
      </c>
      <c r="S346" s="75">
        <v>0</v>
      </c>
      <c r="T346" s="75">
        <v>0</v>
      </c>
      <c r="U346" s="75">
        <v>0</v>
      </c>
      <c r="V346" s="75">
        <v>0</v>
      </c>
      <c r="W346" s="75">
        <v>0</v>
      </c>
      <c r="X346" s="75">
        <v>0</v>
      </c>
      <c r="Y346" s="75">
        <v>0</v>
      </c>
      <c r="Z346" s="75">
        <v>0</v>
      </c>
      <c r="AA346" s="75">
        <v>0</v>
      </c>
      <c r="AB346" s="75">
        <v>0</v>
      </c>
      <c r="AC346" s="75">
        <v>0</v>
      </c>
      <c r="AD346" s="75">
        <v>0</v>
      </c>
      <c r="AE346" s="75">
        <v>0</v>
      </c>
      <c r="AF346" s="75">
        <v>0</v>
      </c>
      <c r="AG346" s="75">
        <v>0</v>
      </c>
      <c r="AH346" s="75">
        <v>0</v>
      </c>
      <c r="AI346" s="75">
        <v>0</v>
      </c>
      <c r="AJ346" s="75">
        <v>0</v>
      </c>
      <c r="AK346" s="75">
        <v>0</v>
      </c>
      <c r="AL346" s="75">
        <v>0</v>
      </c>
      <c r="AM346" s="75">
        <v>0</v>
      </c>
      <c r="AN346" s="75">
        <v>0</v>
      </c>
      <c r="AO346" s="75">
        <v>0</v>
      </c>
      <c r="AP346" s="75">
        <v>0</v>
      </c>
      <c r="AQ346" s="75">
        <v>0</v>
      </c>
      <c r="AR346" s="75">
        <v>0</v>
      </c>
      <c r="AS346" s="75">
        <v>0</v>
      </c>
      <c r="AT346" s="75">
        <v>0</v>
      </c>
      <c r="AU346" s="75">
        <v>0</v>
      </c>
      <c r="AV346" s="75">
        <v>0</v>
      </c>
      <c r="AW346" s="75">
        <v>0</v>
      </c>
      <c r="AX346" s="75">
        <v>0</v>
      </c>
      <c r="AY346" s="75">
        <v>0</v>
      </c>
      <c r="AZ346" s="75">
        <v>534300</v>
      </c>
      <c r="BA346" s="75">
        <v>0</v>
      </c>
      <c r="BB346" s="75">
        <v>0</v>
      </c>
      <c r="BC346" s="75">
        <v>0</v>
      </c>
      <c r="BD346" s="75">
        <v>0</v>
      </c>
      <c r="BE346" s="75">
        <v>0</v>
      </c>
      <c r="BF346" s="75">
        <v>1100000</v>
      </c>
      <c r="BG346" s="75">
        <v>0</v>
      </c>
      <c r="BH346" s="75">
        <v>0</v>
      </c>
      <c r="BI346" s="75">
        <v>0</v>
      </c>
      <c r="BJ346" s="75">
        <v>0</v>
      </c>
      <c r="BK346" s="75">
        <v>0</v>
      </c>
      <c r="BL346" s="75">
        <v>0</v>
      </c>
      <c r="BM346" s="75">
        <v>0</v>
      </c>
      <c r="BN346" s="75">
        <v>0</v>
      </c>
      <c r="BO346" s="75">
        <v>0</v>
      </c>
      <c r="BP346" s="75">
        <v>0</v>
      </c>
      <c r="BQ346" s="75">
        <v>0</v>
      </c>
      <c r="BR346" s="75">
        <v>0</v>
      </c>
      <c r="BS346" s="75">
        <v>0</v>
      </c>
      <c r="BT346" s="75">
        <v>0</v>
      </c>
      <c r="BU346" s="75">
        <v>6034111.1299999999</v>
      </c>
      <c r="BV346" s="75">
        <v>0</v>
      </c>
      <c r="BW346" s="75">
        <v>0</v>
      </c>
      <c r="BX346" s="75">
        <v>0</v>
      </c>
      <c r="BY346" s="76"/>
    </row>
    <row r="347" spans="1:77">
      <c r="A347" s="73" t="s">
        <v>43</v>
      </c>
      <c r="B347" s="74" t="s">
        <v>887</v>
      </c>
      <c r="C347" s="73" t="s">
        <v>888</v>
      </c>
      <c r="D347" s="75">
        <v>6468051.2599999998</v>
      </c>
      <c r="E347" s="75">
        <v>500000</v>
      </c>
      <c r="F347" s="75">
        <v>0</v>
      </c>
      <c r="G347" s="75">
        <v>0</v>
      </c>
      <c r="H347" s="75">
        <v>259920</v>
      </c>
      <c r="I347" s="75">
        <v>0</v>
      </c>
      <c r="J347" s="75">
        <v>1732800</v>
      </c>
      <c r="K347" s="75">
        <v>11150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75">
        <v>0</v>
      </c>
      <c r="R347" s="75">
        <v>0</v>
      </c>
      <c r="S347" s="75">
        <v>10625</v>
      </c>
      <c r="T347" s="75">
        <v>0</v>
      </c>
      <c r="U347" s="75">
        <v>0</v>
      </c>
      <c r="V347" s="75">
        <v>44790</v>
      </c>
      <c r="W347" s="75">
        <v>0</v>
      </c>
      <c r="X347" s="75">
        <v>0</v>
      </c>
      <c r="Y347" s="75">
        <v>0</v>
      </c>
      <c r="Z347" s="75">
        <v>0</v>
      </c>
      <c r="AA347" s="75">
        <v>0</v>
      </c>
      <c r="AB347" s="75">
        <v>0</v>
      </c>
      <c r="AC347" s="75">
        <v>0</v>
      </c>
      <c r="AD347" s="75">
        <v>0</v>
      </c>
      <c r="AE347" s="75">
        <v>0</v>
      </c>
      <c r="AF347" s="75">
        <v>0</v>
      </c>
      <c r="AG347" s="75">
        <v>0</v>
      </c>
      <c r="AH347" s="75">
        <v>0</v>
      </c>
      <c r="AI347" s="75">
        <v>0</v>
      </c>
      <c r="AJ347" s="75">
        <v>0</v>
      </c>
      <c r="AK347" s="75">
        <v>0</v>
      </c>
      <c r="AL347" s="75">
        <v>0</v>
      </c>
      <c r="AM347" s="75">
        <v>0</v>
      </c>
      <c r="AN347" s="75">
        <v>0</v>
      </c>
      <c r="AO347" s="75">
        <v>0</v>
      </c>
      <c r="AP347" s="75">
        <v>0</v>
      </c>
      <c r="AQ347" s="75">
        <v>8900</v>
      </c>
      <c r="AR347" s="75">
        <v>0</v>
      </c>
      <c r="AS347" s="75">
        <v>0</v>
      </c>
      <c r="AT347" s="75">
        <v>0</v>
      </c>
      <c r="AU347" s="75">
        <v>0</v>
      </c>
      <c r="AV347" s="75">
        <v>45500</v>
      </c>
      <c r="AW347" s="75">
        <v>0</v>
      </c>
      <c r="AX347" s="75">
        <v>0</v>
      </c>
      <c r="AY347" s="75">
        <v>0</v>
      </c>
      <c r="AZ347" s="75">
        <v>0</v>
      </c>
      <c r="BA347" s="75">
        <v>0</v>
      </c>
      <c r="BB347" s="75">
        <v>0</v>
      </c>
      <c r="BC347" s="75">
        <v>0</v>
      </c>
      <c r="BD347" s="75">
        <v>0</v>
      </c>
      <c r="BE347" s="75">
        <v>43568.98</v>
      </c>
      <c r="BF347" s="75">
        <v>0</v>
      </c>
      <c r="BG347" s="75">
        <v>16719</v>
      </c>
      <c r="BH347" s="75">
        <v>0</v>
      </c>
      <c r="BI347" s="75">
        <v>0</v>
      </c>
      <c r="BJ347" s="75">
        <v>0</v>
      </c>
      <c r="BK347" s="75">
        <v>566429</v>
      </c>
      <c r="BL347" s="75">
        <v>802468</v>
      </c>
      <c r="BM347" s="75">
        <v>11600</v>
      </c>
      <c r="BN347" s="75">
        <v>0</v>
      </c>
      <c r="BO347" s="75">
        <v>0</v>
      </c>
      <c r="BP347" s="75">
        <v>0</v>
      </c>
      <c r="BQ347" s="75">
        <v>0</v>
      </c>
      <c r="BR347" s="75">
        <v>0</v>
      </c>
      <c r="BS347" s="75">
        <v>0</v>
      </c>
      <c r="BT347" s="75">
        <v>0</v>
      </c>
      <c r="BU347" s="75">
        <v>0</v>
      </c>
      <c r="BV347" s="75">
        <v>0</v>
      </c>
      <c r="BW347" s="75">
        <v>0</v>
      </c>
      <c r="BX347" s="75">
        <v>0</v>
      </c>
      <c r="BY347" s="76"/>
    </row>
    <row r="348" spans="1:77">
      <c r="A348" s="73" t="s">
        <v>43</v>
      </c>
      <c r="B348" s="74" t="s">
        <v>889</v>
      </c>
      <c r="C348" s="73" t="s">
        <v>890</v>
      </c>
      <c r="D348" s="75">
        <v>0</v>
      </c>
      <c r="E348" s="75">
        <v>0</v>
      </c>
      <c r="F348" s="75">
        <v>4903979.26</v>
      </c>
      <c r="G348" s="75">
        <v>2782800</v>
      </c>
      <c r="H348" s="75">
        <v>2159646.2799999998</v>
      </c>
      <c r="I348" s="75">
        <v>1855004.83</v>
      </c>
      <c r="J348" s="75">
        <v>286653</v>
      </c>
      <c r="K348" s="75">
        <v>7822356.5</v>
      </c>
      <c r="L348" s="75">
        <v>2491074</v>
      </c>
      <c r="M348" s="75">
        <v>11683814.5</v>
      </c>
      <c r="N348" s="75">
        <v>1840916</v>
      </c>
      <c r="O348" s="75">
        <v>5311568.18</v>
      </c>
      <c r="P348" s="75">
        <v>12760494</v>
      </c>
      <c r="Q348" s="75">
        <v>5819298.0700000003</v>
      </c>
      <c r="R348" s="75">
        <v>1742010.84</v>
      </c>
      <c r="S348" s="75">
        <v>3895726</v>
      </c>
      <c r="T348" s="75">
        <v>0</v>
      </c>
      <c r="U348" s="75">
        <v>809585</v>
      </c>
      <c r="V348" s="75">
        <v>15048</v>
      </c>
      <c r="W348" s="75">
        <v>7811921.5099999998</v>
      </c>
      <c r="X348" s="75">
        <v>2397611.59</v>
      </c>
      <c r="Y348" s="75">
        <v>0</v>
      </c>
      <c r="Z348" s="75">
        <v>1476108</v>
      </c>
      <c r="AA348" s="75">
        <v>0</v>
      </c>
      <c r="AB348" s="75">
        <v>1844368.99</v>
      </c>
      <c r="AC348" s="75">
        <v>0</v>
      </c>
      <c r="AD348" s="75">
        <v>0</v>
      </c>
      <c r="AE348" s="75">
        <v>136200</v>
      </c>
      <c r="AF348" s="75">
        <v>1712128.25</v>
      </c>
      <c r="AG348" s="75">
        <v>1693767</v>
      </c>
      <c r="AH348" s="75">
        <v>1835698.17</v>
      </c>
      <c r="AI348" s="75">
        <v>1636696.17</v>
      </c>
      <c r="AJ348" s="75">
        <v>1789113.5</v>
      </c>
      <c r="AK348" s="75">
        <v>1390493.67</v>
      </c>
      <c r="AL348" s="75">
        <v>2024589.91</v>
      </c>
      <c r="AM348" s="75">
        <v>3757911.9</v>
      </c>
      <c r="AN348" s="75">
        <v>2310972.34</v>
      </c>
      <c r="AO348" s="75">
        <v>2430100</v>
      </c>
      <c r="AP348" s="75">
        <v>1734702.34</v>
      </c>
      <c r="AQ348" s="75">
        <v>249255</v>
      </c>
      <c r="AR348" s="75">
        <v>1087504</v>
      </c>
      <c r="AS348" s="75">
        <v>1536313.97</v>
      </c>
      <c r="AT348" s="75">
        <v>1397074</v>
      </c>
      <c r="AU348" s="75">
        <v>1364236</v>
      </c>
      <c r="AV348" s="75">
        <v>884303</v>
      </c>
      <c r="AW348" s="75">
        <v>612822.9</v>
      </c>
      <c r="AX348" s="75">
        <v>0</v>
      </c>
      <c r="AY348" s="75">
        <v>1720700</v>
      </c>
      <c r="AZ348" s="75">
        <v>2910367.29</v>
      </c>
      <c r="BA348" s="75">
        <v>5314725</v>
      </c>
      <c r="BB348" s="75">
        <v>17100</v>
      </c>
      <c r="BC348" s="75">
        <v>12000</v>
      </c>
      <c r="BD348" s="75">
        <v>5392593</v>
      </c>
      <c r="BE348" s="75">
        <v>17100</v>
      </c>
      <c r="BF348" s="75">
        <v>2612327.62</v>
      </c>
      <c r="BG348" s="75">
        <v>2197165</v>
      </c>
      <c r="BH348" s="75">
        <v>1123969</v>
      </c>
      <c r="BI348" s="75">
        <v>0</v>
      </c>
      <c r="BJ348" s="75">
        <v>5891155.5</v>
      </c>
      <c r="BK348" s="75">
        <v>3388027</v>
      </c>
      <c r="BL348" s="75">
        <v>290443</v>
      </c>
      <c r="BM348" s="75">
        <v>2306586.9300000002</v>
      </c>
      <c r="BN348" s="75">
        <v>2523542</v>
      </c>
      <c r="BO348" s="75">
        <v>2511407</v>
      </c>
      <c r="BP348" s="75">
        <v>0</v>
      </c>
      <c r="BQ348" s="75">
        <v>2059512</v>
      </c>
      <c r="BR348" s="75">
        <v>2456803.2000000002</v>
      </c>
      <c r="BS348" s="75">
        <v>2756572</v>
      </c>
      <c r="BT348" s="75">
        <v>3505472.16</v>
      </c>
      <c r="BU348" s="75">
        <v>3887447</v>
      </c>
      <c r="BV348" s="75">
        <v>2696863</v>
      </c>
      <c r="BW348" s="75">
        <v>1356914</v>
      </c>
      <c r="BX348" s="75">
        <v>1374670</v>
      </c>
      <c r="BY348" s="76">
        <v>1984053.96</v>
      </c>
    </row>
    <row r="349" spans="1:77">
      <c r="A349" s="73" t="s">
        <v>43</v>
      </c>
      <c r="B349" s="74" t="s">
        <v>891</v>
      </c>
      <c r="C349" s="73" t="s">
        <v>892</v>
      </c>
      <c r="D349" s="75">
        <v>0</v>
      </c>
      <c r="E349" s="75">
        <v>0</v>
      </c>
      <c r="F349" s="75">
        <v>0</v>
      </c>
      <c r="G349" s="75">
        <v>0</v>
      </c>
      <c r="H349" s="75">
        <v>0</v>
      </c>
      <c r="I349" s="75">
        <v>2877.48</v>
      </c>
      <c r="J349" s="75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75">
        <v>0</v>
      </c>
      <c r="Q349" s="75">
        <v>0</v>
      </c>
      <c r="R349" s="75">
        <v>0</v>
      </c>
      <c r="S349" s="75">
        <v>0</v>
      </c>
      <c r="T349" s="75">
        <v>0</v>
      </c>
      <c r="U349" s="75">
        <v>0</v>
      </c>
      <c r="V349" s="75">
        <v>0</v>
      </c>
      <c r="W349" s="75">
        <v>0</v>
      </c>
      <c r="X349" s="75">
        <v>0</v>
      </c>
      <c r="Y349" s="75">
        <v>0</v>
      </c>
      <c r="Z349" s="75">
        <v>0</v>
      </c>
      <c r="AA349" s="75">
        <v>0</v>
      </c>
      <c r="AB349" s="75">
        <v>0</v>
      </c>
      <c r="AC349" s="75">
        <v>0</v>
      </c>
      <c r="AD349" s="75">
        <v>0</v>
      </c>
      <c r="AE349" s="75">
        <v>0</v>
      </c>
      <c r="AF349" s="75">
        <v>0</v>
      </c>
      <c r="AG349" s="75">
        <v>0</v>
      </c>
      <c r="AH349" s="75">
        <v>0</v>
      </c>
      <c r="AI349" s="75">
        <v>0</v>
      </c>
      <c r="AJ349" s="75">
        <v>0</v>
      </c>
      <c r="AK349" s="75">
        <v>0</v>
      </c>
      <c r="AL349" s="75">
        <v>0</v>
      </c>
      <c r="AM349" s="75">
        <v>0</v>
      </c>
      <c r="AN349" s="75">
        <v>0</v>
      </c>
      <c r="AO349" s="75">
        <v>0</v>
      </c>
      <c r="AP349" s="75">
        <v>0</v>
      </c>
      <c r="AQ349" s="75">
        <v>0</v>
      </c>
      <c r="AR349" s="75">
        <v>0</v>
      </c>
      <c r="AS349" s="75">
        <v>0</v>
      </c>
      <c r="AT349" s="75">
        <v>0</v>
      </c>
      <c r="AU349" s="75">
        <v>0</v>
      </c>
      <c r="AV349" s="75">
        <v>0</v>
      </c>
      <c r="AW349" s="75">
        <v>0</v>
      </c>
      <c r="AX349" s="75">
        <v>0</v>
      </c>
      <c r="AY349" s="75">
        <v>0</v>
      </c>
      <c r="AZ349" s="75">
        <v>0</v>
      </c>
      <c r="BA349" s="75">
        <v>0</v>
      </c>
      <c r="BB349" s="75">
        <v>0</v>
      </c>
      <c r="BC349" s="75">
        <v>0</v>
      </c>
      <c r="BD349" s="75">
        <v>0</v>
      </c>
      <c r="BE349" s="75">
        <v>0</v>
      </c>
      <c r="BF349" s="75">
        <v>0</v>
      </c>
      <c r="BG349" s="75">
        <v>0</v>
      </c>
      <c r="BH349" s="75">
        <v>0</v>
      </c>
      <c r="BI349" s="75">
        <v>0</v>
      </c>
      <c r="BJ349" s="75">
        <v>0</v>
      </c>
      <c r="BK349" s="75">
        <v>0</v>
      </c>
      <c r="BL349" s="75">
        <v>0</v>
      </c>
      <c r="BM349" s="75">
        <v>0</v>
      </c>
      <c r="BN349" s="75">
        <v>0</v>
      </c>
      <c r="BO349" s="75">
        <v>74520</v>
      </c>
      <c r="BP349" s="75">
        <v>0</v>
      </c>
      <c r="BQ349" s="75">
        <v>0</v>
      </c>
      <c r="BR349" s="75">
        <v>0</v>
      </c>
      <c r="BS349" s="75">
        <v>0</v>
      </c>
      <c r="BT349" s="75">
        <v>0</v>
      </c>
      <c r="BU349" s="75">
        <v>0</v>
      </c>
      <c r="BV349" s="75">
        <v>0</v>
      </c>
      <c r="BW349" s="75">
        <v>0</v>
      </c>
      <c r="BX349" s="75">
        <v>0</v>
      </c>
      <c r="BY349" s="76">
        <v>5130347.32</v>
      </c>
    </row>
    <row r="350" spans="1:77">
      <c r="A350" s="73" t="s">
        <v>43</v>
      </c>
      <c r="B350" s="74" t="s">
        <v>893</v>
      </c>
      <c r="C350" s="73" t="s">
        <v>894</v>
      </c>
      <c r="D350" s="75">
        <v>0</v>
      </c>
      <c r="E350" s="75">
        <v>0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  <c r="L350" s="75">
        <v>0</v>
      </c>
      <c r="M350" s="75">
        <v>0</v>
      </c>
      <c r="N350" s="75">
        <v>11556</v>
      </c>
      <c r="O350" s="75">
        <v>0</v>
      </c>
      <c r="P350" s="75">
        <v>0</v>
      </c>
      <c r="Q350" s="75">
        <v>0</v>
      </c>
      <c r="R350" s="75">
        <v>0</v>
      </c>
      <c r="S350" s="75">
        <v>0</v>
      </c>
      <c r="T350" s="75">
        <v>0</v>
      </c>
      <c r="U350" s="75">
        <v>0</v>
      </c>
      <c r="V350" s="75">
        <v>0</v>
      </c>
      <c r="W350" s="75">
        <v>0</v>
      </c>
      <c r="X350" s="75">
        <v>0</v>
      </c>
      <c r="Y350" s="75">
        <v>0</v>
      </c>
      <c r="Z350" s="75">
        <v>0</v>
      </c>
      <c r="AA350" s="75">
        <v>0</v>
      </c>
      <c r="AB350" s="75">
        <v>0</v>
      </c>
      <c r="AC350" s="75">
        <v>0</v>
      </c>
      <c r="AD350" s="75">
        <v>0</v>
      </c>
      <c r="AE350" s="75">
        <v>0</v>
      </c>
      <c r="AF350" s="75">
        <v>0</v>
      </c>
      <c r="AG350" s="75">
        <v>0</v>
      </c>
      <c r="AH350" s="75">
        <v>0</v>
      </c>
      <c r="AI350" s="75">
        <v>0</v>
      </c>
      <c r="AJ350" s="75">
        <v>0</v>
      </c>
      <c r="AK350" s="75">
        <v>0</v>
      </c>
      <c r="AL350" s="75">
        <v>0</v>
      </c>
      <c r="AM350" s="75">
        <v>0</v>
      </c>
      <c r="AN350" s="75">
        <v>0</v>
      </c>
      <c r="AO350" s="75">
        <v>0</v>
      </c>
      <c r="AP350" s="75">
        <v>0</v>
      </c>
      <c r="AQ350" s="75">
        <v>0</v>
      </c>
      <c r="AR350" s="75">
        <v>0</v>
      </c>
      <c r="AS350" s="75">
        <v>0</v>
      </c>
      <c r="AT350" s="75">
        <v>0</v>
      </c>
      <c r="AU350" s="75">
        <v>0</v>
      </c>
      <c r="AV350" s="75">
        <v>0</v>
      </c>
      <c r="AW350" s="75">
        <v>0</v>
      </c>
      <c r="AX350" s="75">
        <v>0</v>
      </c>
      <c r="AY350" s="75">
        <v>0</v>
      </c>
      <c r="AZ350" s="75">
        <v>53544.86</v>
      </c>
      <c r="BA350" s="75">
        <v>240433.4</v>
      </c>
      <c r="BB350" s="75">
        <v>0</v>
      </c>
      <c r="BC350" s="75">
        <v>0</v>
      </c>
      <c r="BD350" s="75">
        <v>73790.98</v>
      </c>
      <c r="BE350" s="75">
        <v>0</v>
      </c>
      <c r="BF350" s="75">
        <v>0</v>
      </c>
      <c r="BG350" s="75">
        <v>0</v>
      </c>
      <c r="BH350" s="75">
        <v>0</v>
      </c>
      <c r="BI350" s="75">
        <v>71237.649999999994</v>
      </c>
      <c r="BJ350" s="75">
        <v>0</v>
      </c>
      <c r="BK350" s="75">
        <v>0</v>
      </c>
      <c r="BL350" s="75">
        <v>0</v>
      </c>
      <c r="BM350" s="75">
        <v>0</v>
      </c>
      <c r="BN350" s="75">
        <v>35625</v>
      </c>
      <c r="BO350" s="75">
        <v>0</v>
      </c>
      <c r="BP350" s="75">
        <v>0</v>
      </c>
      <c r="BQ350" s="75">
        <v>0</v>
      </c>
      <c r="BR350" s="75">
        <v>0</v>
      </c>
      <c r="BS350" s="75">
        <v>0</v>
      </c>
      <c r="BT350" s="75">
        <v>0</v>
      </c>
      <c r="BU350" s="75">
        <v>0</v>
      </c>
      <c r="BV350" s="75">
        <v>0</v>
      </c>
      <c r="BW350" s="75">
        <v>0</v>
      </c>
      <c r="BX350" s="75">
        <v>0</v>
      </c>
      <c r="BY350" s="76">
        <v>2664344.16</v>
      </c>
    </row>
    <row r="351" spans="1:77">
      <c r="A351" s="73" t="s">
        <v>43</v>
      </c>
      <c r="B351" s="74" t="s">
        <v>895</v>
      </c>
      <c r="C351" s="73" t="s">
        <v>896</v>
      </c>
      <c r="D351" s="75">
        <v>1875250</v>
      </c>
      <c r="E351" s="75">
        <v>661169.5</v>
      </c>
      <c r="F351" s="75">
        <v>2127214</v>
      </c>
      <c r="G351" s="75">
        <v>785985</v>
      </c>
      <c r="H351" s="75">
        <v>818984.83</v>
      </c>
      <c r="I351" s="75">
        <v>243885</v>
      </c>
      <c r="J351" s="75">
        <v>1543062.5</v>
      </c>
      <c r="K351" s="75">
        <v>745240.5</v>
      </c>
      <c r="L351" s="75">
        <v>403704</v>
      </c>
      <c r="M351" s="75">
        <v>968057.5</v>
      </c>
      <c r="N351" s="75">
        <v>285865</v>
      </c>
      <c r="O351" s="75">
        <v>554779.5</v>
      </c>
      <c r="P351" s="75">
        <v>758141</v>
      </c>
      <c r="Q351" s="75">
        <v>782837</v>
      </c>
      <c r="R351" s="75">
        <v>368420</v>
      </c>
      <c r="S351" s="75">
        <v>1077527</v>
      </c>
      <c r="T351" s="75">
        <v>174022.5</v>
      </c>
      <c r="U351" s="75">
        <v>65266.5</v>
      </c>
      <c r="V351" s="75">
        <v>0</v>
      </c>
      <c r="W351" s="75">
        <v>889086</v>
      </c>
      <c r="X351" s="75">
        <v>570968.5</v>
      </c>
      <c r="Y351" s="75">
        <v>133490</v>
      </c>
      <c r="Z351" s="75">
        <v>134425</v>
      </c>
      <c r="AA351" s="75">
        <v>190000</v>
      </c>
      <c r="AB351" s="75">
        <v>58010</v>
      </c>
      <c r="AC351" s="75">
        <v>0</v>
      </c>
      <c r="AD351" s="75">
        <v>0</v>
      </c>
      <c r="AE351" s="75">
        <v>503125</v>
      </c>
      <c r="AF351" s="75">
        <v>335233.71000000002</v>
      </c>
      <c r="AG351" s="75">
        <v>185022</v>
      </c>
      <c r="AH351" s="75">
        <v>94466</v>
      </c>
      <c r="AI351" s="75">
        <v>155108</v>
      </c>
      <c r="AJ351" s="75">
        <v>182677.5</v>
      </c>
      <c r="AK351" s="75">
        <v>86473.25</v>
      </c>
      <c r="AL351" s="75">
        <v>82171.75</v>
      </c>
      <c r="AM351" s="75">
        <v>197735</v>
      </c>
      <c r="AN351" s="75">
        <v>42481.5</v>
      </c>
      <c r="AO351" s="75">
        <v>153430</v>
      </c>
      <c r="AP351" s="75">
        <v>183208</v>
      </c>
      <c r="AQ351" s="75">
        <v>400562.5</v>
      </c>
      <c r="AR351" s="75">
        <v>913331</v>
      </c>
      <c r="AS351" s="75">
        <v>208370.75</v>
      </c>
      <c r="AT351" s="75">
        <v>123653.5</v>
      </c>
      <c r="AU351" s="75">
        <v>271843.7</v>
      </c>
      <c r="AV351" s="75">
        <v>8445</v>
      </c>
      <c r="AW351" s="75">
        <v>490796.5</v>
      </c>
      <c r="AX351" s="75">
        <v>77347.009999999995</v>
      </c>
      <c r="AY351" s="75">
        <v>422359</v>
      </c>
      <c r="AZ351" s="75">
        <v>785259.71</v>
      </c>
      <c r="BA351" s="75">
        <v>1928236.82</v>
      </c>
      <c r="BB351" s="75">
        <v>235000</v>
      </c>
      <c r="BC351" s="75">
        <v>2472053.61</v>
      </c>
      <c r="BD351" s="75">
        <v>1117514</v>
      </c>
      <c r="BE351" s="75">
        <v>1314951.3</v>
      </c>
      <c r="BF351" s="75">
        <v>641743</v>
      </c>
      <c r="BG351" s="75">
        <v>110469</v>
      </c>
      <c r="BH351" s="75">
        <v>155053</v>
      </c>
      <c r="BI351" s="75">
        <v>314125</v>
      </c>
      <c r="BJ351" s="75">
        <v>445798</v>
      </c>
      <c r="BK351" s="75">
        <v>403491.04</v>
      </c>
      <c r="BL351" s="75">
        <v>86404</v>
      </c>
      <c r="BM351" s="75">
        <v>169722.75</v>
      </c>
      <c r="BN351" s="75">
        <v>583300</v>
      </c>
      <c r="BO351" s="75">
        <v>149792.75</v>
      </c>
      <c r="BP351" s="75">
        <v>0</v>
      </c>
      <c r="BQ351" s="75">
        <v>79671</v>
      </c>
      <c r="BR351" s="75">
        <v>160641</v>
      </c>
      <c r="BS351" s="75">
        <v>327860</v>
      </c>
      <c r="BT351" s="75">
        <v>386354</v>
      </c>
      <c r="BU351" s="75">
        <v>1480725.49</v>
      </c>
      <c r="BV351" s="75">
        <v>141824</v>
      </c>
      <c r="BW351" s="75">
        <v>19391</v>
      </c>
      <c r="BX351" s="75">
        <v>214460</v>
      </c>
      <c r="BY351" s="76">
        <v>270730</v>
      </c>
    </row>
    <row r="352" spans="1:77">
      <c r="A352" s="73" t="s">
        <v>43</v>
      </c>
      <c r="B352" s="74" t="s">
        <v>897</v>
      </c>
      <c r="C352" s="73" t="s">
        <v>898</v>
      </c>
      <c r="D352" s="75">
        <v>0</v>
      </c>
      <c r="E352" s="75">
        <v>0</v>
      </c>
      <c r="F352" s="75">
        <v>0</v>
      </c>
      <c r="G352" s="75">
        <v>413210</v>
      </c>
      <c r="H352" s="75">
        <v>298690</v>
      </c>
      <c r="I352" s="75">
        <v>392236.5</v>
      </c>
      <c r="J352" s="75">
        <v>1978340</v>
      </c>
      <c r="K352" s="75">
        <v>0</v>
      </c>
      <c r="L352" s="75">
        <v>25580</v>
      </c>
      <c r="M352" s="75">
        <v>905640</v>
      </c>
      <c r="N352" s="75">
        <v>7440</v>
      </c>
      <c r="O352" s="75">
        <v>275850</v>
      </c>
      <c r="P352" s="75">
        <v>0</v>
      </c>
      <c r="Q352" s="75">
        <v>824790</v>
      </c>
      <c r="R352" s="75">
        <v>85530</v>
      </c>
      <c r="S352" s="75">
        <v>367730</v>
      </c>
      <c r="T352" s="75">
        <v>0</v>
      </c>
      <c r="U352" s="75">
        <v>155340</v>
      </c>
      <c r="V352" s="75">
        <v>1973930</v>
      </c>
      <c r="W352" s="75">
        <v>613995</v>
      </c>
      <c r="X352" s="75">
        <v>415380</v>
      </c>
      <c r="Y352" s="75">
        <v>712010</v>
      </c>
      <c r="Z352" s="75">
        <v>266840</v>
      </c>
      <c r="AA352" s="75">
        <v>0</v>
      </c>
      <c r="AB352" s="75">
        <v>438473</v>
      </c>
      <c r="AC352" s="75">
        <v>219403</v>
      </c>
      <c r="AD352" s="75">
        <v>0</v>
      </c>
      <c r="AE352" s="75">
        <v>1292220</v>
      </c>
      <c r="AF352" s="75">
        <v>493276</v>
      </c>
      <c r="AG352" s="75">
        <v>277648</v>
      </c>
      <c r="AH352" s="75">
        <v>146020</v>
      </c>
      <c r="AI352" s="75">
        <v>229730</v>
      </c>
      <c r="AJ352" s="75">
        <v>210680</v>
      </c>
      <c r="AK352" s="75">
        <v>263906</v>
      </c>
      <c r="AL352" s="75">
        <v>245520</v>
      </c>
      <c r="AM352" s="75">
        <v>336383</v>
      </c>
      <c r="AN352" s="75">
        <v>184170</v>
      </c>
      <c r="AO352" s="75">
        <v>328890</v>
      </c>
      <c r="AP352" s="75">
        <v>322420</v>
      </c>
      <c r="AQ352" s="75">
        <v>868370</v>
      </c>
      <c r="AR352" s="75">
        <v>120860</v>
      </c>
      <c r="AS352" s="75">
        <v>195219</v>
      </c>
      <c r="AT352" s="75">
        <v>579891</v>
      </c>
      <c r="AU352" s="75">
        <v>0</v>
      </c>
      <c r="AV352" s="75">
        <v>93575</v>
      </c>
      <c r="AW352" s="75">
        <v>145034</v>
      </c>
      <c r="AX352" s="75">
        <v>0</v>
      </c>
      <c r="AY352" s="75">
        <v>232300</v>
      </c>
      <c r="AZ352" s="75">
        <v>0</v>
      </c>
      <c r="BA352" s="75">
        <v>0</v>
      </c>
      <c r="BB352" s="75">
        <v>273370</v>
      </c>
      <c r="BC352" s="75">
        <v>0</v>
      </c>
      <c r="BD352" s="75">
        <v>381810</v>
      </c>
      <c r="BE352" s="75">
        <v>352023</v>
      </c>
      <c r="BF352" s="75">
        <v>249247</v>
      </c>
      <c r="BG352" s="75">
        <v>123651</v>
      </c>
      <c r="BH352" s="75">
        <v>63990</v>
      </c>
      <c r="BI352" s="75">
        <v>0</v>
      </c>
      <c r="BJ352" s="75">
        <v>564678</v>
      </c>
      <c r="BK352" s="75">
        <v>210480</v>
      </c>
      <c r="BL352" s="75">
        <v>194654</v>
      </c>
      <c r="BM352" s="75">
        <v>0</v>
      </c>
      <c r="BN352" s="75">
        <v>277873</v>
      </c>
      <c r="BO352" s="75">
        <v>0</v>
      </c>
      <c r="BP352" s="75">
        <v>583163</v>
      </c>
      <c r="BQ352" s="75">
        <v>152970</v>
      </c>
      <c r="BR352" s="75">
        <v>170250</v>
      </c>
      <c r="BS352" s="75">
        <v>241680</v>
      </c>
      <c r="BT352" s="75">
        <v>222360</v>
      </c>
      <c r="BU352" s="75">
        <v>448843</v>
      </c>
      <c r="BV352" s="75">
        <v>257355</v>
      </c>
      <c r="BW352" s="75">
        <v>141720</v>
      </c>
      <c r="BX352" s="75">
        <v>174606.5</v>
      </c>
      <c r="BY352" s="76">
        <v>1464699</v>
      </c>
    </row>
    <row r="353" spans="1:77">
      <c r="A353" s="73" t="s">
        <v>43</v>
      </c>
      <c r="B353" s="74" t="s">
        <v>899</v>
      </c>
      <c r="C353" s="73" t="s">
        <v>900</v>
      </c>
      <c r="D353" s="75">
        <v>0</v>
      </c>
      <c r="E353" s="75">
        <v>0</v>
      </c>
      <c r="F353" s="75">
        <v>0</v>
      </c>
      <c r="G353" s="75">
        <v>0</v>
      </c>
      <c r="H353" s="75">
        <v>0</v>
      </c>
      <c r="I353" s="75">
        <v>0</v>
      </c>
      <c r="J353" s="75">
        <v>16464000</v>
      </c>
      <c r="K353" s="75">
        <v>0</v>
      </c>
      <c r="L353" s="75">
        <v>0</v>
      </c>
      <c r="M353" s="75">
        <v>0</v>
      </c>
      <c r="N353" s="75">
        <v>0</v>
      </c>
      <c r="O353" s="75">
        <v>0</v>
      </c>
      <c r="P353" s="75">
        <v>0</v>
      </c>
      <c r="Q353" s="75">
        <v>0</v>
      </c>
      <c r="R353" s="75">
        <v>0</v>
      </c>
      <c r="S353" s="75">
        <v>0</v>
      </c>
      <c r="T353" s="75">
        <v>0</v>
      </c>
      <c r="U353" s="75">
        <v>0</v>
      </c>
      <c r="V353" s="75">
        <v>0</v>
      </c>
      <c r="W353" s="75">
        <v>0</v>
      </c>
      <c r="X353" s="75">
        <v>0</v>
      </c>
      <c r="Y353" s="75">
        <v>0</v>
      </c>
      <c r="Z353" s="75">
        <v>0</v>
      </c>
      <c r="AA353" s="75">
        <v>0</v>
      </c>
      <c r="AB353" s="75">
        <v>0</v>
      </c>
      <c r="AC353" s="75">
        <v>0</v>
      </c>
      <c r="AD353" s="75">
        <v>0</v>
      </c>
      <c r="AE353" s="75">
        <v>16023000</v>
      </c>
      <c r="AF353" s="75">
        <v>0</v>
      </c>
      <c r="AG353" s="75">
        <v>0</v>
      </c>
      <c r="AH353" s="75">
        <v>0</v>
      </c>
      <c r="AI353" s="75">
        <v>0</v>
      </c>
      <c r="AJ353" s="75">
        <v>0</v>
      </c>
      <c r="AK353" s="75">
        <v>0</v>
      </c>
      <c r="AL353" s="75">
        <v>0</v>
      </c>
      <c r="AM353" s="75">
        <v>0</v>
      </c>
      <c r="AN353" s="75">
        <v>0</v>
      </c>
      <c r="AO353" s="75">
        <v>0</v>
      </c>
      <c r="AP353" s="75">
        <v>0</v>
      </c>
      <c r="AQ353" s="75">
        <v>0</v>
      </c>
      <c r="AR353" s="75">
        <v>0</v>
      </c>
      <c r="AS353" s="75">
        <v>0</v>
      </c>
      <c r="AT353" s="75">
        <v>0</v>
      </c>
      <c r="AU353" s="75">
        <v>0</v>
      </c>
      <c r="AV353" s="75">
        <v>0</v>
      </c>
      <c r="AW353" s="75">
        <v>0</v>
      </c>
      <c r="AX353" s="75">
        <v>0</v>
      </c>
      <c r="AY353" s="75">
        <v>0</v>
      </c>
      <c r="AZ353" s="75">
        <v>0</v>
      </c>
      <c r="BA353" s="75">
        <v>0</v>
      </c>
      <c r="BB353" s="75">
        <v>0</v>
      </c>
      <c r="BC353" s="75">
        <v>0</v>
      </c>
      <c r="BD353" s="75">
        <v>0</v>
      </c>
      <c r="BE353" s="75">
        <v>0</v>
      </c>
      <c r="BF353" s="75">
        <v>0</v>
      </c>
      <c r="BG353" s="75">
        <v>0</v>
      </c>
      <c r="BH353" s="75">
        <v>0</v>
      </c>
      <c r="BI353" s="75">
        <v>0</v>
      </c>
      <c r="BJ353" s="75">
        <v>0</v>
      </c>
      <c r="BK353" s="75">
        <v>0</v>
      </c>
      <c r="BL353" s="75">
        <v>0</v>
      </c>
      <c r="BM353" s="75">
        <v>0</v>
      </c>
      <c r="BN353" s="75">
        <v>0</v>
      </c>
      <c r="BO353" s="75">
        <v>0</v>
      </c>
      <c r="BP353" s="75">
        <v>0</v>
      </c>
      <c r="BQ353" s="75">
        <v>0</v>
      </c>
      <c r="BR353" s="75">
        <v>0</v>
      </c>
      <c r="BS353" s="75">
        <v>0</v>
      </c>
      <c r="BT353" s="75">
        <v>0</v>
      </c>
      <c r="BU353" s="75">
        <v>0</v>
      </c>
      <c r="BV353" s="75">
        <v>0</v>
      </c>
      <c r="BW353" s="75">
        <v>0</v>
      </c>
      <c r="BX353" s="75">
        <v>0</v>
      </c>
      <c r="BY353" s="76">
        <v>12356612.33</v>
      </c>
    </row>
    <row r="354" spans="1:77">
      <c r="A354" s="73" t="s">
        <v>43</v>
      </c>
      <c r="B354" s="74" t="s">
        <v>901</v>
      </c>
      <c r="C354" s="73" t="s">
        <v>902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657544983.07000005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37170661.189999998</v>
      </c>
      <c r="AF354" s="75">
        <v>0</v>
      </c>
      <c r="AG354" s="75">
        <v>0</v>
      </c>
      <c r="AH354" s="75">
        <v>0</v>
      </c>
      <c r="AI354" s="75">
        <v>0</v>
      </c>
      <c r="AJ354" s="75">
        <v>0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11237678.57</v>
      </c>
      <c r="AR354" s="75">
        <v>0</v>
      </c>
      <c r="AS354" s="75">
        <v>0</v>
      </c>
      <c r="AT354" s="75">
        <v>0</v>
      </c>
      <c r="AU354" s="75">
        <v>0</v>
      </c>
      <c r="AV354" s="75">
        <v>0</v>
      </c>
      <c r="AW354" s="75">
        <v>0</v>
      </c>
      <c r="AX354" s="75">
        <v>435258457.13999999</v>
      </c>
      <c r="AY354" s="75">
        <v>0</v>
      </c>
      <c r="AZ354" s="75">
        <v>0</v>
      </c>
      <c r="BA354" s="75">
        <v>0</v>
      </c>
      <c r="BB354" s="75">
        <v>0</v>
      </c>
      <c r="BC354" s="75">
        <v>0</v>
      </c>
      <c r="BD354" s="75">
        <v>0</v>
      </c>
      <c r="BE354" s="75">
        <v>0</v>
      </c>
      <c r="BF354" s="75">
        <v>0</v>
      </c>
      <c r="BG354" s="75">
        <v>0</v>
      </c>
      <c r="BH354" s="75">
        <v>0</v>
      </c>
      <c r="BI354" s="75">
        <v>304789076.58999997</v>
      </c>
      <c r="BJ354" s="75">
        <v>0</v>
      </c>
      <c r="BK354" s="75">
        <v>0</v>
      </c>
      <c r="BL354" s="75">
        <v>0</v>
      </c>
      <c r="BM354" s="75">
        <v>0</v>
      </c>
      <c r="BN354" s="75">
        <v>0</v>
      </c>
      <c r="BO354" s="75">
        <v>0</v>
      </c>
      <c r="BP354" s="75">
        <v>0</v>
      </c>
      <c r="BQ354" s="75">
        <v>0</v>
      </c>
      <c r="BR354" s="75">
        <v>0</v>
      </c>
      <c r="BS354" s="75">
        <v>0</v>
      </c>
      <c r="BT354" s="75">
        <v>0</v>
      </c>
      <c r="BU354" s="75">
        <v>0</v>
      </c>
      <c r="BV354" s="75">
        <v>0</v>
      </c>
      <c r="BW354" s="75">
        <v>0</v>
      </c>
      <c r="BX354" s="75">
        <v>0</v>
      </c>
      <c r="BY354" s="76">
        <v>167024</v>
      </c>
    </row>
    <row r="355" spans="1:77">
      <c r="A355" s="73" t="s">
        <v>43</v>
      </c>
      <c r="B355" s="74" t="s">
        <v>903</v>
      </c>
      <c r="C355" s="73" t="s">
        <v>904</v>
      </c>
      <c r="D355" s="75">
        <v>0</v>
      </c>
      <c r="E355" s="75"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0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71624619.890000001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0</v>
      </c>
      <c r="AR355" s="75">
        <v>0</v>
      </c>
      <c r="AS355" s="75">
        <v>0</v>
      </c>
      <c r="AT355" s="75">
        <v>0</v>
      </c>
      <c r="AU355" s="75">
        <v>0</v>
      </c>
      <c r="AV355" s="75">
        <v>0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</v>
      </c>
      <c r="BC355" s="75">
        <v>0</v>
      </c>
      <c r="BD355" s="75">
        <v>0</v>
      </c>
      <c r="BE355" s="75">
        <v>0</v>
      </c>
      <c r="BF355" s="75">
        <v>0</v>
      </c>
      <c r="BG355" s="75">
        <v>0</v>
      </c>
      <c r="BH355" s="75">
        <v>0</v>
      </c>
      <c r="BI355" s="75">
        <v>300077592.75</v>
      </c>
      <c r="BJ355" s="75">
        <v>0</v>
      </c>
      <c r="BK355" s="75">
        <v>0</v>
      </c>
      <c r="BL355" s="75">
        <v>0</v>
      </c>
      <c r="BM355" s="75">
        <v>0</v>
      </c>
      <c r="BN355" s="75">
        <v>0</v>
      </c>
      <c r="BO355" s="75">
        <v>0</v>
      </c>
      <c r="BP355" s="75">
        <v>0</v>
      </c>
      <c r="BQ355" s="75">
        <v>0</v>
      </c>
      <c r="BR355" s="75">
        <v>0</v>
      </c>
      <c r="BS355" s="75">
        <v>0</v>
      </c>
      <c r="BT355" s="75">
        <v>0</v>
      </c>
      <c r="BU355" s="75">
        <v>0</v>
      </c>
      <c r="BV355" s="75">
        <v>0</v>
      </c>
      <c r="BW355" s="75">
        <v>0</v>
      </c>
      <c r="BX355" s="75">
        <v>0</v>
      </c>
      <c r="BY355" s="76">
        <v>43504610.249999993</v>
      </c>
    </row>
    <row r="356" spans="1:77">
      <c r="A356" s="73" t="s">
        <v>43</v>
      </c>
      <c r="B356" s="74" t="s">
        <v>905</v>
      </c>
      <c r="C356" s="73" t="s">
        <v>906</v>
      </c>
      <c r="D356" s="87">
        <v>0</v>
      </c>
      <c r="E356" s="87">
        <v>0</v>
      </c>
      <c r="F356" s="87">
        <v>0</v>
      </c>
      <c r="G356" s="87">
        <v>0</v>
      </c>
      <c r="H356" s="87">
        <v>0</v>
      </c>
      <c r="I356" s="87">
        <v>0</v>
      </c>
      <c r="J356" s="87">
        <v>0</v>
      </c>
      <c r="K356" s="87">
        <v>0</v>
      </c>
      <c r="L356" s="87">
        <v>0</v>
      </c>
      <c r="M356" s="87">
        <v>0</v>
      </c>
      <c r="N356" s="87">
        <v>0</v>
      </c>
      <c r="O356" s="87">
        <v>0</v>
      </c>
      <c r="P356" s="87">
        <v>0</v>
      </c>
      <c r="Q356" s="87">
        <v>0</v>
      </c>
      <c r="R356" s="87">
        <v>0</v>
      </c>
      <c r="S356" s="87">
        <v>0</v>
      </c>
      <c r="T356" s="87">
        <v>0</v>
      </c>
      <c r="U356" s="87">
        <v>0</v>
      </c>
      <c r="V356" s="87">
        <v>0</v>
      </c>
      <c r="W356" s="87">
        <v>0</v>
      </c>
      <c r="X356" s="87">
        <v>0</v>
      </c>
      <c r="Y356" s="87">
        <v>0</v>
      </c>
      <c r="Z356" s="87">
        <v>0</v>
      </c>
      <c r="AA356" s="87">
        <v>0</v>
      </c>
      <c r="AB356" s="87">
        <v>0</v>
      </c>
      <c r="AC356" s="87">
        <v>0</v>
      </c>
      <c r="AD356" s="87">
        <v>0</v>
      </c>
      <c r="AE356" s="87">
        <v>0</v>
      </c>
      <c r="AF356" s="87">
        <v>0</v>
      </c>
      <c r="AG356" s="87">
        <v>0</v>
      </c>
      <c r="AH356" s="87">
        <v>0</v>
      </c>
      <c r="AI356" s="87">
        <v>0</v>
      </c>
      <c r="AJ356" s="87">
        <v>0</v>
      </c>
      <c r="AK356" s="87">
        <v>0</v>
      </c>
      <c r="AL356" s="87">
        <v>0</v>
      </c>
      <c r="AM356" s="87">
        <v>0</v>
      </c>
      <c r="AN356" s="87">
        <v>0</v>
      </c>
      <c r="AO356" s="87">
        <v>0</v>
      </c>
      <c r="AP356" s="87">
        <v>0</v>
      </c>
      <c r="AQ356" s="87">
        <v>0</v>
      </c>
      <c r="AR356" s="87">
        <v>0</v>
      </c>
      <c r="AS356" s="87">
        <v>0</v>
      </c>
      <c r="AT356" s="87">
        <v>0</v>
      </c>
      <c r="AU356" s="87">
        <v>0</v>
      </c>
      <c r="AV356" s="87">
        <v>0</v>
      </c>
      <c r="AW356" s="87">
        <v>0</v>
      </c>
      <c r="AX356" s="87">
        <v>0</v>
      </c>
      <c r="AY356" s="87">
        <v>0</v>
      </c>
      <c r="AZ356" s="87">
        <v>0</v>
      </c>
      <c r="BA356" s="87">
        <v>0</v>
      </c>
      <c r="BB356" s="87">
        <v>0</v>
      </c>
      <c r="BC356" s="87">
        <v>0</v>
      </c>
      <c r="BD356" s="87">
        <v>0</v>
      </c>
      <c r="BE356" s="87">
        <v>0</v>
      </c>
      <c r="BF356" s="87">
        <v>0</v>
      </c>
      <c r="BG356" s="87">
        <v>0</v>
      </c>
      <c r="BH356" s="87">
        <v>0</v>
      </c>
      <c r="BI356" s="87">
        <v>0</v>
      </c>
      <c r="BJ356" s="87">
        <v>0</v>
      </c>
      <c r="BK356" s="87">
        <v>0</v>
      </c>
      <c r="BL356" s="87">
        <v>0</v>
      </c>
      <c r="BM356" s="87">
        <v>0</v>
      </c>
      <c r="BN356" s="87">
        <v>0</v>
      </c>
      <c r="BO356" s="87">
        <v>0</v>
      </c>
      <c r="BP356" s="87">
        <v>0</v>
      </c>
      <c r="BQ356" s="87">
        <v>0</v>
      </c>
      <c r="BR356" s="87">
        <v>0</v>
      </c>
      <c r="BS356" s="87">
        <v>0</v>
      </c>
      <c r="BT356" s="87">
        <v>0</v>
      </c>
      <c r="BU356" s="87">
        <v>0</v>
      </c>
      <c r="BV356" s="87">
        <v>0</v>
      </c>
      <c r="BW356" s="87">
        <v>0</v>
      </c>
      <c r="BX356" s="87">
        <v>0</v>
      </c>
      <c r="BY356" s="76">
        <v>2417111.5</v>
      </c>
    </row>
    <row r="357" spans="1:77">
      <c r="A357" s="73" t="s">
        <v>43</v>
      </c>
      <c r="B357" s="74" t="s">
        <v>907</v>
      </c>
      <c r="C357" s="73" t="s">
        <v>908</v>
      </c>
      <c r="D357" s="75">
        <v>0</v>
      </c>
      <c r="E357" s="75">
        <v>0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  <c r="L357" s="75">
        <v>0</v>
      </c>
      <c r="M357" s="75">
        <v>0</v>
      </c>
      <c r="N357" s="75">
        <v>0</v>
      </c>
      <c r="O357" s="75">
        <v>0</v>
      </c>
      <c r="P357" s="75">
        <v>0</v>
      </c>
      <c r="Q357" s="75">
        <v>0</v>
      </c>
      <c r="R357" s="75">
        <v>0</v>
      </c>
      <c r="S357" s="75">
        <v>0</v>
      </c>
      <c r="T357" s="75">
        <v>0</v>
      </c>
      <c r="U357" s="75">
        <v>0</v>
      </c>
      <c r="V357" s="75">
        <v>0</v>
      </c>
      <c r="W357" s="75">
        <v>0</v>
      </c>
      <c r="X357" s="75">
        <v>0</v>
      </c>
      <c r="Y357" s="75">
        <v>0</v>
      </c>
      <c r="Z357" s="75">
        <v>0</v>
      </c>
      <c r="AA357" s="75">
        <v>0</v>
      </c>
      <c r="AB357" s="75">
        <v>0</v>
      </c>
      <c r="AC357" s="75">
        <v>0</v>
      </c>
      <c r="AD357" s="75">
        <v>0</v>
      </c>
      <c r="AE357" s="75">
        <v>0</v>
      </c>
      <c r="AF357" s="75">
        <v>0</v>
      </c>
      <c r="AG357" s="75">
        <v>0</v>
      </c>
      <c r="AH357" s="75">
        <v>0</v>
      </c>
      <c r="AI357" s="75">
        <v>0</v>
      </c>
      <c r="AJ357" s="75">
        <v>0</v>
      </c>
      <c r="AK357" s="75">
        <v>0</v>
      </c>
      <c r="AL357" s="75">
        <v>0</v>
      </c>
      <c r="AM357" s="75">
        <v>0</v>
      </c>
      <c r="AN357" s="75">
        <v>0</v>
      </c>
      <c r="AO357" s="75">
        <v>0</v>
      </c>
      <c r="AP357" s="75">
        <v>0</v>
      </c>
      <c r="AQ357" s="75">
        <v>0</v>
      </c>
      <c r="AR357" s="75">
        <v>0</v>
      </c>
      <c r="AS357" s="75">
        <v>0</v>
      </c>
      <c r="AT357" s="75">
        <v>0</v>
      </c>
      <c r="AU357" s="75">
        <v>0</v>
      </c>
      <c r="AV357" s="75">
        <v>0</v>
      </c>
      <c r="AW357" s="75">
        <v>0</v>
      </c>
      <c r="AX357" s="75">
        <v>0</v>
      </c>
      <c r="AY357" s="75">
        <v>0</v>
      </c>
      <c r="AZ357" s="75">
        <v>0</v>
      </c>
      <c r="BA357" s="75">
        <v>0</v>
      </c>
      <c r="BB357" s="75">
        <v>0</v>
      </c>
      <c r="BC357" s="75">
        <v>0</v>
      </c>
      <c r="BD357" s="75">
        <v>0</v>
      </c>
      <c r="BE357" s="75">
        <v>0</v>
      </c>
      <c r="BF357" s="75">
        <v>0</v>
      </c>
      <c r="BG357" s="75">
        <v>0</v>
      </c>
      <c r="BH357" s="75">
        <v>0</v>
      </c>
      <c r="BI357" s="75">
        <v>414</v>
      </c>
      <c r="BJ357" s="75">
        <v>0</v>
      </c>
      <c r="BK357" s="75">
        <v>0</v>
      </c>
      <c r="BL357" s="75">
        <v>0</v>
      </c>
      <c r="BM357" s="75">
        <v>0</v>
      </c>
      <c r="BN357" s="75">
        <v>0</v>
      </c>
      <c r="BO357" s="75">
        <v>0</v>
      </c>
      <c r="BP357" s="75">
        <v>0</v>
      </c>
      <c r="BQ357" s="75">
        <v>0</v>
      </c>
      <c r="BR357" s="75">
        <v>0</v>
      </c>
      <c r="BS357" s="75">
        <v>0</v>
      </c>
      <c r="BT357" s="75">
        <v>0</v>
      </c>
      <c r="BU357" s="75">
        <v>0</v>
      </c>
      <c r="BV357" s="75">
        <v>0</v>
      </c>
      <c r="BW357" s="75">
        <v>0</v>
      </c>
      <c r="BX357" s="75">
        <v>0</v>
      </c>
      <c r="BY357" s="76"/>
    </row>
    <row r="358" spans="1:77">
      <c r="A358" s="73" t="s">
        <v>43</v>
      </c>
      <c r="B358" s="74" t="s">
        <v>909</v>
      </c>
      <c r="C358" s="73" t="s">
        <v>910</v>
      </c>
      <c r="D358" s="87">
        <v>0</v>
      </c>
      <c r="E358" s="87">
        <v>0</v>
      </c>
      <c r="F358" s="87">
        <v>0</v>
      </c>
      <c r="G358" s="87">
        <v>0</v>
      </c>
      <c r="H358" s="87">
        <v>0</v>
      </c>
      <c r="I358" s="87">
        <v>0</v>
      </c>
      <c r="J358" s="87">
        <v>0</v>
      </c>
      <c r="K358" s="87">
        <v>0</v>
      </c>
      <c r="L358" s="87">
        <v>0</v>
      </c>
      <c r="M358" s="87">
        <v>0</v>
      </c>
      <c r="N358" s="87">
        <v>0</v>
      </c>
      <c r="O358" s="87">
        <v>0</v>
      </c>
      <c r="P358" s="87">
        <v>0</v>
      </c>
      <c r="Q358" s="87">
        <v>0</v>
      </c>
      <c r="R358" s="87">
        <v>0</v>
      </c>
      <c r="S358" s="87">
        <v>0</v>
      </c>
      <c r="T358" s="87">
        <v>0</v>
      </c>
      <c r="U358" s="87">
        <v>0</v>
      </c>
      <c r="V358" s="87">
        <v>0</v>
      </c>
      <c r="W358" s="87">
        <v>0</v>
      </c>
      <c r="X358" s="87">
        <v>0</v>
      </c>
      <c r="Y358" s="87">
        <v>0</v>
      </c>
      <c r="Z358" s="87">
        <v>0</v>
      </c>
      <c r="AA358" s="87">
        <v>0</v>
      </c>
      <c r="AB358" s="87">
        <v>0</v>
      </c>
      <c r="AC358" s="87">
        <v>0</v>
      </c>
      <c r="AD358" s="87">
        <v>0</v>
      </c>
      <c r="AE358" s="87">
        <v>0</v>
      </c>
      <c r="AF358" s="87">
        <v>0</v>
      </c>
      <c r="AG358" s="87">
        <v>0</v>
      </c>
      <c r="AH358" s="87">
        <v>0</v>
      </c>
      <c r="AI358" s="87">
        <v>0</v>
      </c>
      <c r="AJ358" s="87">
        <v>0</v>
      </c>
      <c r="AK358" s="87">
        <v>0</v>
      </c>
      <c r="AL358" s="87">
        <v>0</v>
      </c>
      <c r="AM358" s="87">
        <v>0</v>
      </c>
      <c r="AN358" s="87">
        <v>0</v>
      </c>
      <c r="AO358" s="87">
        <v>0</v>
      </c>
      <c r="AP358" s="87">
        <v>0</v>
      </c>
      <c r="AQ358" s="87">
        <v>0</v>
      </c>
      <c r="AR358" s="87">
        <v>0</v>
      </c>
      <c r="AS358" s="87">
        <v>0</v>
      </c>
      <c r="AT358" s="87">
        <v>0</v>
      </c>
      <c r="AU358" s="87">
        <v>0</v>
      </c>
      <c r="AV358" s="87">
        <v>0</v>
      </c>
      <c r="AW358" s="87">
        <v>0</v>
      </c>
      <c r="AX358" s="87">
        <v>0</v>
      </c>
      <c r="AY358" s="87">
        <v>0</v>
      </c>
      <c r="AZ358" s="87">
        <v>0</v>
      </c>
      <c r="BA358" s="87">
        <v>0</v>
      </c>
      <c r="BB358" s="87">
        <v>0</v>
      </c>
      <c r="BC358" s="87">
        <v>0</v>
      </c>
      <c r="BD358" s="87">
        <v>0</v>
      </c>
      <c r="BE358" s="87">
        <v>0</v>
      </c>
      <c r="BF358" s="87">
        <v>0</v>
      </c>
      <c r="BG358" s="87">
        <v>0</v>
      </c>
      <c r="BH358" s="87">
        <v>0</v>
      </c>
      <c r="BI358" s="87">
        <v>0</v>
      </c>
      <c r="BJ358" s="87">
        <v>0</v>
      </c>
      <c r="BK358" s="87">
        <v>0</v>
      </c>
      <c r="BL358" s="87">
        <v>0</v>
      </c>
      <c r="BM358" s="87">
        <v>0</v>
      </c>
      <c r="BN358" s="87">
        <v>0</v>
      </c>
      <c r="BO358" s="87">
        <v>0</v>
      </c>
      <c r="BP358" s="87">
        <v>0</v>
      </c>
      <c r="BQ358" s="87">
        <v>0</v>
      </c>
      <c r="BR358" s="87">
        <v>0</v>
      </c>
      <c r="BS358" s="87">
        <v>0</v>
      </c>
      <c r="BT358" s="87">
        <v>0</v>
      </c>
      <c r="BU358" s="87">
        <v>0</v>
      </c>
      <c r="BV358" s="87">
        <v>0</v>
      </c>
      <c r="BW358" s="87">
        <v>0</v>
      </c>
      <c r="BX358" s="87">
        <v>0</v>
      </c>
      <c r="BY358" s="76">
        <v>1734990</v>
      </c>
    </row>
    <row r="359" spans="1:77">
      <c r="A359" s="73" t="s">
        <v>43</v>
      </c>
      <c r="B359" s="74" t="s">
        <v>911</v>
      </c>
      <c r="C359" s="73" t="s">
        <v>912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301</v>
      </c>
      <c r="W359" s="75">
        <v>0</v>
      </c>
      <c r="X359" s="75">
        <v>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382502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0</v>
      </c>
      <c r="AR359" s="75">
        <v>0</v>
      </c>
      <c r="AS359" s="75">
        <v>0</v>
      </c>
      <c r="AT359" s="75">
        <v>0</v>
      </c>
      <c r="AU359" s="75">
        <v>0</v>
      </c>
      <c r="AV359" s="75">
        <v>0</v>
      </c>
      <c r="AW359" s="75">
        <v>0</v>
      </c>
      <c r="AX359" s="75">
        <v>0</v>
      </c>
      <c r="AY359" s="75">
        <v>0</v>
      </c>
      <c r="AZ359" s="75">
        <v>0</v>
      </c>
      <c r="BA359" s="75">
        <v>0</v>
      </c>
      <c r="BB359" s="75">
        <v>0</v>
      </c>
      <c r="BC359" s="75">
        <v>0</v>
      </c>
      <c r="BD359" s="75">
        <v>0</v>
      </c>
      <c r="BE359" s="75">
        <v>0</v>
      </c>
      <c r="BF359" s="75">
        <v>0</v>
      </c>
      <c r="BG359" s="75">
        <v>0</v>
      </c>
      <c r="BH359" s="75">
        <v>0</v>
      </c>
      <c r="BI359" s="75">
        <v>34340.400000000001</v>
      </c>
      <c r="BJ359" s="75">
        <v>0</v>
      </c>
      <c r="BK359" s="75">
        <v>0</v>
      </c>
      <c r="BL359" s="75">
        <v>0</v>
      </c>
      <c r="BM359" s="75">
        <v>0</v>
      </c>
      <c r="BN359" s="75">
        <v>0</v>
      </c>
      <c r="BO359" s="75">
        <v>0</v>
      </c>
      <c r="BP359" s="75">
        <v>0</v>
      </c>
      <c r="BQ359" s="75">
        <v>0</v>
      </c>
      <c r="BR359" s="75">
        <v>0</v>
      </c>
      <c r="BS359" s="75">
        <v>0</v>
      </c>
      <c r="BT359" s="75">
        <v>0</v>
      </c>
      <c r="BU359" s="75">
        <v>0</v>
      </c>
      <c r="BV359" s="75">
        <v>0</v>
      </c>
      <c r="BW359" s="75">
        <v>0</v>
      </c>
      <c r="BX359" s="75">
        <v>0</v>
      </c>
      <c r="BY359" s="76">
        <v>1600996</v>
      </c>
    </row>
    <row r="360" spans="1:77">
      <c r="A360" s="73" t="s">
        <v>43</v>
      </c>
      <c r="B360" s="74" t="s">
        <v>913</v>
      </c>
      <c r="C360" s="73" t="s">
        <v>914</v>
      </c>
      <c r="D360" s="75">
        <v>18827885.68</v>
      </c>
      <c r="E360" s="75">
        <v>8628127.0199999996</v>
      </c>
      <c r="F360" s="75">
        <v>8193810.0800000001</v>
      </c>
      <c r="G360" s="75">
        <v>3391395.31</v>
      </c>
      <c r="H360" s="75">
        <v>3593304.82</v>
      </c>
      <c r="I360" s="75">
        <v>1770414.83</v>
      </c>
      <c r="J360" s="75">
        <v>23328897.079999998</v>
      </c>
      <c r="K360" s="75">
        <v>9601578.5600000005</v>
      </c>
      <c r="L360" s="75">
        <v>3120266.59</v>
      </c>
      <c r="M360" s="75">
        <v>16772623.24</v>
      </c>
      <c r="N360" s="75">
        <v>1237007.8700000001</v>
      </c>
      <c r="O360" s="75">
        <v>4129273.72</v>
      </c>
      <c r="P360" s="75">
        <v>10771623.060000001</v>
      </c>
      <c r="Q360" s="75">
        <v>10285600.609999999</v>
      </c>
      <c r="R360" s="75">
        <v>817748.26</v>
      </c>
      <c r="S360" s="75">
        <v>4698077.4400000004</v>
      </c>
      <c r="T360" s="75">
        <v>2575324.73</v>
      </c>
      <c r="U360" s="75">
        <v>1953617.83</v>
      </c>
      <c r="V360" s="75">
        <v>16025128.15</v>
      </c>
      <c r="W360" s="75">
        <v>3405023.15</v>
      </c>
      <c r="X360" s="75">
        <v>4713035.88</v>
      </c>
      <c r="Y360" s="75">
        <v>4748920</v>
      </c>
      <c r="Z360" s="75">
        <v>2125605.5</v>
      </c>
      <c r="AA360" s="75">
        <v>0</v>
      </c>
      <c r="AB360" s="75">
        <v>3449403.65</v>
      </c>
      <c r="AC360" s="75">
        <v>1676774.41</v>
      </c>
      <c r="AD360" s="75">
        <v>2963812.25</v>
      </c>
      <c r="AE360" s="75">
        <v>20301683.289999999</v>
      </c>
      <c r="AF360" s="75">
        <v>2182848.8199999998</v>
      </c>
      <c r="AG360" s="75">
        <v>1120922.56</v>
      </c>
      <c r="AH360" s="75">
        <v>700000</v>
      </c>
      <c r="AI360" s="75">
        <v>550000</v>
      </c>
      <c r="AJ360" s="75">
        <v>3347841.48</v>
      </c>
      <c r="AK360" s="75">
        <v>2753000</v>
      </c>
      <c r="AL360" s="75">
        <v>2289720.04</v>
      </c>
      <c r="AM360" s="75">
        <v>5059384.3</v>
      </c>
      <c r="AN360" s="75">
        <v>2257120.64</v>
      </c>
      <c r="AO360" s="75">
        <v>3083277.64</v>
      </c>
      <c r="AP360" s="75">
        <v>2273388.9700000002</v>
      </c>
      <c r="AQ360" s="75">
        <v>7462799.7999999998</v>
      </c>
      <c r="AR360" s="75">
        <v>3653743.85</v>
      </c>
      <c r="AS360" s="75">
        <v>2095501.63</v>
      </c>
      <c r="AT360" s="75">
        <v>2399374.69</v>
      </c>
      <c r="AU360" s="75">
        <v>1211598.06</v>
      </c>
      <c r="AV360" s="75">
        <v>98729.37</v>
      </c>
      <c r="AW360" s="75">
        <v>558931.75</v>
      </c>
      <c r="AX360" s="75">
        <v>14214707.800000001</v>
      </c>
      <c r="AY360" s="75">
        <v>3401427.79</v>
      </c>
      <c r="AZ360" s="75">
        <v>4214475.8499999996</v>
      </c>
      <c r="BA360" s="75">
        <v>4732536.2300000004</v>
      </c>
      <c r="BB360" s="75">
        <v>5523442.8300000001</v>
      </c>
      <c r="BC360" s="75">
        <v>1594665.29</v>
      </c>
      <c r="BD360" s="75">
        <v>6324037.4199999999</v>
      </c>
      <c r="BE360" s="75">
        <v>5283019.7300000004</v>
      </c>
      <c r="BF360" s="75">
        <v>1700000</v>
      </c>
      <c r="BG360" s="75">
        <v>670216.42000000004</v>
      </c>
      <c r="BH360" s="75">
        <v>513130.68</v>
      </c>
      <c r="BI360" s="75">
        <v>10796600</v>
      </c>
      <c r="BJ360" s="75">
        <v>4674552.09</v>
      </c>
      <c r="BK360" s="75">
        <v>1569749.88</v>
      </c>
      <c r="BL360" s="75">
        <v>1712563.24</v>
      </c>
      <c r="BM360" s="75">
        <v>1471648.6</v>
      </c>
      <c r="BN360" s="75">
        <v>3494009.09</v>
      </c>
      <c r="BO360" s="75">
        <v>1012000</v>
      </c>
      <c r="BP360" s="75">
        <v>14359908.42</v>
      </c>
      <c r="BQ360" s="75">
        <v>2211076.7400000002</v>
      </c>
      <c r="BR360" s="75">
        <v>0</v>
      </c>
      <c r="BS360" s="75">
        <v>4542708.7699999996</v>
      </c>
      <c r="BT360" s="75">
        <v>4740023.43</v>
      </c>
      <c r="BU360" s="75">
        <v>5464182.8200000003</v>
      </c>
      <c r="BV360" s="75">
        <v>2059868.22</v>
      </c>
      <c r="BW360" s="75">
        <v>3113194.09</v>
      </c>
      <c r="BX360" s="75">
        <v>1447212.68</v>
      </c>
      <c r="BY360" s="76">
        <v>5493658.0199999996</v>
      </c>
    </row>
    <row r="361" spans="1:77">
      <c r="A361" s="73" t="s">
        <v>43</v>
      </c>
      <c r="B361" s="74" t="s">
        <v>915</v>
      </c>
      <c r="C361" s="73" t="s">
        <v>916</v>
      </c>
      <c r="D361" s="75">
        <v>0</v>
      </c>
      <c r="E361" s="75"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28900000</v>
      </c>
      <c r="K361" s="75">
        <v>0</v>
      </c>
      <c r="L361" s="75">
        <v>0</v>
      </c>
      <c r="M361" s="75">
        <v>0</v>
      </c>
      <c r="N361" s="75">
        <v>0</v>
      </c>
      <c r="O361" s="75">
        <v>2200000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0</v>
      </c>
      <c r="AF361" s="75">
        <v>0</v>
      </c>
      <c r="AG361" s="75">
        <v>0</v>
      </c>
      <c r="AH361" s="75">
        <v>0</v>
      </c>
      <c r="AI361" s="75">
        <v>0</v>
      </c>
      <c r="AJ361" s="75">
        <v>0</v>
      </c>
      <c r="AK361" s="75">
        <v>0</v>
      </c>
      <c r="AL361" s="75">
        <v>0</v>
      </c>
      <c r="AM361" s="75">
        <v>968000</v>
      </c>
      <c r="AN361" s="75">
        <v>0</v>
      </c>
      <c r="AO361" s="75">
        <v>0</v>
      </c>
      <c r="AP361" s="75">
        <v>0</v>
      </c>
      <c r="AQ361" s="75">
        <v>0</v>
      </c>
      <c r="AR361" s="75">
        <v>14700</v>
      </c>
      <c r="AS361" s="75">
        <v>0</v>
      </c>
      <c r="AT361" s="75">
        <v>0</v>
      </c>
      <c r="AU361" s="75">
        <v>0</v>
      </c>
      <c r="AV361" s="75">
        <v>0</v>
      </c>
      <c r="AW361" s="75">
        <v>0</v>
      </c>
      <c r="AX361" s="75">
        <v>0</v>
      </c>
      <c r="AY361" s="75">
        <v>0</v>
      </c>
      <c r="AZ361" s="75">
        <v>0</v>
      </c>
      <c r="BA361" s="75">
        <v>0</v>
      </c>
      <c r="BB361" s="75">
        <v>0</v>
      </c>
      <c r="BC361" s="75">
        <v>0</v>
      </c>
      <c r="BD361" s="75">
        <v>0</v>
      </c>
      <c r="BE361" s="75">
        <v>0</v>
      </c>
      <c r="BF361" s="75">
        <v>0</v>
      </c>
      <c r="BG361" s="75">
        <v>0</v>
      </c>
      <c r="BH361" s="75">
        <v>0</v>
      </c>
      <c r="BI361" s="75">
        <v>0</v>
      </c>
      <c r="BJ361" s="75">
        <v>0</v>
      </c>
      <c r="BK361" s="75">
        <v>0</v>
      </c>
      <c r="BL361" s="75">
        <v>0</v>
      </c>
      <c r="BM361" s="75">
        <v>0</v>
      </c>
      <c r="BN361" s="75">
        <v>0</v>
      </c>
      <c r="BO361" s="75">
        <v>0</v>
      </c>
      <c r="BP361" s="75">
        <v>0</v>
      </c>
      <c r="BQ361" s="75">
        <v>0</v>
      </c>
      <c r="BR361" s="75">
        <v>0</v>
      </c>
      <c r="BS361" s="75">
        <v>0</v>
      </c>
      <c r="BT361" s="75">
        <v>0</v>
      </c>
      <c r="BU361" s="75">
        <v>0</v>
      </c>
      <c r="BV361" s="75">
        <v>0</v>
      </c>
      <c r="BW361" s="75">
        <v>0</v>
      </c>
      <c r="BX361" s="75">
        <v>0</v>
      </c>
      <c r="BY361" s="76">
        <v>184422355.34</v>
      </c>
    </row>
    <row r="362" spans="1:77">
      <c r="A362" s="73" t="s">
        <v>43</v>
      </c>
      <c r="B362" s="74" t="s">
        <v>917</v>
      </c>
      <c r="C362" s="73" t="s">
        <v>918</v>
      </c>
      <c r="D362" s="75">
        <v>0</v>
      </c>
      <c r="E362" s="75">
        <v>1509924.78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9009120</v>
      </c>
      <c r="N362" s="75">
        <v>0</v>
      </c>
      <c r="O362" s="75">
        <v>160000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4490000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0</v>
      </c>
      <c r="AH362" s="75">
        <v>0</v>
      </c>
      <c r="AI362" s="75">
        <v>0</v>
      </c>
      <c r="AJ362" s="75">
        <v>0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0</v>
      </c>
      <c r="AS362" s="75">
        <v>0</v>
      </c>
      <c r="AT362" s="75">
        <v>0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0</v>
      </c>
      <c r="BA362" s="75">
        <v>0</v>
      </c>
      <c r="BB362" s="75">
        <v>0</v>
      </c>
      <c r="BC362" s="75">
        <v>0</v>
      </c>
      <c r="BD362" s="75">
        <v>0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0</v>
      </c>
      <c r="BM362" s="75">
        <v>0</v>
      </c>
      <c r="BN362" s="75">
        <v>1210343</v>
      </c>
      <c r="BO362" s="75">
        <v>0</v>
      </c>
      <c r="BP362" s="75">
        <v>0</v>
      </c>
      <c r="BQ362" s="75">
        <v>100000</v>
      </c>
      <c r="BR362" s="75">
        <v>0</v>
      </c>
      <c r="BS362" s="75">
        <v>0</v>
      </c>
      <c r="BT362" s="75">
        <v>89641.15</v>
      </c>
      <c r="BU362" s="75">
        <v>0</v>
      </c>
      <c r="BV362" s="75">
        <v>0</v>
      </c>
      <c r="BW362" s="75">
        <v>0</v>
      </c>
      <c r="BX362" s="75">
        <v>0</v>
      </c>
      <c r="BY362" s="76">
        <v>76090748.25</v>
      </c>
    </row>
    <row r="363" spans="1:77">
      <c r="A363" s="73" t="s">
        <v>43</v>
      </c>
      <c r="B363" s="74" t="s">
        <v>919</v>
      </c>
      <c r="C363" s="73" t="s">
        <v>920</v>
      </c>
      <c r="D363" s="75">
        <v>4334540</v>
      </c>
      <c r="E363" s="75">
        <v>0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3388000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0</v>
      </c>
      <c r="X363" s="75">
        <v>0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1583000</v>
      </c>
      <c r="AF363" s="75">
        <v>0</v>
      </c>
      <c r="AG363" s="75">
        <v>0</v>
      </c>
      <c r="AH363" s="75">
        <v>0</v>
      </c>
      <c r="AI363" s="75">
        <v>0</v>
      </c>
      <c r="AJ363" s="75">
        <v>0</v>
      </c>
      <c r="AK363" s="75">
        <v>8300103</v>
      </c>
      <c r="AL363" s="75">
        <v>0</v>
      </c>
      <c r="AM363" s="75">
        <v>0</v>
      </c>
      <c r="AN363" s="75">
        <v>0</v>
      </c>
      <c r="AO363" s="75">
        <v>0</v>
      </c>
      <c r="AP363" s="75">
        <v>250000</v>
      </c>
      <c r="AQ363" s="75">
        <v>74937747</v>
      </c>
      <c r="AR363" s="75">
        <v>0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762900</v>
      </c>
      <c r="AZ363" s="75">
        <v>0</v>
      </c>
      <c r="BA363" s="75">
        <v>0</v>
      </c>
      <c r="BB363" s="75">
        <v>0</v>
      </c>
      <c r="BC363" s="75">
        <v>0</v>
      </c>
      <c r="BD363" s="75">
        <v>0</v>
      </c>
      <c r="BE363" s="75">
        <v>0</v>
      </c>
      <c r="BF363" s="75">
        <v>0</v>
      </c>
      <c r="BG363" s="75">
        <v>0</v>
      </c>
      <c r="BH363" s="75">
        <v>0</v>
      </c>
      <c r="BI363" s="75">
        <v>65341645</v>
      </c>
      <c r="BJ363" s="75">
        <v>0</v>
      </c>
      <c r="BK363" s="75">
        <v>0</v>
      </c>
      <c r="BL363" s="75">
        <v>0</v>
      </c>
      <c r="BM363" s="75">
        <v>0</v>
      </c>
      <c r="BN363" s="75">
        <v>0</v>
      </c>
      <c r="BO363" s="75">
        <v>0</v>
      </c>
      <c r="BP363" s="75">
        <v>47485090.5</v>
      </c>
      <c r="BQ363" s="75">
        <v>0</v>
      </c>
      <c r="BR363" s="75">
        <v>0</v>
      </c>
      <c r="BS363" s="75">
        <v>0</v>
      </c>
      <c r="BT363" s="75">
        <v>0</v>
      </c>
      <c r="BU363" s="75">
        <v>0</v>
      </c>
      <c r="BV363" s="75">
        <v>0</v>
      </c>
      <c r="BW363" s="75">
        <v>0</v>
      </c>
      <c r="BX363" s="75">
        <v>0</v>
      </c>
      <c r="BY363" s="76">
        <v>97531.040000000008</v>
      </c>
    </row>
    <row r="364" spans="1:77">
      <c r="A364" s="73" t="s">
        <v>43</v>
      </c>
      <c r="B364" s="74" t="s">
        <v>921</v>
      </c>
      <c r="C364" s="73" t="s">
        <v>922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0</v>
      </c>
      <c r="AF364" s="75">
        <v>343000</v>
      </c>
      <c r="AG364" s="75">
        <v>0</v>
      </c>
      <c r="AH364" s="75">
        <v>822360</v>
      </c>
      <c r="AI364" s="75">
        <v>0</v>
      </c>
      <c r="AJ364" s="75">
        <v>0</v>
      </c>
      <c r="AK364" s="75">
        <v>0</v>
      </c>
      <c r="AL364" s="75">
        <v>7373000</v>
      </c>
      <c r="AM364" s="75">
        <v>0</v>
      </c>
      <c r="AN364" s="75">
        <v>0</v>
      </c>
      <c r="AO364" s="75">
        <v>343000</v>
      </c>
      <c r="AP364" s="75">
        <v>0</v>
      </c>
      <c r="AQ364" s="75">
        <v>0</v>
      </c>
      <c r="AR364" s="75">
        <v>0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13420500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0</v>
      </c>
      <c r="BL364" s="75">
        <v>0</v>
      </c>
      <c r="BM364" s="75">
        <v>777000</v>
      </c>
      <c r="BN364" s="75">
        <v>0</v>
      </c>
      <c r="BO364" s="75">
        <v>0</v>
      </c>
      <c r="BP364" s="75">
        <v>0</v>
      </c>
      <c r="BQ364" s="75">
        <v>0</v>
      </c>
      <c r="BR364" s="75">
        <v>0</v>
      </c>
      <c r="BS364" s="75">
        <v>0</v>
      </c>
      <c r="BT364" s="75">
        <v>0</v>
      </c>
      <c r="BU364" s="75">
        <v>0</v>
      </c>
      <c r="BV364" s="75">
        <v>0</v>
      </c>
      <c r="BW364" s="75">
        <v>0</v>
      </c>
      <c r="BX364" s="75">
        <v>0</v>
      </c>
      <c r="BY364" s="76">
        <v>299932.65999999997</v>
      </c>
    </row>
    <row r="365" spans="1:77">
      <c r="A365" s="73" t="s">
        <v>43</v>
      </c>
      <c r="B365" s="74" t="s">
        <v>923</v>
      </c>
      <c r="C365" s="73" t="s">
        <v>924</v>
      </c>
      <c r="D365" s="87">
        <v>0</v>
      </c>
      <c r="E365" s="87">
        <v>0</v>
      </c>
      <c r="F365" s="87">
        <v>0</v>
      </c>
      <c r="G365" s="87">
        <v>0</v>
      </c>
      <c r="H365" s="87">
        <v>0</v>
      </c>
      <c r="I365" s="87">
        <v>0</v>
      </c>
      <c r="J365" s="87">
        <v>0</v>
      </c>
      <c r="K365" s="87">
        <v>0</v>
      </c>
      <c r="L365" s="87">
        <v>0</v>
      </c>
      <c r="M365" s="87">
        <v>0</v>
      </c>
      <c r="N365" s="87">
        <v>0</v>
      </c>
      <c r="O365" s="87">
        <v>0</v>
      </c>
      <c r="P365" s="87">
        <v>0</v>
      </c>
      <c r="Q365" s="87">
        <v>0</v>
      </c>
      <c r="R365" s="87">
        <v>0</v>
      </c>
      <c r="S365" s="87">
        <v>0</v>
      </c>
      <c r="T365" s="87">
        <v>0</v>
      </c>
      <c r="U365" s="87">
        <v>0</v>
      </c>
      <c r="V365" s="87">
        <v>0</v>
      </c>
      <c r="W365" s="87">
        <v>0</v>
      </c>
      <c r="X365" s="87">
        <v>0</v>
      </c>
      <c r="Y365" s="87">
        <v>0</v>
      </c>
      <c r="Z365" s="87">
        <v>0</v>
      </c>
      <c r="AA365" s="87">
        <v>0</v>
      </c>
      <c r="AB365" s="87">
        <v>0</v>
      </c>
      <c r="AC365" s="87">
        <v>0</v>
      </c>
      <c r="AD365" s="87">
        <v>0</v>
      </c>
      <c r="AE365" s="87">
        <v>0</v>
      </c>
      <c r="AF365" s="87">
        <v>0</v>
      </c>
      <c r="AG365" s="87">
        <v>0</v>
      </c>
      <c r="AH365" s="87">
        <v>0</v>
      </c>
      <c r="AI365" s="87">
        <v>0</v>
      </c>
      <c r="AJ365" s="87">
        <v>0</v>
      </c>
      <c r="AK365" s="87">
        <v>0</v>
      </c>
      <c r="AL365" s="87">
        <v>0</v>
      </c>
      <c r="AM365" s="87">
        <v>0</v>
      </c>
      <c r="AN365" s="87">
        <v>0</v>
      </c>
      <c r="AO365" s="87">
        <v>0</v>
      </c>
      <c r="AP365" s="87">
        <v>0</v>
      </c>
      <c r="AQ365" s="87">
        <v>0</v>
      </c>
      <c r="AR365" s="87">
        <v>0</v>
      </c>
      <c r="AS365" s="87">
        <v>0</v>
      </c>
      <c r="AT365" s="87">
        <v>0</v>
      </c>
      <c r="AU365" s="87">
        <v>0</v>
      </c>
      <c r="AV365" s="87">
        <v>0</v>
      </c>
      <c r="AW365" s="87">
        <v>0</v>
      </c>
      <c r="AX365" s="87">
        <v>0</v>
      </c>
      <c r="AY365" s="87">
        <v>0</v>
      </c>
      <c r="AZ365" s="87">
        <v>0</v>
      </c>
      <c r="BA365" s="87">
        <v>0</v>
      </c>
      <c r="BB365" s="87">
        <v>0</v>
      </c>
      <c r="BC365" s="87">
        <v>0</v>
      </c>
      <c r="BD365" s="87">
        <v>0</v>
      </c>
      <c r="BE365" s="87">
        <v>0</v>
      </c>
      <c r="BF365" s="87">
        <v>0</v>
      </c>
      <c r="BG365" s="87">
        <v>0</v>
      </c>
      <c r="BH365" s="87">
        <v>0</v>
      </c>
      <c r="BI365" s="87">
        <v>0</v>
      </c>
      <c r="BJ365" s="87">
        <v>0</v>
      </c>
      <c r="BK365" s="87">
        <v>0</v>
      </c>
      <c r="BL365" s="87">
        <v>0</v>
      </c>
      <c r="BM365" s="87">
        <v>0</v>
      </c>
      <c r="BN365" s="87">
        <v>0</v>
      </c>
      <c r="BO365" s="87">
        <v>0</v>
      </c>
      <c r="BP365" s="87">
        <v>0</v>
      </c>
      <c r="BQ365" s="87">
        <v>0</v>
      </c>
      <c r="BR365" s="87">
        <v>0</v>
      </c>
      <c r="BS365" s="87">
        <v>0</v>
      </c>
      <c r="BT365" s="87">
        <v>0</v>
      </c>
      <c r="BU365" s="87">
        <v>0</v>
      </c>
      <c r="BV365" s="87">
        <v>0</v>
      </c>
      <c r="BW365" s="87">
        <v>0</v>
      </c>
      <c r="BX365" s="87">
        <v>0</v>
      </c>
      <c r="BY365" s="76">
        <v>15449667.85</v>
      </c>
    </row>
    <row r="366" spans="1:77">
      <c r="A366" s="73" t="s">
        <v>43</v>
      </c>
      <c r="B366" s="74" t="s">
        <v>925</v>
      </c>
      <c r="C366" s="73" t="s">
        <v>926</v>
      </c>
      <c r="D366" s="75">
        <v>69651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413214.99</v>
      </c>
      <c r="K366" s="75">
        <v>0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88173.6</v>
      </c>
      <c r="W366" s="75">
        <v>0</v>
      </c>
      <c r="X366" s="75">
        <v>0</v>
      </c>
      <c r="Y366" s="75">
        <v>0</v>
      </c>
      <c r="Z366" s="75">
        <v>0</v>
      </c>
      <c r="AA366" s="75">
        <v>0</v>
      </c>
      <c r="AB366" s="75">
        <v>0</v>
      </c>
      <c r="AC366" s="75">
        <v>0</v>
      </c>
      <c r="AD366" s="75">
        <v>0</v>
      </c>
      <c r="AE366" s="75">
        <v>0</v>
      </c>
      <c r="AF366" s="75">
        <v>0</v>
      </c>
      <c r="AG366" s="75">
        <v>0</v>
      </c>
      <c r="AH366" s="75">
        <v>0</v>
      </c>
      <c r="AI366" s="75">
        <v>0</v>
      </c>
      <c r="AJ366" s="75">
        <v>0</v>
      </c>
      <c r="AK366" s="75">
        <v>0</v>
      </c>
      <c r="AL366" s="75">
        <v>0</v>
      </c>
      <c r="AM366" s="75">
        <v>0</v>
      </c>
      <c r="AN366" s="75">
        <v>0</v>
      </c>
      <c r="AO366" s="75">
        <v>0</v>
      </c>
      <c r="AP366" s="75">
        <v>0</v>
      </c>
      <c r="AQ366" s="75">
        <v>0</v>
      </c>
      <c r="AR366" s="75">
        <v>0</v>
      </c>
      <c r="AS366" s="75">
        <v>0</v>
      </c>
      <c r="AT366" s="75">
        <v>0</v>
      </c>
      <c r="AU366" s="75">
        <v>0</v>
      </c>
      <c r="AV366" s="75">
        <v>0</v>
      </c>
      <c r="AW366" s="75">
        <v>0</v>
      </c>
      <c r="AX366" s="75">
        <v>0</v>
      </c>
      <c r="AY366" s="75">
        <v>0</v>
      </c>
      <c r="AZ366" s="75">
        <v>0</v>
      </c>
      <c r="BA366" s="75">
        <v>0</v>
      </c>
      <c r="BB366" s="75">
        <v>0</v>
      </c>
      <c r="BC366" s="75">
        <v>0</v>
      </c>
      <c r="BD366" s="75">
        <v>0</v>
      </c>
      <c r="BE366" s="75">
        <v>0</v>
      </c>
      <c r="BF366" s="75">
        <v>0</v>
      </c>
      <c r="BG366" s="75">
        <v>0</v>
      </c>
      <c r="BH366" s="75">
        <v>0</v>
      </c>
      <c r="BI366" s="75">
        <v>47475</v>
      </c>
      <c r="BJ366" s="75">
        <v>0</v>
      </c>
      <c r="BK366" s="75">
        <v>0</v>
      </c>
      <c r="BL366" s="75">
        <v>0</v>
      </c>
      <c r="BM366" s="75">
        <v>0</v>
      </c>
      <c r="BN366" s="75">
        <v>0</v>
      </c>
      <c r="BO366" s="75">
        <v>0</v>
      </c>
      <c r="BP366" s="75">
        <v>0</v>
      </c>
      <c r="BQ366" s="75">
        <v>0</v>
      </c>
      <c r="BR366" s="75">
        <v>0</v>
      </c>
      <c r="BS366" s="75">
        <v>0</v>
      </c>
      <c r="BT366" s="75">
        <v>0</v>
      </c>
      <c r="BU366" s="75">
        <v>0</v>
      </c>
      <c r="BV366" s="75">
        <v>0</v>
      </c>
      <c r="BW366" s="75">
        <v>0</v>
      </c>
      <c r="BX366" s="75">
        <v>0</v>
      </c>
      <c r="BY366" s="76">
        <v>19322196.5</v>
      </c>
    </row>
    <row r="367" spans="1:77">
      <c r="A367" s="73" t="s">
        <v>43</v>
      </c>
      <c r="B367" s="74" t="s">
        <v>927</v>
      </c>
      <c r="C367" s="73" t="s">
        <v>928</v>
      </c>
      <c r="D367" s="87">
        <v>0</v>
      </c>
      <c r="E367" s="87">
        <v>0</v>
      </c>
      <c r="F367" s="87">
        <v>0</v>
      </c>
      <c r="G367" s="87">
        <v>0</v>
      </c>
      <c r="H367" s="87">
        <v>0</v>
      </c>
      <c r="I367" s="87">
        <v>0</v>
      </c>
      <c r="J367" s="87">
        <v>0</v>
      </c>
      <c r="K367" s="87">
        <v>0</v>
      </c>
      <c r="L367" s="87">
        <v>0</v>
      </c>
      <c r="M367" s="87">
        <v>0</v>
      </c>
      <c r="N367" s="87">
        <v>0</v>
      </c>
      <c r="O367" s="87">
        <v>0</v>
      </c>
      <c r="P367" s="87">
        <v>0</v>
      </c>
      <c r="Q367" s="87">
        <v>0</v>
      </c>
      <c r="R367" s="87">
        <v>0</v>
      </c>
      <c r="S367" s="87">
        <v>0</v>
      </c>
      <c r="T367" s="87">
        <v>0</v>
      </c>
      <c r="U367" s="87">
        <v>0</v>
      </c>
      <c r="V367" s="87">
        <v>0</v>
      </c>
      <c r="W367" s="87">
        <v>0</v>
      </c>
      <c r="X367" s="87">
        <v>0</v>
      </c>
      <c r="Y367" s="87">
        <v>0</v>
      </c>
      <c r="Z367" s="87">
        <v>0</v>
      </c>
      <c r="AA367" s="87">
        <v>0</v>
      </c>
      <c r="AB367" s="87">
        <v>0</v>
      </c>
      <c r="AC367" s="87">
        <v>0</v>
      </c>
      <c r="AD367" s="87">
        <v>0</v>
      </c>
      <c r="AE367" s="87">
        <v>0</v>
      </c>
      <c r="AF367" s="87">
        <v>0</v>
      </c>
      <c r="AG367" s="87">
        <v>0</v>
      </c>
      <c r="AH367" s="87">
        <v>0</v>
      </c>
      <c r="AI367" s="87">
        <v>0</v>
      </c>
      <c r="AJ367" s="87">
        <v>0</v>
      </c>
      <c r="AK367" s="87">
        <v>0</v>
      </c>
      <c r="AL367" s="87">
        <v>0</v>
      </c>
      <c r="AM367" s="87">
        <v>0</v>
      </c>
      <c r="AN367" s="87">
        <v>0</v>
      </c>
      <c r="AO367" s="87">
        <v>0</v>
      </c>
      <c r="AP367" s="87">
        <v>0</v>
      </c>
      <c r="AQ367" s="87">
        <v>0</v>
      </c>
      <c r="AR367" s="87">
        <v>0</v>
      </c>
      <c r="AS367" s="87">
        <v>0</v>
      </c>
      <c r="AT367" s="87">
        <v>0</v>
      </c>
      <c r="AU367" s="87">
        <v>0</v>
      </c>
      <c r="AV367" s="87">
        <v>0</v>
      </c>
      <c r="AW367" s="87">
        <v>0</v>
      </c>
      <c r="AX367" s="87">
        <v>0</v>
      </c>
      <c r="AY367" s="87">
        <v>0</v>
      </c>
      <c r="AZ367" s="87">
        <v>0</v>
      </c>
      <c r="BA367" s="87">
        <v>0</v>
      </c>
      <c r="BB367" s="87">
        <v>0</v>
      </c>
      <c r="BC367" s="87">
        <v>0</v>
      </c>
      <c r="BD367" s="87">
        <v>0</v>
      </c>
      <c r="BE367" s="87">
        <v>0</v>
      </c>
      <c r="BF367" s="87">
        <v>0</v>
      </c>
      <c r="BG367" s="87">
        <v>0</v>
      </c>
      <c r="BH367" s="87">
        <v>0</v>
      </c>
      <c r="BI367" s="87">
        <v>0</v>
      </c>
      <c r="BJ367" s="87">
        <v>0</v>
      </c>
      <c r="BK367" s="87">
        <v>0</v>
      </c>
      <c r="BL367" s="87">
        <v>0</v>
      </c>
      <c r="BM367" s="87">
        <v>0</v>
      </c>
      <c r="BN367" s="87">
        <v>0</v>
      </c>
      <c r="BO367" s="87">
        <v>0</v>
      </c>
      <c r="BP367" s="87">
        <v>0</v>
      </c>
      <c r="BQ367" s="87">
        <v>0</v>
      </c>
      <c r="BR367" s="87">
        <v>0</v>
      </c>
      <c r="BS367" s="87">
        <v>0</v>
      </c>
      <c r="BT367" s="87">
        <v>0</v>
      </c>
      <c r="BU367" s="87">
        <v>0</v>
      </c>
      <c r="BV367" s="87">
        <v>0</v>
      </c>
      <c r="BW367" s="87">
        <v>0</v>
      </c>
      <c r="BX367" s="87">
        <v>0</v>
      </c>
      <c r="BY367" s="76">
        <v>445548.6</v>
      </c>
    </row>
    <row r="368" spans="1:77">
      <c r="A368" s="73" t="s">
        <v>43</v>
      </c>
      <c r="B368" s="74" t="s">
        <v>929</v>
      </c>
      <c r="C368" s="73" t="s">
        <v>421</v>
      </c>
      <c r="D368" s="75">
        <v>115737.5</v>
      </c>
      <c r="E368" s="75">
        <v>0</v>
      </c>
      <c r="F368" s="75">
        <v>0</v>
      </c>
      <c r="G368" s="75">
        <v>0</v>
      </c>
      <c r="H368" s="75">
        <v>0</v>
      </c>
      <c r="I368" s="75">
        <v>0</v>
      </c>
      <c r="J368" s="75">
        <v>350960</v>
      </c>
      <c r="K368" s="75">
        <v>0</v>
      </c>
      <c r="L368" s="75">
        <v>0</v>
      </c>
      <c r="M368" s="75">
        <v>0</v>
      </c>
      <c r="N368" s="75">
        <v>33950</v>
      </c>
      <c r="O368" s="75">
        <v>0</v>
      </c>
      <c r="P368" s="75">
        <v>0</v>
      </c>
      <c r="Q368" s="75">
        <v>0</v>
      </c>
      <c r="R368" s="75">
        <v>0</v>
      </c>
      <c r="S368" s="75">
        <v>0</v>
      </c>
      <c r="T368" s="75">
        <v>0</v>
      </c>
      <c r="U368" s="75">
        <v>0</v>
      </c>
      <c r="V368" s="75">
        <v>351670</v>
      </c>
      <c r="W368" s="75">
        <v>102560</v>
      </c>
      <c r="X368" s="75">
        <v>0</v>
      </c>
      <c r="Y368" s="75">
        <v>0</v>
      </c>
      <c r="Z368" s="75">
        <v>0</v>
      </c>
      <c r="AA368" s="75">
        <v>0</v>
      </c>
      <c r="AB368" s="75">
        <v>0</v>
      </c>
      <c r="AC368" s="75">
        <v>0</v>
      </c>
      <c r="AD368" s="75">
        <v>0</v>
      </c>
      <c r="AE368" s="75">
        <v>189000</v>
      </c>
      <c r="AF368" s="75">
        <v>299950.25</v>
      </c>
      <c r="AG368" s="75">
        <v>0</v>
      </c>
      <c r="AH368" s="75">
        <v>0</v>
      </c>
      <c r="AI368" s="75">
        <v>0</v>
      </c>
      <c r="AJ368" s="75">
        <v>0</v>
      </c>
      <c r="AK368" s="75">
        <v>64723.25</v>
      </c>
      <c r="AL368" s="75">
        <v>0</v>
      </c>
      <c r="AM368" s="75">
        <v>0</v>
      </c>
      <c r="AN368" s="75">
        <v>0</v>
      </c>
      <c r="AO368" s="75">
        <v>0</v>
      </c>
      <c r="AP368" s="75">
        <v>0</v>
      </c>
      <c r="AQ368" s="75">
        <v>223975</v>
      </c>
      <c r="AR368" s="75">
        <v>0</v>
      </c>
      <c r="AS368" s="75">
        <v>0</v>
      </c>
      <c r="AT368" s="75">
        <v>0</v>
      </c>
      <c r="AU368" s="75">
        <v>0</v>
      </c>
      <c r="AV368" s="75">
        <v>0</v>
      </c>
      <c r="AW368" s="75">
        <v>0</v>
      </c>
      <c r="AX368" s="75">
        <v>102067.5</v>
      </c>
      <c r="AY368" s="75">
        <v>11560</v>
      </c>
      <c r="AZ368" s="75">
        <v>0</v>
      </c>
      <c r="BA368" s="75">
        <v>0</v>
      </c>
      <c r="BB368" s="75">
        <v>0</v>
      </c>
      <c r="BC368" s="75">
        <v>174889</v>
      </c>
      <c r="BD368" s="75">
        <v>0</v>
      </c>
      <c r="BE368" s="75">
        <v>106298.25</v>
      </c>
      <c r="BF368" s="75">
        <v>71648</v>
      </c>
      <c r="BG368" s="75">
        <v>0</v>
      </c>
      <c r="BH368" s="75">
        <v>0</v>
      </c>
      <c r="BI368" s="75">
        <v>84450</v>
      </c>
      <c r="BJ368" s="75">
        <v>0</v>
      </c>
      <c r="BK368" s="75">
        <v>10371.75</v>
      </c>
      <c r="BL368" s="75">
        <v>0</v>
      </c>
      <c r="BM368" s="75">
        <v>129080.25</v>
      </c>
      <c r="BN368" s="75">
        <v>0</v>
      </c>
      <c r="BO368" s="75">
        <v>0</v>
      </c>
      <c r="BP368" s="75">
        <v>46000</v>
      </c>
      <c r="BQ368" s="75">
        <v>0</v>
      </c>
      <c r="BR368" s="75">
        <v>0</v>
      </c>
      <c r="BS368" s="75">
        <v>0</v>
      </c>
      <c r="BT368" s="75">
        <v>0</v>
      </c>
      <c r="BU368" s="75">
        <v>0</v>
      </c>
      <c r="BV368" s="75">
        <v>0</v>
      </c>
      <c r="BW368" s="75">
        <v>0</v>
      </c>
      <c r="BX368" s="75">
        <v>0</v>
      </c>
      <c r="BY368" s="76">
        <v>1968558.5</v>
      </c>
    </row>
    <row r="369" spans="1:77">
      <c r="A369" s="73" t="s">
        <v>43</v>
      </c>
      <c r="B369" s="74" t="s">
        <v>930</v>
      </c>
      <c r="C369" s="73" t="s">
        <v>931</v>
      </c>
      <c r="D369" s="75">
        <v>39667.800000000003</v>
      </c>
      <c r="E369" s="75">
        <v>0</v>
      </c>
      <c r="F369" s="75">
        <v>0</v>
      </c>
      <c r="G369" s="75">
        <v>0</v>
      </c>
      <c r="H369" s="75">
        <v>0</v>
      </c>
      <c r="I369" s="75">
        <v>8000</v>
      </c>
      <c r="J369" s="75">
        <v>886394.25</v>
      </c>
      <c r="K369" s="75">
        <v>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1700</v>
      </c>
      <c r="T369" s="75">
        <v>0</v>
      </c>
      <c r="U369" s="75">
        <v>28725</v>
      </c>
      <c r="V369" s="75">
        <v>47090.75</v>
      </c>
      <c r="W369" s="75">
        <v>0</v>
      </c>
      <c r="X369" s="75">
        <v>0</v>
      </c>
      <c r="Y369" s="75">
        <v>45590</v>
      </c>
      <c r="Z369" s="75">
        <v>0</v>
      </c>
      <c r="AA369" s="75">
        <v>0</v>
      </c>
      <c r="AB369" s="75">
        <v>0</v>
      </c>
      <c r="AC369" s="75">
        <v>1110</v>
      </c>
      <c r="AD369" s="75">
        <v>0</v>
      </c>
      <c r="AE369" s="75">
        <v>135238</v>
      </c>
      <c r="AF369" s="75">
        <v>0</v>
      </c>
      <c r="AG369" s="75">
        <v>0</v>
      </c>
      <c r="AH369" s="75">
        <v>0</v>
      </c>
      <c r="AI369" s="75">
        <v>0</v>
      </c>
      <c r="AJ369" s="75">
        <v>0</v>
      </c>
      <c r="AK369" s="75">
        <v>0</v>
      </c>
      <c r="AL369" s="75">
        <v>0</v>
      </c>
      <c r="AM369" s="75">
        <v>0</v>
      </c>
      <c r="AN369" s="75">
        <v>0</v>
      </c>
      <c r="AO369" s="75">
        <v>0</v>
      </c>
      <c r="AP369" s="75">
        <v>0</v>
      </c>
      <c r="AQ369" s="75">
        <v>58313</v>
      </c>
      <c r="AR369" s="75">
        <v>0</v>
      </c>
      <c r="AS369" s="75">
        <v>0</v>
      </c>
      <c r="AT369" s="75">
        <v>0</v>
      </c>
      <c r="AU369" s="75">
        <v>0</v>
      </c>
      <c r="AV369" s="75">
        <v>0</v>
      </c>
      <c r="AW369" s="75">
        <v>0</v>
      </c>
      <c r="AX369" s="75">
        <v>107089</v>
      </c>
      <c r="AY369" s="75">
        <v>25363</v>
      </c>
      <c r="AZ369" s="75">
        <v>0</v>
      </c>
      <c r="BA369" s="75">
        <v>0</v>
      </c>
      <c r="BB369" s="75">
        <v>0</v>
      </c>
      <c r="BC369" s="75">
        <v>0</v>
      </c>
      <c r="BD369" s="75">
        <v>0</v>
      </c>
      <c r="BE369" s="75">
        <v>0</v>
      </c>
      <c r="BF369" s="75">
        <v>32000</v>
      </c>
      <c r="BG369" s="75">
        <v>0</v>
      </c>
      <c r="BH369" s="75">
        <v>0</v>
      </c>
      <c r="BI369" s="75">
        <v>100553</v>
      </c>
      <c r="BJ369" s="75">
        <v>19022</v>
      </c>
      <c r="BK369" s="75">
        <v>49690.5</v>
      </c>
      <c r="BL369" s="75">
        <v>0</v>
      </c>
      <c r="BM369" s="75">
        <v>0</v>
      </c>
      <c r="BN369" s="75">
        <v>0</v>
      </c>
      <c r="BO369" s="75">
        <v>0</v>
      </c>
      <c r="BP369" s="75">
        <v>2800</v>
      </c>
      <c r="BQ369" s="75">
        <v>0</v>
      </c>
      <c r="BR369" s="75">
        <v>0</v>
      </c>
      <c r="BS369" s="75">
        <v>0</v>
      </c>
      <c r="BT369" s="75">
        <v>0</v>
      </c>
      <c r="BU369" s="75">
        <v>0</v>
      </c>
      <c r="BV369" s="75">
        <v>0</v>
      </c>
      <c r="BW369" s="75">
        <v>0</v>
      </c>
      <c r="BX369" s="75">
        <v>0</v>
      </c>
      <c r="BY369" s="76">
        <v>2797470.45</v>
      </c>
    </row>
    <row r="370" spans="1:77">
      <c r="A370" s="73" t="s">
        <v>43</v>
      </c>
      <c r="B370" s="74" t="s">
        <v>932</v>
      </c>
      <c r="C370" s="73" t="s">
        <v>933</v>
      </c>
      <c r="D370" s="75">
        <v>0</v>
      </c>
      <c r="E370" s="75"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5">
        <v>0</v>
      </c>
      <c r="V370" s="75">
        <v>21170</v>
      </c>
      <c r="W370" s="75">
        <v>0</v>
      </c>
      <c r="X370" s="75">
        <v>0</v>
      </c>
      <c r="Y370" s="75">
        <v>0</v>
      </c>
      <c r="Z370" s="75">
        <v>0</v>
      </c>
      <c r="AA370" s="75">
        <v>0</v>
      </c>
      <c r="AB370" s="75">
        <v>0</v>
      </c>
      <c r="AC370" s="75">
        <v>0</v>
      </c>
      <c r="AD370" s="75">
        <v>0</v>
      </c>
      <c r="AE370" s="75">
        <v>0</v>
      </c>
      <c r="AF370" s="75">
        <v>0</v>
      </c>
      <c r="AG370" s="75">
        <v>0</v>
      </c>
      <c r="AH370" s="75">
        <v>0</v>
      </c>
      <c r="AI370" s="75">
        <v>0</v>
      </c>
      <c r="AJ370" s="75">
        <v>0</v>
      </c>
      <c r="AK370" s="75">
        <v>0</v>
      </c>
      <c r="AL370" s="75">
        <v>0</v>
      </c>
      <c r="AM370" s="75">
        <v>0</v>
      </c>
      <c r="AN370" s="75">
        <v>0</v>
      </c>
      <c r="AO370" s="75">
        <v>0</v>
      </c>
      <c r="AP370" s="75">
        <v>0</v>
      </c>
      <c r="AQ370" s="75">
        <v>0</v>
      </c>
      <c r="AR370" s="75">
        <v>0</v>
      </c>
      <c r="AS370" s="75">
        <v>0</v>
      </c>
      <c r="AT370" s="75">
        <v>0</v>
      </c>
      <c r="AU370" s="75">
        <v>0</v>
      </c>
      <c r="AV370" s="75">
        <v>0</v>
      </c>
      <c r="AW370" s="75">
        <v>0</v>
      </c>
      <c r="AX370" s="75">
        <v>0</v>
      </c>
      <c r="AY370" s="75">
        <v>0</v>
      </c>
      <c r="AZ370" s="75">
        <v>0</v>
      </c>
      <c r="BA370" s="75">
        <v>0</v>
      </c>
      <c r="BB370" s="75">
        <v>0</v>
      </c>
      <c r="BC370" s="75">
        <v>0</v>
      </c>
      <c r="BD370" s="75">
        <v>0</v>
      </c>
      <c r="BE370" s="75">
        <v>0</v>
      </c>
      <c r="BF370" s="75">
        <v>2264</v>
      </c>
      <c r="BG370" s="75">
        <v>0</v>
      </c>
      <c r="BH370" s="75">
        <v>0</v>
      </c>
      <c r="BI370" s="75">
        <v>0</v>
      </c>
      <c r="BJ370" s="75">
        <v>0</v>
      </c>
      <c r="BK370" s="75">
        <v>0</v>
      </c>
      <c r="BL370" s="75">
        <v>0</v>
      </c>
      <c r="BM370" s="75">
        <v>0</v>
      </c>
      <c r="BN370" s="75">
        <v>0</v>
      </c>
      <c r="BO370" s="75">
        <v>0</v>
      </c>
      <c r="BP370" s="75">
        <v>0</v>
      </c>
      <c r="BQ370" s="75">
        <v>0</v>
      </c>
      <c r="BR370" s="75">
        <v>0</v>
      </c>
      <c r="BS370" s="75">
        <v>0</v>
      </c>
      <c r="BT370" s="75">
        <v>0</v>
      </c>
      <c r="BU370" s="75">
        <v>0</v>
      </c>
      <c r="BV370" s="75">
        <v>0</v>
      </c>
      <c r="BW370" s="75">
        <v>0</v>
      </c>
      <c r="BX370" s="75">
        <v>0</v>
      </c>
      <c r="BY370" s="76">
        <v>58139.5</v>
      </c>
    </row>
    <row r="371" spans="1:77">
      <c r="A371" s="73" t="s">
        <v>43</v>
      </c>
      <c r="B371" s="74" t="s">
        <v>934</v>
      </c>
      <c r="C371" s="73" t="s">
        <v>935</v>
      </c>
      <c r="D371" s="75">
        <v>0</v>
      </c>
      <c r="E371" s="75"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5">
        <v>0</v>
      </c>
      <c r="V371" s="75">
        <v>44550</v>
      </c>
      <c r="W371" s="75">
        <v>0</v>
      </c>
      <c r="X371" s="75">
        <v>0</v>
      </c>
      <c r="Y371" s="75">
        <v>0</v>
      </c>
      <c r="Z371" s="75">
        <v>0</v>
      </c>
      <c r="AA371" s="75">
        <v>0</v>
      </c>
      <c r="AB371" s="75">
        <v>0</v>
      </c>
      <c r="AC371" s="75">
        <v>0</v>
      </c>
      <c r="AD371" s="75">
        <v>0</v>
      </c>
      <c r="AE371" s="75">
        <v>0</v>
      </c>
      <c r="AF371" s="75">
        <v>0</v>
      </c>
      <c r="AG371" s="75">
        <v>0</v>
      </c>
      <c r="AH371" s="75">
        <v>0</v>
      </c>
      <c r="AI371" s="75">
        <v>0</v>
      </c>
      <c r="AJ371" s="75">
        <v>0</v>
      </c>
      <c r="AK371" s="75">
        <v>0</v>
      </c>
      <c r="AL371" s="75">
        <v>0</v>
      </c>
      <c r="AM371" s="75">
        <v>0</v>
      </c>
      <c r="AN371" s="75">
        <v>0</v>
      </c>
      <c r="AO371" s="75">
        <v>0</v>
      </c>
      <c r="AP371" s="75">
        <v>0</v>
      </c>
      <c r="AQ371" s="75">
        <v>0</v>
      </c>
      <c r="AR371" s="75">
        <v>0</v>
      </c>
      <c r="AS371" s="75">
        <v>0</v>
      </c>
      <c r="AT371" s="75">
        <v>0</v>
      </c>
      <c r="AU371" s="75">
        <v>0</v>
      </c>
      <c r="AV371" s="75">
        <v>0</v>
      </c>
      <c r="AW371" s="75">
        <v>0</v>
      </c>
      <c r="AX371" s="75">
        <v>0</v>
      </c>
      <c r="AY371" s="75">
        <v>0</v>
      </c>
      <c r="AZ371" s="75">
        <v>0</v>
      </c>
      <c r="BA371" s="75">
        <v>0</v>
      </c>
      <c r="BB371" s="75">
        <v>0</v>
      </c>
      <c r="BC371" s="75">
        <v>0</v>
      </c>
      <c r="BD371" s="75">
        <v>0</v>
      </c>
      <c r="BE371" s="75">
        <v>0</v>
      </c>
      <c r="BF371" s="75">
        <v>0</v>
      </c>
      <c r="BG371" s="75">
        <v>0</v>
      </c>
      <c r="BH371" s="75">
        <v>0</v>
      </c>
      <c r="BI371" s="75">
        <v>0</v>
      </c>
      <c r="BJ371" s="75">
        <v>0</v>
      </c>
      <c r="BK371" s="75">
        <v>0</v>
      </c>
      <c r="BL371" s="75">
        <v>0</v>
      </c>
      <c r="BM371" s="75">
        <v>0</v>
      </c>
      <c r="BN371" s="75">
        <v>0</v>
      </c>
      <c r="BO371" s="75">
        <v>0</v>
      </c>
      <c r="BP371" s="75">
        <v>0</v>
      </c>
      <c r="BQ371" s="75">
        <v>0</v>
      </c>
      <c r="BR371" s="75">
        <v>0</v>
      </c>
      <c r="BS371" s="75">
        <v>0</v>
      </c>
      <c r="BT371" s="75">
        <v>0</v>
      </c>
      <c r="BU371" s="75">
        <v>0</v>
      </c>
      <c r="BV371" s="75">
        <v>0</v>
      </c>
      <c r="BW371" s="75">
        <v>0</v>
      </c>
      <c r="BX371" s="75">
        <v>0</v>
      </c>
      <c r="BY371" s="76"/>
    </row>
    <row r="372" spans="1:77">
      <c r="A372" s="73" t="s">
        <v>43</v>
      </c>
      <c r="B372" s="74" t="s">
        <v>936</v>
      </c>
      <c r="C372" s="73" t="s">
        <v>937</v>
      </c>
      <c r="D372" s="75">
        <v>0</v>
      </c>
      <c r="E372" s="75">
        <v>0</v>
      </c>
      <c r="F372" s="75">
        <v>0</v>
      </c>
      <c r="G372" s="75">
        <v>0</v>
      </c>
      <c r="H372" s="75">
        <v>0</v>
      </c>
      <c r="I372" s="75">
        <v>0</v>
      </c>
      <c r="J372" s="75">
        <v>148182.79999999999</v>
      </c>
      <c r="K372" s="75">
        <v>0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5">
        <v>0</v>
      </c>
      <c r="V372" s="75">
        <v>0</v>
      </c>
      <c r="W372" s="75">
        <v>0</v>
      </c>
      <c r="X372" s="75">
        <v>0</v>
      </c>
      <c r="Y372" s="75">
        <v>0</v>
      </c>
      <c r="Z372" s="75">
        <v>0</v>
      </c>
      <c r="AA372" s="75">
        <v>0</v>
      </c>
      <c r="AB372" s="75">
        <v>0</v>
      </c>
      <c r="AC372" s="75">
        <v>0</v>
      </c>
      <c r="AD372" s="75">
        <v>0</v>
      </c>
      <c r="AE372" s="75">
        <v>9995</v>
      </c>
      <c r="AF372" s="75">
        <v>0</v>
      </c>
      <c r="AG372" s="75">
        <v>0</v>
      </c>
      <c r="AH372" s="75">
        <v>0</v>
      </c>
      <c r="AI372" s="75">
        <v>0</v>
      </c>
      <c r="AJ372" s="75">
        <v>0</v>
      </c>
      <c r="AK372" s="75">
        <v>0</v>
      </c>
      <c r="AL372" s="75">
        <v>0</v>
      </c>
      <c r="AM372" s="75">
        <v>0</v>
      </c>
      <c r="AN372" s="75">
        <v>0</v>
      </c>
      <c r="AO372" s="75">
        <v>0</v>
      </c>
      <c r="AP372" s="75">
        <v>0</v>
      </c>
      <c r="AQ372" s="75">
        <v>11000</v>
      </c>
      <c r="AR372" s="75">
        <v>0</v>
      </c>
      <c r="AS372" s="75">
        <v>0</v>
      </c>
      <c r="AT372" s="75">
        <v>0</v>
      </c>
      <c r="AU372" s="75">
        <v>0</v>
      </c>
      <c r="AV372" s="75">
        <v>0</v>
      </c>
      <c r="AW372" s="75">
        <v>0</v>
      </c>
      <c r="AX372" s="75">
        <v>0</v>
      </c>
      <c r="AY372" s="75">
        <v>0</v>
      </c>
      <c r="AZ372" s="75">
        <v>0</v>
      </c>
      <c r="BA372" s="75">
        <v>0</v>
      </c>
      <c r="BB372" s="75">
        <v>0</v>
      </c>
      <c r="BC372" s="75">
        <v>0</v>
      </c>
      <c r="BD372" s="75">
        <v>0</v>
      </c>
      <c r="BE372" s="75">
        <v>0</v>
      </c>
      <c r="BF372" s="75">
        <v>0</v>
      </c>
      <c r="BG372" s="75">
        <v>0</v>
      </c>
      <c r="BH372" s="75">
        <v>0</v>
      </c>
      <c r="BI372" s="75">
        <v>0</v>
      </c>
      <c r="BJ372" s="75">
        <v>0</v>
      </c>
      <c r="BK372" s="75">
        <v>0</v>
      </c>
      <c r="BL372" s="75">
        <v>0</v>
      </c>
      <c r="BM372" s="75">
        <v>0</v>
      </c>
      <c r="BN372" s="75">
        <v>0</v>
      </c>
      <c r="BO372" s="75">
        <v>0</v>
      </c>
      <c r="BP372" s="75">
        <v>0</v>
      </c>
      <c r="BQ372" s="75">
        <v>0</v>
      </c>
      <c r="BR372" s="75">
        <v>0</v>
      </c>
      <c r="BS372" s="75">
        <v>0</v>
      </c>
      <c r="BT372" s="75">
        <v>0</v>
      </c>
      <c r="BU372" s="75">
        <v>0</v>
      </c>
      <c r="BV372" s="75">
        <v>0</v>
      </c>
      <c r="BW372" s="75">
        <v>0</v>
      </c>
      <c r="BX372" s="75">
        <v>0</v>
      </c>
      <c r="BY372" s="76">
        <v>82758.55</v>
      </c>
    </row>
    <row r="373" spans="1:77">
      <c r="A373" s="73" t="s">
        <v>43</v>
      </c>
      <c r="B373" s="74" t="s">
        <v>938</v>
      </c>
      <c r="C373" s="73" t="s">
        <v>939</v>
      </c>
      <c r="D373" s="75">
        <v>0</v>
      </c>
      <c r="E373" s="75">
        <v>0</v>
      </c>
      <c r="F373" s="75">
        <v>0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1376.54</v>
      </c>
      <c r="R373" s="75">
        <v>0</v>
      </c>
      <c r="S373" s="75">
        <v>0</v>
      </c>
      <c r="T373" s="75">
        <v>0</v>
      </c>
      <c r="U373" s="75">
        <v>0</v>
      </c>
      <c r="V373" s="75">
        <v>0</v>
      </c>
      <c r="W373" s="75">
        <v>0</v>
      </c>
      <c r="X373" s="75">
        <v>0</v>
      </c>
      <c r="Y373" s="75">
        <v>0</v>
      </c>
      <c r="Z373" s="75">
        <v>0</v>
      </c>
      <c r="AA373" s="75">
        <v>0</v>
      </c>
      <c r="AB373" s="75">
        <v>0</v>
      </c>
      <c r="AC373" s="75">
        <v>0</v>
      </c>
      <c r="AD373" s="75">
        <v>0</v>
      </c>
      <c r="AE373" s="75">
        <v>0</v>
      </c>
      <c r="AF373" s="75">
        <v>0</v>
      </c>
      <c r="AG373" s="75">
        <v>0</v>
      </c>
      <c r="AH373" s="75">
        <v>0</v>
      </c>
      <c r="AI373" s="75">
        <v>0</v>
      </c>
      <c r="AJ373" s="75">
        <v>0</v>
      </c>
      <c r="AK373" s="75">
        <v>0</v>
      </c>
      <c r="AL373" s="75">
        <v>0</v>
      </c>
      <c r="AM373" s="75">
        <v>0</v>
      </c>
      <c r="AN373" s="75">
        <v>0</v>
      </c>
      <c r="AO373" s="75">
        <v>0</v>
      </c>
      <c r="AP373" s="75">
        <v>0</v>
      </c>
      <c r="AQ373" s="75">
        <v>0</v>
      </c>
      <c r="AR373" s="75">
        <v>0</v>
      </c>
      <c r="AS373" s="75">
        <v>0</v>
      </c>
      <c r="AT373" s="75">
        <v>0</v>
      </c>
      <c r="AU373" s="75">
        <v>0</v>
      </c>
      <c r="AV373" s="75">
        <v>0</v>
      </c>
      <c r="AW373" s="75">
        <v>0</v>
      </c>
      <c r="AX373" s="75">
        <v>0</v>
      </c>
      <c r="AY373" s="75">
        <v>0</v>
      </c>
      <c r="AZ373" s="75">
        <v>0</v>
      </c>
      <c r="BA373" s="75">
        <v>0</v>
      </c>
      <c r="BB373" s="75">
        <v>0</v>
      </c>
      <c r="BC373" s="75">
        <v>0</v>
      </c>
      <c r="BD373" s="75">
        <v>0</v>
      </c>
      <c r="BE373" s="75">
        <v>0</v>
      </c>
      <c r="BF373" s="75">
        <v>0</v>
      </c>
      <c r="BG373" s="75">
        <v>0</v>
      </c>
      <c r="BH373" s="75">
        <v>0</v>
      </c>
      <c r="BI373" s="75">
        <v>0</v>
      </c>
      <c r="BJ373" s="75">
        <v>0</v>
      </c>
      <c r="BK373" s="75">
        <v>0</v>
      </c>
      <c r="BL373" s="75">
        <v>0</v>
      </c>
      <c r="BM373" s="75">
        <v>0</v>
      </c>
      <c r="BN373" s="75">
        <v>0</v>
      </c>
      <c r="BO373" s="75">
        <v>0</v>
      </c>
      <c r="BP373" s="75">
        <v>0</v>
      </c>
      <c r="BQ373" s="75">
        <v>0</v>
      </c>
      <c r="BR373" s="75">
        <v>0</v>
      </c>
      <c r="BS373" s="75">
        <v>0</v>
      </c>
      <c r="BT373" s="75">
        <v>0</v>
      </c>
      <c r="BU373" s="75">
        <v>0</v>
      </c>
      <c r="BV373" s="75">
        <v>0</v>
      </c>
      <c r="BW373" s="75">
        <v>0</v>
      </c>
      <c r="BX373" s="75">
        <v>0</v>
      </c>
      <c r="BY373" s="76">
        <v>808413.02</v>
      </c>
    </row>
    <row r="374" spans="1:77">
      <c r="A374" s="73" t="s">
        <v>43</v>
      </c>
      <c r="B374" s="74" t="s">
        <v>940</v>
      </c>
      <c r="C374" s="73" t="s">
        <v>941</v>
      </c>
      <c r="D374" s="75">
        <v>0</v>
      </c>
      <c r="E374" s="75">
        <v>0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5">
        <v>0</v>
      </c>
      <c r="V374" s="75">
        <v>0</v>
      </c>
      <c r="W374" s="75">
        <v>0</v>
      </c>
      <c r="X374" s="75">
        <v>0</v>
      </c>
      <c r="Y374" s="75">
        <v>0</v>
      </c>
      <c r="Z374" s="75">
        <v>0</v>
      </c>
      <c r="AA374" s="75">
        <v>0</v>
      </c>
      <c r="AB374" s="75">
        <v>0</v>
      </c>
      <c r="AC374" s="75">
        <v>0</v>
      </c>
      <c r="AD374" s="75">
        <v>0</v>
      </c>
      <c r="AE374" s="75">
        <v>0</v>
      </c>
      <c r="AF374" s="75">
        <v>0</v>
      </c>
      <c r="AG374" s="75">
        <v>0</v>
      </c>
      <c r="AH374" s="75">
        <v>0</v>
      </c>
      <c r="AI374" s="75">
        <v>0</v>
      </c>
      <c r="AJ374" s="75">
        <v>0</v>
      </c>
      <c r="AK374" s="75">
        <v>0</v>
      </c>
      <c r="AL374" s="75">
        <v>0</v>
      </c>
      <c r="AM374" s="75">
        <v>0</v>
      </c>
      <c r="AN374" s="75">
        <v>0</v>
      </c>
      <c r="AO374" s="75">
        <v>0</v>
      </c>
      <c r="AP374" s="75">
        <v>0</v>
      </c>
      <c r="AQ374" s="75">
        <v>0</v>
      </c>
      <c r="AR374" s="75">
        <v>0</v>
      </c>
      <c r="AS374" s="75">
        <v>0</v>
      </c>
      <c r="AT374" s="75">
        <v>0</v>
      </c>
      <c r="AU374" s="75">
        <v>0</v>
      </c>
      <c r="AV374" s="75">
        <v>0</v>
      </c>
      <c r="AW374" s="75">
        <v>0</v>
      </c>
      <c r="AX374" s="75">
        <v>0</v>
      </c>
      <c r="AY374" s="75">
        <v>0</v>
      </c>
      <c r="AZ374" s="75">
        <v>0</v>
      </c>
      <c r="BA374" s="75">
        <v>0</v>
      </c>
      <c r="BB374" s="75">
        <v>0</v>
      </c>
      <c r="BC374" s="75">
        <v>0</v>
      </c>
      <c r="BD374" s="75">
        <v>0</v>
      </c>
      <c r="BE374" s="75">
        <v>0</v>
      </c>
      <c r="BF374" s="75">
        <v>0</v>
      </c>
      <c r="BG374" s="75">
        <v>0</v>
      </c>
      <c r="BH374" s="75">
        <v>0</v>
      </c>
      <c r="BI374" s="75">
        <v>0</v>
      </c>
      <c r="BJ374" s="75">
        <v>0</v>
      </c>
      <c r="BK374" s="75">
        <v>0</v>
      </c>
      <c r="BL374" s="75">
        <v>0</v>
      </c>
      <c r="BM374" s="75">
        <v>0</v>
      </c>
      <c r="BN374" s="75">
        <v>0</v>
      </c>
      <c r="BO374" s="75">
        <v>0</v>
      </c>
      <c r="BP374" s="75">
        <v>0</v>
      </c>
      <c r="BQ374" s="75">
        <v>0</v>
      </c>
      <c r="BR374" s="75">
        <v>0</v>
      </c>
      <c r="BS374" s="75">
        <v>0</v>
      </c>
      <c r="BT374" s="75">
        <v>0</v>
      </c>
      <c r="BU374" s="75">
        <v>0</v>
      </c>
      <c r="BV374" s="75">
        <v>0</v>
      </c>
      <c r="BW374" s="75">
        <v>0</v>
      </c>
      <c r="BX374" s="75">
        <v>0</v>
      </c>
      <c r="BY374" s="76">
        <v>19453504.259999998</v>
      </c>
    </row>
    <row r="375" spans="1:77">
      <c r="A375" s="73" t="s">
        <v>43</v>
      </c>
      <c r="B375" s="74" t="s">
        <v>942</v>
      </c>
      <c r="C375" s="73" t="s">
        <v>943</v>
      </c>
      <c r="D375" s="87">
        <v>0</v>
      </c>
      <c r="E375" s="87">
        <v>0</v>
      </c>
      <c r="F375" s="87">
        <v>0</v>
      </c>
      <c r="G375" s="87">
        <v>0</v>
      </c>
      <c r="H375" s="87">
        <v>0</v>
      </c>
      <c r="I375" s="87">
        <v>0</v>
      </c>
      <c r="J375" s="87">
        <v>0</v>
      </c>
      <c r="K375" s="87">
        <v>0</v>
      </c>
      <c r="L375" s="87">
        <v>0</v>
      </c>
      <c r="M375" s="87">
        <v>0</v>
      </c>
      <c r="N375" s="87">
        <v>0</v>
      </c>
      <c r="O375" s="87">
        <v>0</v>
      </c>
      <c r="P375" s="87">
        <v>0</v>
      </c>
      <c r="Q375" s="87">
        <v>0</v>
      </c>
      <c r="R375" s="87">
        <v>0</v>
      </c>
      <c r="S375" s="87">
        <v>0</v>
      </c>
      <c r="T375" s="87">
        <v>0</v>
      </c>
      <c r="U375" s="87">
        <v>0</v>
      </c>
      <c r="V375" s="87">
        <v>0</v>
      </c>
      <c r="W375" s="87">
        <v>0</v>
      </c>
      <c r="X375" s="87">
        <v>0</v>
      </c>
      <c r="Y375" s="87">
        <v>0</v>
      </c>
      <c r="Z375" s="87">
        <v>0</v>
      </c>
      <c r="AA375" s="87">
        <v>0</v>
      </c>
      <c r="AB375" s="87">
        <v>0</v>
      </c>
      <c r="AC375" s="87">
        <v>0</v>
      </c>
      <c r="AD375" s="87">
        <v>0</v>
      </c>
      <c r="AE375" s="87">
        <v>0</v>
      </c>
      <c r="AF375" s="87">
        <v>0</v>
      </c>
      <c r="AG375" s="87">
        <v>0</v>
      </c>
      <c r="AH375" s="87">
        <v>0</v>
      </c>
      <c r="AI375" s="87">
        <v>0</v>
      </c>
      <c r="AJ375" s="87">
        <v>0</v>
      </c>
      <c r="AK375" s="87">
        <v>0</v>
      </c>
      <c r="AL375" s="87">
        <v>0</v>
      </c>
      <c r="AM375" s="87">
        <v>0</v>
      </c>
      <c r="AN375" s="87">
        <v>0</v>
      </c>
      <c r="AO375" s="87">
        <v>0</v>
      </c>
      <c r="AP375" s="87">
        <v>0</v>
      </c>
      <c r="AQ375" s="87">
        <v>0</v>
      </c>
      <c r="AR375" s="87">
        <v>0</v>
      </c>
      <c r="AS375" s="87">
        <v>0</v>
      </c>
      <c r="AT375" s="87">
        <v>0</v>
      </c>
      <c r="AU375" s="87">
        <v>0</v>
      </c>
      <c r="AV375" s="87">
        <v>0</v>
      </c>
      <c r="AW375" s="87">
        <v>0</v>
      </c>
      <c r="AX375" s="87">
        <v>0</v>
      </c>
      <c r="AY375" s="87">
        <v>0</v>
      </c>
      <c r="AZ375" s="87">
        <v>0</v>
      </c>
      <c r="BA375" s="87">
        <v>0</v>
      </c>
      <c r="BB375" s="87">
        <v>0</v>
      </c>
      <c r="BC375" s="87">
        <v>0</v>
      </c>
      <c r="BD375" s="87">
        <v>0</v>
      </c>
      <c r="BE375" s="87">
        <v>0</v>
      </c>
      <c r="BF375" s="87">
        <v>0</v>
      </c>
      <c r="BG375" s="87">
        <v>0</v>
      </c>
      <c r="BH375" s="87">
        <v>0</v>
      </c>
      <c r="BI375" s="87">
        <v>0</v>
      </c>
      <c r="BJ375" s="87">
        <v>0</v>
      </c>
      <c r="BK375" s="87">
        <v>0</v>
      </c>
      <c r="BL375" s="87">
        <v>0</v>
      </c>
      <c r="BM375" s="87">
        <v>0</v>
      </c>
      <c r="BN375" s="87">
        <v>0</v>
      </c>
      <c r="BO375" s="87">
        <v>0</v>
      </c>
      <c r="BP375" s="87">
        <v>0</v>
      </c>
      <c r="BQ375" s="87">
        <v>0</v>
      </c>
      <c r="BR375" s="87">
        <v>0</v>
      </c>
      <c r="BS375" s="87">
        <v>0</v>
      </c>
      <c r="BT375" s="87">
        <v>0</v>
      </c>
      <c r="BU375" s="87">
        <v>0</v>
      </c>
      <c r="BV375" s="87">
        <v>0</v>
      </c>
      <c r="BW375" s="87">
        <v>0</v>
      </c>
      <c r="BX375" s="87">
        <v>0</v>
      </c>
      <c r="BY375" s="76">
        <v>219575464.84999999</v>
      </c>
    </row>
    <row r="376" spans="1:77">
      <c r="A376" s="73" t="s">
        <v>43</v>
      </c>
      <c r="B376" s="74" t="s">
        <v>944</v>
      </c>
      <c r="C376" s="73" t="s">
        <v>945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  <c r="L376" s="75">
        <v>0</v>
      </c>
      <c r="M376" s="75">
        <v>0</v>
      </c>
      <c r="N376" s="75">
        <v>0</v>
      </c>
      <c r="O376" s="75">
        <v>264527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5">
        <v>0</v>
      </c>
      <c r="V376" s="75">
        <v>0</v>
      </c>
      <c r="W376" s="75">
        <v>0</v>
      </c>
      <c r="X376" s="75">
        <v>26376.75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5">
        <v>0</v>
      </c>
      <c r="AE376" s="75">
        <v>0</v>
      </c>
      <c r="AF376" s="75">
        <v>0</v>
      </c>
      <c r="AG376" s="75">
        <v>0</v>
      </c>
      <c r="AH376" s="75">
        <v>0</v>
      </c>
      <c r="AI376" s="75">
        <v>0</v>
      </c>
      <c r="AJ376" s="75">
        <v>0</v>
      </c>
      <c r="AK376" s="75">
        <v>0</v>
      </c>
      <c r="AL376" s="75">
        <v>0</v>
      </c>
      <c r="AM376" s="75">
        <v>0</v>
      </c>
      <c r="AN376" s="75">
        <v>0</v>
      </c>
      <c r="AO376" s="75">
        <v>0</v>
      </c>
      <c r="AP376" s="75">
        <v>0</v>
      </c>
      <c r="AQ376" s="75">
        <v>0</v>
      </c>
      <c r="AR376" s="75">
        <v>0</v>
      </c>
      <c r="AS376" s="75">
        <v>0</v>
      </c>
      <c r="AT376" s="75">
        <v>0</v>
      </c>
      <c r="AU376" s="75">
        <v>0</v>
      </c>
      <c r="AV376" s="75">
        <v>0</v>
      </c>
      <c r="AW376" s="75">
        <v>0</v>
      </c>
      <c r="AX376" s="75">
        <v>0</v>
      </c>
      <c r="AY376" s="75">
        <v>0</v>
      </c>
      <c r="AZ376" s="75">
        <v>0</v>
      </c>
      <c r="BA376" s="75">
        <v>0</v>
      </c>
      <c r="BB376" s="75">
        <v>0</v>
      </c>
      <c r="BC376" s="75">
        <v>0</v>
      </c>
      <c r="BD376" s="75">
        <v>519417.73</v>
      </c>
      <c r="BE376" s="75">
        <v>0</v>
      </c>
      <c r="BF376" s="75">
        <v>0</v>
      </c>
      <c r="BG376" s="75">
        <v>0</v>
      </c>
      <c r="BH376" s="75">
        <v>0</v>
      </c>
      <c r="BI376" s="75">
        <v>0</v>
      </c>
      <c r="BJ376" s="75">
        <v>0</v>
      </c>
      <c r="BK376" s="75">
        <v>0</v>
      </c>
      <c r="BL376" s="75">
        <v>2950</v>
      </c>
      <c r="BM376" s="75">
        <v>0</v>
      </c>
      <c r="BN376" s="75">
        <v>0</v>
      </c>
      <c r="BO376" s="75">
        <v>0</v>
      </c>
      <c r="BP376" s="75">
        <v>0</v>
      </c>
      <c r="BQ376" s="75">
        <v>0</v>
      </c>
      <c r="BR376" s="75">
        <v>0</v>
      </c>
      <c r="BS376" s="75">
        <v>0</v>
      </c>
      <c r="BT376" s="75">
        <v>0</v>
      </c>
      <c r="BU376" s="75">
        <v>0</v>
      </c>
      <c r="BV376" s="75">
        <v>0</v>
      </c>
      <c r="BW376" s="75">
        <v>0</v>
      </c>
      <c r="BX376" s="75">
        <v>0</v>
      </c>
      <c r="BY376" s="76">
        <v>110155595.43000001</v>
      </c>
    </row>
    <row r="377" spans="1:77">
      <c r="A377" s="73" t="s">
        <v>43</v>
      </c>
      <c r="B377" s="74" t="s">
        <v>946</v>
      </c>
      <c r="C377" s="73" t="s">
        <v>947</v>
      </c>
      <c r="D377" s="75">
        <v>0</v>
      </c>
      <c r="E377" s="75">
        <v>0</v>
      </c>
      <c r="F377" s="75">
        <v>0</v>
      </c>
      <c r="G377" s="75">
        <v>0</v>
      </c>
      <c r="H377" s="75">
        <v>0</v>
      </c>
      <c r="I377" s="75">
        <v>0</v>
      </c>
      <c r="J377" s="75">
        <v>0</v>
      </c>
      <c r="K377" s="75">
        <v>0</v>
      </c>
      <c r="L377" s="75">
        <v>0</v>
      </c>
      <c r="M377" s="75">
        <v>0</v>
      </c>
      <c r="N377" s="75">
        <v>0</v>
      </c>
      <c r="O377" s="75">
        <v>151547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5">
        <v>0</v>
      </c>
      <c r="V377" s="75">
        <v>0</v>
      </c>
      <c r="W377" s="75">
        <v>0</v>
      </c>
      <c r="X377" s="75">
        <v>0</v>
      </c>
      <c r="Y377" s="75">
        <v>0</v>
      </c>
      <c r="Z377" s="75">
        <v>0</v>
      </c>
      <c r="AA377" s="75">
        <v>0</v>
      </c>
      <c r="AB377" s="75">
        <v>0</v>
      </c>
      <c r="AC377" s="75">
        <v>0</v>
      </c>
      <c r="AD377" s="75">
        <v>0</v>
      </c>
      <c r="AE377" s="75">
        <v>0</v>
      </c>
      <c r="AF377" s="75">
        <v>0</v>
      </c>
      <c r="AG377" s="75">
        <v>0</v>
      </c>
      <c r="AH377" s="75">
        <v>0</v>
      </c>
      <c r="AI377" s="75">
        <v>0</v>
      </c>
      <c r="AJ377" s="75">
        <v>0</v>
      </c>
      <c r="AK377" s="75">
        <v>0</v>
      </c>
      <c r="AL377" s="75">
        <v>0</v>
      </c>
      <c r="AM377" s="75">
        <v>0</v>
      </c>
      <c r="AN377" s="75">
        <v>0</v>
      </c>
      <c r="AO377" s="75">
        <v>0</v>
      </c>
      <c r="AP377" s="75">
        <v>0</v>
      </c>
      <c r="AQ377" s="75">
        <v>0</v>
      </c>
      <c r="AR377" s="75">
        <v>0</v>
      </c>
      <c r="AS377" s="75">
        <v>0</v>
      </c>
      <c r="AT377" s="75">
        <v>0</v>
      </c>
      <c r="AU377" s="75">
        <v>0</v>
      </c>
      <c r="AV377" s="75">
        <v>0</v>
      </c>
      <c r="AW377" s="75">
        <v>0</v>
      </c>
      <c r="AX377" s="75">
        <v>0</v>
      </c>
      <c r="AY377" s="75">
        <v>0</v>
      </c>
      <c r="AZ377" s="75">
        <v>0</v>
      </c>
      <c r="BA377" s="75">
        <v>0</v>
      </c>
      <c r="BB377" s="75">
        <v>0</v>
      </c>
      <c r="BC377" s="75">
        <v>0</v>
      </c>
      <c r="BD377" s="75">
        <v>676566.25</v>
      </c>
      <c r="BE377" s="75">
        <v>0</v>
      </c>
      <c r="BF377" s="75">
        <v>0</v>
      </c>
      <c r="BG377" s="75">
        <v>0</v>
      </c>
      <c r="BH377" s="75">
        <v>0</v>
      </c>
      <c r="BI377" s="75">
        <v>0</v>
      </c>
      <c r="BJ377" s="75">
        <v>0</v>
      </c>
      <c r="BK377" s="75">
        <v>0</v>
      </c>
      <c r="BL377" s="75">
        <v>0</v>
      </c>
      <c r="BM377" s="75">
        <v>0</v>
      </c>
      <c r="BN377" s="75">
        <v>0</v>
      </c>
      <c r="BO377" s="75">
        <v>0</v>
      </c>
      <c r="BP377" s="75">
        <v>0</v>
      </c>
      <c r="BQ377" s="75">
        <v>0</v>
      </c>
      <c r="BR377" s="75">
        <v>0</v>
      </c>
      <c r="BS377" s="75">
        <v>0</v>
      </c>
      <c r="BT377" s="75">
        <v>0</v>
      </c>
      <c r="BU377" s="75">
        <v>0</v>
      </c>
      <c r="BV377" s="75">
        <v>0</v>
      </c>
      <c r="BW377" s="75">
        <v>0</v>
      </c>
      <c r="BX377" s="75">
        <v>0</v>
      </c>
      <c r="BY377" s="76">
        <v>892163.36999999988</v>
      </c>
    </row>
    <row r="378" spans="1:77">
      <c r="A378" s="73" t="s">
        <v>43</v>
      </c>
      <c r="B378" s="74" t="s">
        <v>948</v>
      </c>
      <c r="C378" s="73" t="s">
        <v>949</v>
      </c>
      <c r="D378" s="75">
        <v>0</v>
      </c>
      <c r="E378" s="75">
        <v>0</v>
      </c>
      <c r="F378" s="75">
        <v>0</v>
      </c>
      <c r="G378" s="75">
        <v>0</v>
      </c>
      <c r="H378" s="75">
        <v>0</v>
      </c>
      <c r="I378" s="75">
        <v>0</v>
      </c>
      <c r="J378" s="75">
        <v>0</v>
      </c>
      <c r="K378" s="75">
        <v>0</v>
      </c>
      <c r="L378" s="75">
        <v>0</v>
      </c>
      <c r="M378" s="75">
        <v>0</v>
      </c>
      <c r="N378" s="75">
        <v>0</v>
      </c>
      <c r="O378" s="75">
        <v>0</v>
      </c>
      <c r="P378" s="75">
        <v>1771445</v>
      </c>
      <c r="Q378" s="75">
        <v>0</v>
      </c>
      <c r="R378" s="75">
        <v>0</v>
      </c>
      <c r="S378" s="75">
        <v>0</v>
      </c>
      <c r="T378" s="75">
        <v>0</v>
      </c>
      <c r="U378" s="75">
        <v>0</v>
      </c>
      <c r="V378" s="75">
        <v>0</v>
      </c>
      <c r="W378" s="75">
        <v>0</v>
      </c>
      <c r="X378" s="75">
        <v>0</v>
      </c>
      <c r="Y378" s="75">
        <v>0</v>
      </c>
      <c r="Z378" s="75">
        <v>0</v>
      </c>
      <c r="AA378" s="75">
        <v>0</v>
      </c>
      <c r="AB378" s="75">
        <v>0</v>
      </c>
      <c r="AC378" s="75">
        <v>0</v>
      </c>
      <c r="AD378" s="75">
        <v>0</v>
      </c>
      <c r="AE378" s="75">
        <v>0</v>
      </c>
      <c r="AF378" s="75">
        <v>0</v>
      </c>
      <c r="AG378" s="75">
        <v>0</v>
      </c>
      <c r="AH378" s="75">
        <v>0</v>
      </c>
      <c r="AI378" s="75">
        <v>0</v>
      </c>
      <c r="AJ378" s="75">
        <v>0</v>
      </c>
      <c r="AK378" s="75">
        <v>0</v>
      </c>
      <c r="AL378" s="75">
        <v>0</v>
      </c>
      <c r="AM378" s="75">
        <v>0</v>
      </c>
      <c r="AN378" s="75">
        <v>0</v>
      </c>
      <c r="AO378" s="75">
        <v>0</v>
      </c>
      <c r="AP378" s="75">
        <v>0</v>
      </c>
      <c r="AQ378" s="75">
        <v>0</v>
      </c>
      <c r="AR378" s="75">
        <v>0</v>
      </c>
      <c r="AS378" s="75">
        <v>0</v>
      </c>
      <c r="AT378" s="75">
        <v>0</v>
      </c>
      <c r="AU378" s="75">
        <v>0</v>
      </c>
      <c r="AV378" s="75">
        <v>0</v>
      </c>
      <c r="AW378" s="75">
        <v>0</v>
      </c>
      <c r="AX378" s="75">
        <v>0</v>
      </c>
      <c r="AY378" s="75">
        <v>0</v>
      </c>
      <c r="AZ378" s="75">
        <v>0</v>
      </c>
      <c r="BA378" s="75">
        <v>0</v>
      </c>
      <c r="BB378" s="75">
        <v>0</v>
      </c>
      <c r="BC378" s="75">
        <v>0</v>
      </c>
      <c r="BD378" s="75">
        <v>0</v>
      </c>
      <c r="BE378" s="75">
        <v>0</v>
      </c>
      <c r="BF378" s="75">
        <v>0</v>
      </c>
      <c r="BG378" s="75">
        <v>0</v>
      </c>
      <c r="BH378" s="75">
        <v>0</v>
      </c>
      <c r="BI378" s="75">
        <v>0</v>
      </c>
      <c r="BJ378" s="75">
        <v>0</v>
      </c>
      <c r="BK378" s="75">
        <v>0</v>
      </c>
      <c r="BL378" s="75">
        <v>0</v>
      </c>
      <c r="BM378" s="75">
        <v>0</v>
      </c>
      <c r="BN378" s="75">
        <v>0</v>
      </c>
      <c r="BO378" s="75">
        <v>0</v>
      </c>
      <c r="BP378" s="75">
        <v>0</v>
      </c>
      <c r="BQ378" s="75">
        <v>0</v>
      </c>
      <c r="BR378" s="75">
        <v>0</v>
      </c>
      <c r="BS378" s="75">
        <v>0</v>
      </c>
      <c r="BT378" s="75">
        <v>0</v>
      </c>
      <c r="BU378" s="75">
        <v>0</v>
      </c>
      <c r="BV378" s="75">
        <v>0</v>
      </c>
      <c r="BW378" s="75">
        <v>0</v>
      </c>
      <c r="BX378" s="75">
        <v>0</v>
      </c>
      <c r="BY378" s="76"/>
    </row>
    <row r="379" spans="1:77">
      <c r="A379" s="73" t="s">
        <v>43</v>
      </c>
      <c r="B379" s="74" t="s">
        <v>950</v>
      </c>
      <c r="C379" s="73" t="s">
        <v>951</v>
      </c>
      <c r="D379" s="75">
        <v>0</v>
      </c>
      <c r="E379" s="75">
        <v>0</v>
      </c>
      <c r="F379" s="75">
        <v>0</v>
      </c>
      <c r="G379" s="75">
        <v>0</v>
      </c>
      <c r="H379" s="75">
        <v>0</v>
      </c>
      <c r="I379" s="75">
        <v>0</v>
      </c>
      <c r="J379" s="75">
        <v>0</v>
      </c>
      <c r="K379" s="75">
        <v>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5">
        <v>0</v>
      </c>
      <c r="V379" s="75">
        <v>0</v>
      </c>
      <c r="W379" s="75">
        <v>0</v>
      </c>
      <c r="X379" s="75">
        <v>0</v>
      </c>
      <c r="Y379" s="75">
        <v>0</v>
      </c>
      <c r="Z379" s="75">
        <v>0</v>
      </c>
      <c r="AA379" s="75">
        <v>0</v>
      </c>
      <c r="AB379" s="75">
        <v>0</v>
      </c>
      <c r="AC379" s="75">
        <v>0</v>
      </c>
      <c r="AD379" s="75">
        <v>0</v>
      </c>
      <c r="AE379" s="75">
        <v>0</v>
      </c>
      <c r="AF379" s="75">
        <v>0</v>
      </c>
      <c r="AG379" s="75">
        <v>0</v>
      </c>
      <c r="AH379" s="75">
        <v>0</v>
      </c>
      <c r="AI379" s="75">
        <v>0</v>
      </c>
      <c r="AJ379" s="75">
        <v>0</v>
      </c>
      <c r="AK379" s="75">
        <v>0</v>
      </c>
      <c r="AL379" s="75">
        <v>0</v>
      </c>
      <c r="AM379" s="75">
        <v>0</v>
      </c>
      <c r="AN379" s="75">
        <v>0</v>
      </c>
      <c r="AO379" s="75">
        <v>0</v>
      </c>
      <c r="AP379" s="75">
        <v>0</v>
      </c>
      <c r="AQ379" s="75">
        <v>0</v>
      </c>
      <c r="AR379" s="75">
        <v>0</v>
      </c>
      <c r="AS379" s="75">
        <v>0</v>
      </c>
      <c r="AT379" s="75">
        <v>0</v>
      </c>
      <c r="AU379" s="75">
        <v>0</v>
      </c>
      <c r="AV379" s="75">
        <v>0</v>
      </c>
      <c r="AW379" s="75">
        <v>0</v>
      </c>
      <c r="AX379" s="75">
        <v>0</v>
      </c>
      <c r="AY379" s="75">
        <v>0</v>
      </c>
      <c r="AZ379" s="75">
        <v>0</v>
      </c>
      <c r="BA379" s="75">
        <v>0</v>
      </c>
      <c r="BB379" s="75">
        <v>0</v>
      </c>
      <c r="BC379" s="75">
        <v>0</v>
      </c>
      <c r="BD379" s="75">
        <v>0</v>
      </c>
      <c r="BE379" s="75">
        <v>0</v>
      </c>
      <c r="BF379" s="75">
        <v>0</v>
      </c>
      <c r="BG379" s="75">
        <v>0</v>
      </c>
      <c r="BH379" s="75">
        <v>0</v>
      </c>
      <c r="BI379" s="75">
        <v>0</v>
      </c>
      <c r="BJ379" s="75">
        <v>0</v>
      </c>
      <c r="BK379" s="75">
        <v>0</v>
      </c>
      <c r="BL379" s="75">
        <v>0</v>
      </c>
      <c r="BM379" s="75">
        <v>0</v>
      </c>
      <c r="BN379" s="75">
        <v>0</v>
      </c>
      <c r="BO379" s="75">
        <v>0</v>
      </c>
      <c r="BP379" s="75">
        <v>0</v>
      </c>
      <c r="BQ379" s="75">
        <v>0</v>
      </c>
      <c r="BR379" s="75">
        <v>0</v>
      </c>
      <c r="BS379" s="75">
        <v>672808.5</v>
      </c>
      <c r="BT379" s="75">
        <v>0</v>
      </c>
      <c r="BU379" s="75">
        <v>0</v>
      </c>
      <c r="BV379" s="75">
        <v>0</v>
      </c>
      <c r="BW379" s="75">
        <v>0</v>
      </c>
      <c r="BX379" s="75">
        <v>0</v>
      </c>
      <c r="BY379" s="76">
        <v>765713.5</v>
      </c>
    </row>
    <row r="380" spans="1:77">
      <c r="A380" s="73" t="s">
        <v>43</v>
      </c>
      <c r="B380" s="74" t="s">
        <v>952</v>
      </c>
      <c r="C380" s="73" t="s">
        <v>953</v>
      </c>
      <c r="D380" s="87">
        <v>0</v>
      </c>
      <c r="E380" s="87">
        <v>0</v>
      </c>
      <c r="F380" s="87">
        <v>0</v>
      </c>
      <c r="G380" s="87">
        <v>0</v>
      </c>
      <c r="H380" s="87">
        <v>0</v>
      </c>
      <c r="I380" s="87">
        <v>0</v>
      </c>
      <c r="J380" s="87">
        <v>0</v>
      </c>
      <c r="K380" s="87">
        <v>0</v>
      </c>
      <c r="L380" s="87">
        <v>0</v>
      </c>
      <c r="M380" s="87">
        <v>0</v>
      </c>
      <c r="N380" s="87">
        <v>0</v>
      </c>
      <c r="O380" s="87">
        <v>0</v>
      </c>
      <c r="P380" s="87">
        <v>0</v>
      </c>
      <c r="Q380" s="87">
        <v>0</v>
      </c>
      <c r="R380" s="87">
        <v>0</v>
      </c>
      <c r="S380" s="87">
        <v>0</v>
      </c>
      <c r="T380" s="87">
        <v>0</v>
      </c>
      <c r="U380" s="87">
        <v>0</v>
      </c>
      <c r="V380" s="87">
        <v>0</v>
      </c>
      <c r="W380" s="87">
        <v>0</v>
      </c>
      <c r="X380" s="87">
        <v>0</v>
      </c>
      <c r="Y380" s="87">
        <v>0</v>
      </c>
      <c r="Z380" s="87">
        <v>0</v>
      </c>
      <c r="AA380" s="87">
        <v>0</v>
      </c>
      <c r="AB380" s="87">
        <v>0</v>
      </c>
      <c r="AC380" s="87">
        <v>0</v>
      </c>
      <c r="AD380" s="87">
        <v>0</v>
      </c>
      <c r="AE380" s="87">
        <v>0</v>
      </c>
      <c r="AF380" s="87">
        <v>0</v>
      </c>
      <c r="AG380" s="87">
        <v>0</v>
      </c>
      <c r="AH380" s="87">
        <v>0</v>
      </c>
      <c r="AI380" s="87">
        <v>0</v>
      </c>
      <c r="AJ380" s="87">
        <v>0</v>
      </c>
      <c r="AK380" s="87">
        <v>0</v>
      </c>
      <c r="AL380" s="87">
        <v>0</v>
      </c>
      <c r="AM380" s="87">
        <v>0</v>
      </c>
      <c r="AN380" s="87">
        <v>0</v>
      </c>
      <c r="AO380" s="87">
        <v>0</v>
      </c>
      <c r="AP380" s="87">
        <v>0</v>
      </c>
      <c r="AQ380" s="87">
        <v>0</v>
      </c>
      <c r="AR380" s="87">
        <v>0</v>
      </c>
      <c r="AS380" s="87">
        <v>0</v>
      </c>
      <c r="AT380" s="87">
        <v>0</v>
      </c>
      <c r="AU380" s="87">
        <v>0</v>
      </c>
      <c r="AV380" s="87">
        <v>0</v>
      </c>
      <c r="AW380" s="87">
        <v>0</v>
      </c>
      <c r="AX380" s="87">
        <v>0</v>
      </c>
      <c r="AY380" s="87">
        <v>0</v>
      </c>
      <c r="AZ380" s="87">
        <v>0</v>
      </c>
      <c r="BA380" s="87">
        <v>0</v>
      </c>
      <c r="BB380" s="87">
        <v>0</v>
      </c>
      <c r="BC380" s="87">
        <v>0</v>
      </c>
      <c r="BD380" s="87">
        <v>0</v>
      </c>
      <c r="BE380" s="87">
        <v>0</v>
      </c>
      <c r="BF380" s="87">
        <v>0</v>
      </c>
      <c r="BG380" s="87">
        <v>0</v>
      </c>
      <c r="BH380" s="87">
        <v>0</v>
      </c>
      <c r="BI380" s="87">
        <v>0</v>
      </c>
      <c r="BJ380" s="87">
        <v>0</v>
      </c>
      <c r="BK380" s="87">
        <v>0</v>
      </c>
      <c r="BL380" s="87">
        <v>0</v>
      </c>
      <c r="BM380" s="87">
        <v>0</v>
      </c>
      <c r="BN380" s="87">
        <v>0</v>
      </c>
      <c r="BO380" s="87">
        <v>0</v>
      </c>
      <c r="BP380" s="87">
        <v>0</v>
      </c>
      <c r="BQ380" s="87">
        <v>0</v>
      </c>
      <c r="BR380" s="87">
        <v>0</v>
      </c>
      <c r="BS380" s="87">
        <v>0</v>
      </c>
      <c r="BT380" s="87">
        <v>0</v>
      </c>
      <c r="BU380" s="87">
        <v>0</v>
      </c>
      <c r="BV380" s="87">
        <v>0</v>
      </c>
      <c r="BW380" s="87">
        <v>0</v>
      </c>
      <c r="BX380" s="87">
        <v>0</v>
      </c>
      <c r="BY380" s="76">
        <v>47202480</v>
      </c>
    </row>
    <row r="381" spans="1:77">
      <c r="A381" s="73" t="s">
        <v>43</v>
      </c>
      <c r="B381" s="74" t="s">
        <v>954</v>
      </c>
      <c r="C381" s="73" t="s">
        <v>955</v>
      </c>
      <c r="D381" s="75">
        <v>0</v>
      </c>
      <c r="E381" s="75">
        <v>0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0</v>
      </c>
      <c r="AF381" s="75">
        <v>0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0</v>
      </c>
      <c r="AQ381" s="75">
        <v>0</v>
      </c>
      <c r="AR381" s="75">
        <v>0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0</v>
      </c>
      <c r="BA381" s="75">
        <v>0</v>
      </c>
      <c r="BB381" s="75">
        <v>0</v>
      </c>
      <c r="BC381" s="75">
        <v>0</v>
      </c>
      <c r="BD381" s="75">
        <v>0</v>
      </c>
      <c r="BE381" s="75">
        <v>0</v>
      </c>
      <c r="BF381" s="75">
        <v>0</v>
      </c>
      <c r="BG381" s="75">
        <v>0</v>
      </c>
      <c r="BH381" s="75">
        <v>0</v>
      </c>
      <c r="BI381" s="75">
        <v>48906.9</v>
      </c>
      <c r="BJ381" s="75">
        <v>0</v>
      </c>
      <c r="BK381" s="75">
        <v>0</v>
      </c>
      <c r="BL381" s="75">
        <v>0</v>
      </c>
      <c r="BM381" s="75">
        <v>0</v>
      </c>
      <c r="BN381" s="75">
        <v>0</v>
      </c>
      <c r="BO381" s="75">
        <v>0</v>
      </c>
      <c r="BP381" s="75">
        <v>0</v>
      </c>
      <c r="BQ381" s="75">
        <v>0</v>
      </c>
      <c r="BR381" s="75">
        <v>0</v>
      </c>
      <c r="BS381" s="75">
        <v>0</v>
      </c>
      <c r="BT381" s="75">
        <v>0</v>
      </c>
      <c r="BU381" s="75">
        <v>0</v>
      </c>
      <c r="BV381" s="75">
        <v>0</v>
      </c>
      <c r="BW381" s="75">
        <v>0</v>
      </c>
      <c r="BX381" s="75">
        <v>0</v>
      </c>
      <c r="BY381" s="76"/>
    </row>
    <row r="382" spans="1:77">
      <c r="A382" s="73" t="s">
        <v>43</v>
      </c>
      <c r="B382" s="74" t="s">
        <v>956</v>
      </c>
      <c r="C382" s="73" t="s">
        <v>957</v>
      </c>
      <c r="D382" s="87">
        <v>0</v>
      </c>
      <c r="E382" s="87">
        <v>0</v>
      </c>
      <c r="F382" s="87">
        <v>0</v>
      </c>
      <c r="G382" s="87">
        <v>0</v>
      </c>
      <c r="H382" s="87">
        <v>0</v>
      </c>
      <c r="I382" s="87">
        <v>0</v>
      </c>
      <c r="J382" s="87">
        <v>0</v>
      </c>
      <c r="K382" s="87">
        <v>0</v>
      </c>
      <c r="L382" s="87">
        <v>0</v>
      </c>
      <c r="M382" s="87">
        <v>0</v>
      </c>
      <c r="N382" s="87">
        <v>0</v>
      </c>
      <c r="O382" s="87">
        <v>0</v>
      </c>
      <c r="P382" s="87">
        <v>0</v>
      </c>
      <c r="Q382" s="87">
        <v>0</v>
      </c>
      <c r="R382" s="87">
        <v>0</v>
      </c>
      <c r="S382" s="87">
        <v>0</v>
      </c>
      <c r="T382" s="87">
        <v>0</v>
      </c>
      <c r="U382" s="87">
        <v>0</v>
      </c>
      <c r="V382" s="87">
        <v>0</v>
      </c>
      <c r="W382" s="87">
        <v>0</v>
      </c>
      <c r="X382" s="87">
        <v>0</v>
      </c>
      <c r="Y382" s="87">
        <v>0</v>
      </c>
      <c r="Z382" s="87">
        <v>0</v>
      </c>
      <c r="AA382" s="87">
        <v>0</v>
      </c>
      <c r="AB382" s="87">
        <v>0</v>
      </c>
      <c r="AC382" s="87">
        <v>0</v>
      </c>
      <c r="AD382" s="87">
        <v>0</v>
      </c>
      <c r="AE382" s="87">
        <v>0</v>
      </c>
      <c r="AF382" s="87">
        <v>0</v>
      </c>
      <c r="AG382" s="87">
        <v>0</v>
      </c>
      <c r="AH382" s="87">
        <v>0</v>
      </c>
      <c r="AI382" s="87">
        <v>0</v>
      </c>
      <c r="AJ382" s="87">
        <v>0</v>
      </c>
      <c r="AK382" s="87">
        <v>0</v>
      </c>
      <c r="AL382" s="87">
        <v>0</v>
      </c>
      <c r="AM382" s="87">
        <v>0</v>
      </c>
      <c r="AN382" s="87">
        <v>0</v>
      </c>
      <c r="AO382" s="87">
        <v>0</v>
      </c>
      <c r="AP382" s="87">
        <v>0</v>
      </c>
      <c r="AQ382" s="87">
        <v>0</v>
      </c>
      <c r="AR382" s="87">
        <v>0</v>
      </c>
      <c r="AS382" s="87">
        <v>0</v>
      </c>
      <c r="AT382" s="87">
        <v>0</v>
      </c>
      <c r="AU382" s="87">
        <v>0</v>
      </c>
      <c r="AV382" s="87">
        <v>0</v>
      </c>
      <c r="AW382" s="87">
        <v>0</v>
      </c>
      <c r="AX382" s="87">
        <v>0</v>
      </c>
      <c r="AY382" s="87">
        <v>0</v>
      </c>
      <c r="AZ382" s="87">
        <v>0</v>
      </c>
      <c r="BA382" s="87">
        <v>0</v>
      </c>
      <c r="BB382" s="87">
        <v>0</v>
      </c>
      <c r="BC382" s="87">
        <v>0</v>
      </c>
      <c r="BD382" s="87">
        <v>0</v>
      </c>
      <c r="BE382" s="87">
        <v>0</v>
      </c>
      <c r="BF382" s="87">
        <v>0</v>
      </c>
      <c r="BG382" s="87">
        <v>0</v>
      </c>
      <c r="BH382" s="87">
        <v>0</v>
      </c>
      <c r="BI382" s="87">
        <v>0</v>
      </c>
      <c r="BJ382" s="87">
        <v>0</v>
      </c>
      <c r="BK382" s="87">
        <v>0</v>
      </c>
      <c r="BL382" s="87">
        <v>0</v>
      </c>
      <c r="BM382" s="87">
        <v>0</v>
      </c>
      <c r="BN382" s="87">
        <v>0</v>
      </c>
      <c r="BO382" s="87">
        <v>0</v>
      </c>
      <c r="BP382" s="87">
        <v>0</v>
      </c>
      <c r="BQ382" s="87">
        <v>0</v>
      </c>
      <c r="BR382" s="87">
        <v>0</v>
      </c>
      <c r="BS382" s="87">
        <v>0</v>
      </c>
      <c r="BT382" s="87">
        <v>0</v>
      </c>
      <c r="BU382" s="87">
        <v>0</v>
      </c>
      <c r="BV382" s="87">
        <v>0</v>
      </c>
      <c r="BW382" s="87">
        <v>0</v>
      </c>
      <c r="BX382" s="87">
        <v>0</v>
      </c>
      <c r="BY382" s="76">
        <v>23536000</v>
      </c>
    </row>
    <row r="383" spans="1:77">
      <c r="A383" s="73" t="s">
        <v>43</v>
      </c>
      <c r="B383" s="74" t="s">
        <v>958</v>
      </c>
      <c r="C383" s="73" t="s">
        <v>959</v>
      </c>
      <c r="D383" s="75">
        <v>0</v>
      </c>
      <c r="E383" s="75">
        <v>0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219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  <c r="BL383" s="75">
        <v>0</v>
      </c>
      <c r="BM383" s="75">
        <v>0</v>
      </c>
      <c r="BN383" s="75">
        <v>0</v>
      </c>
      <c r="BO383" s="75">
        <v>0</v>
      </c>
      <c r="BP383" s="75">
        <v>0</v>
      </c>
      <c r="BQ383" s="75">
        <v>0</v>
      </c>
      <c r="BR383" s="75">
        <v>0</v>
      </c>
      <c r="BS383" s="75">
        <v>0</v>
      </c>
      <c r="BT383" s="75">
        <v>0</v>
      </c>
      <c r="BU383" s="75">
        <v>0</v>
      </c>
      <c r="BV383" s="75">
        <v>0</v>
      </c>
      <c r="BW383" s="75">
        <v>0</v>
      </c>
      <c r="BX383" s="75">
        <v>0</v>
      </c>
      <c r="BY383" s="76">
        <v>27780</v>
      </c>
    </row>
    <row r="384" spans="1:77">
      <c r="A384" s="73" t="s">
        <v>43</v>
      </c>
      <c r="B384" s="74" t="s">
        <v>960</v>
      </c>
      <c r="C384" s="73" t="s">
        <v>961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39138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436554.68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4677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24911.05</v>
      </c>
      <c r="BQ384" s="75">
        <v>0</v>
      </c>
      <c r="BR384" s="75">
        <v>0</v>
      </c>
      <c r="BS384" s="75">
        <v>0</v>
      </c>
      <c r="BT384" s="75">
        <v>0</v>
      </c>
      <c r="BU384" s="75">
        <v>5872</v>
      </c>
      <c r="BV384" s="75">
        <v>0</v>
      </c>
      <c r="BW384" s="75">
        <v>0</v>
      </c>
      <c r="BX384" s="75">
        <v>0</v>
      </c>
      <c r="BY384" s="76"/>
    </row>
    <row r="385" spans="1:77">
      <c r="A385" s="73" t="s">
        <v>43</v>
      </c>
      <c r="B385" s="74" t="s">
        <v>962</v>
      </c>
      <c r="C385" s="73" t="s">
        <v>963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116887.5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8482.39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0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  <c r="BW385" s="75">
        <v>0</v>
      </c>
      <c r="BX385" s="75">
        <v>0</v>
      </c>
      <c r="BY385" s="76"/>
    </row>
    <row r="386" spans="1:77">
      <c r="A386" s="73" t="s">
        <v>43</v>
      </c>
      <c r="B386" s="74" t="s">
        <v>964</v>
      </c>
      <c r="C386" s="73" t="s">
        <v>965</v>
      </c>
      <c r="D386" s="75">
        <v>0</v>
      </c>
      <c r="E386" s="75">
        <v>2458314.0499999998</v>
      </c>
      <c r="F386" s="75">
        <v>0</v>
      </c>
      <c r="G386" s="75">
        <v>196930.25</v>
      </c>
      <c r="H386" s="75">
        <v>39491.25</v>
      </c>
      <c r="I386" s="75">
        <v>0</v>
      </c>
      <c r="J386" s="75">
        <v>1546994.73</v>
      </c>
      <c r="K386" s="75">
        <v>487378.73</v>
      </c>
      <c r="L386" s="75">
        <v>358549.95</v>
      </c>
      <c r="M386" s="75">
        <v>0</v>
      </c>
      <c r="N386" s="75">
        <v>265335.95</v>
      </c>
      <c r="O386" s="75">
        <v>16052.15</v>
      </c>
      <c r="P386" s="75">
        <v>0</v>
      </c>
      <c r="Q386" s="75">
        <v>0</v>
      </c>
      <c r="R386" s="75">
        <v>67397.75</v>
      </c>
      <c r="S386" s="75">
        <v>0</v>
      </c>
      <c r="T386" s="75">
        <v>0</v>
      </c>
      <c r="U386" s="75">
        <v>411400.3</v>
      </c>
      <c r="V386" s="75">
        <v>0</v>
      </c>
      <c r="W386" s="75">
        <v>883884.75</v>
      </c>
      <c r="X386" s="75">
        <v>47645.27</v>
      </c>
      <c r="Y386" s="75">
        <v>3688390.67</v>
      </c>
      <c r="Z386" s="75">
        <v>514304.36</v>
      </c>
      <c r="AA386" s="75">
        <v>345202.45</v>
      </c>
      <c r="AB386" s="75">
        <v>0</v>
      </c>
      <c r="AC386" s="75">
        <v>3440254</v>
      </c>
      <c r="AD386" s="75">
        <v>0</v>
      </c>
      <c r="AE386" s="75">
        <v>0</v>
      </c>
      <c r="AF386" s="75">
        <v>521260.73</v>
      </c>
      <c r="AG386" s="75">
        <v>212912.1</v>
      </c>
      <c r="AH386" s="75">
        <v>53042.3</v>
      </c>
      <c r="AI386" s="75">
        <v>68593.8</v>
      </c>
      <c r="AJ386" s="75">
        <v>55146.55</v>
      </c>
      <c r="AK386" s="75">
        <v>79875.05</v>
      </c>
      <c r="AL386" s="75">
        <v>18435.7</v>
      </c>
      <c r="AM386" s="75">
        <v>264261.5</v>
      </c>
      <c r="AN386" s="75">
        <v>86907.9</v>
      </c>
      <c r="AO386" s="75">
        <v>35262.1</v>
      </c>
      <c r="AP386" s="75">
        <v>145007.95000000001</v>
      </c>
      <c r="AQ386" s="75">
        <v>398273.49</v>
      </c>
      <c r="AR386" s="75">
        <v>76513</v>
      </c>
      <c r="AS386" s="75">
        <v>258086.5</v>
      </c>
      <c r="AT386" s="75">
        <v>535982.4</v>
      </c>
      <c r="AU386" s="75">
        <v>85202.65</v>
      </c>
      <c r="AV386" s="75">
        <v>0</v>
      </c>
      <c r="AW386" s="75">
        <v>267588.40000000002</v>
      </c>
      <c r="AX386" s="75">
        <v>105108</v>
      </c>
      <c r="AY386" s="75">
        <v>0</v>
      </c>
      <c r="AZ386" s="75">
        <v>2401355.66</v>
      </c>
      <c r="BA386" s="75">
        <v>744388.65</v>
      </c>
      <c r="BB386" s="75">
        <v>17430.599999999999</v>
      </c>
      <c r="BC386" s="75">
        <v>396106.35</v>
      </c>
      <c r="BD386" s="75">
        <v>0</v>
      </c>
      <c r="BE386" s="75">
        <v>481988.67</v>
      </c>
      <c r="BF386" s="75">
        <v>0</v>
      </c>
      <c r="BG386" s="75">
        <v>72543.899999999994</v>
      </c>
      <c r="BH386" s="75">
        <v>66851.5</v>
      </c>
      <c r="BI386" s="75">
        <v>1687.2</v>
      </c>
      <c r="BJ386" s="75">
        <v>214101.15</v>
      </c>
      <c r="BK386" s="75">
        <v>310147.45</v>
      </c>
      <c r="BL386" s="75">
        <v>91933.4</v>
      </c>
      <c r="BM386" s="75">
        <v>66380.399999999994</v>
      </c>
      <c r="BN386" s="75">
        <v>243519.2</v>
      </c>
      <c r="BO386" s="75">
        <v>0</v>
      </c>
      <c r="BP386" s="75">
        <v>1537317.55</v>
      </c>
      <c r="BQ386" s="75">
        <v>17194.060000000001</v>
      </c>
      <c r="BR386" s="75">
        <v>288876.24</v>
      </c>
      <c r="BS386" s="75">
        <v>439909.85</v>
      </c>
      <c r="BT386" s="75">
        <v>365807.6</v>
      </c>
      <c r="BU386" s="75">
        <v>920361.9</v>
      </c>
      <c r="BV386" s="75">
        <v>312450.25</v>
      </c>
      <c r="BW386" s="75">
        <v>399491.15</v>
      </c>
      <c r="BX386" s="75">
        <v>106488.14</v>
      </c>
      <c r="BY386" s="76">
        <v>4716666.2700000005</v>
      </c>
    </row>
    <row r="387" spans="1:77">
      <c r="A387" s="73" t="s">
        <v>43</v>
      </c>
      <c r="B387" s="74" t="s">
        <v>966</v>
      </c>
      <c r="C387" s="73" t="s">
        <v>967</v>
      </c>
      <c r="D387" s="75">
        <v>0</v>
      </c>
      <c r="E387" s="75">
        <v>1095851.1299999999</v>
      </c>
      <c r="F387" s="75">
        <v>0</v>
      </c>
      <c r="G387" s="75">
        <v>100876.7</v>
      </c>
      <c r="H387" s="75">
        <v>28491.45</v>
      </c>
      <c r="I387" s="75">
        <v>0</v>
      </c>
      <c r="J387" s="75">
        <v>0</v>
      </c>
      <c r="K387" s="75">
        <v>1093522.44</v>
      </c>
      <c r="L387" s="75">
        <v>70895.649999999994</v>
      </c>
      <c r="M387" s="75">
        <v>0</v>
      </c>
      <c r="N387" s="75">
        <v>136988.1</v>
      </c>
      <c r="O387" s="75">
        <v>0</v>
      </c>
      <c r="P387" s="75">
        <v>0</v>
      </c>
      <c r="Q387" s="75">
        <v>0</v>
      </c>
      <c r="R387" s="75">
        <v>14733.55</v>
      </c>
      <c r="S387" s="75">
        <v>0</v>
      </c>
      <c r="T387" s="75">
        <v>0</v>
      </c>
      <c r="U387" s="75">
        <v>105572.41</v>
      </c>
      <c r="V387" s="75">
        <v>0</v>
      </c>
      <c r="W387" s="75">
        <v>690866.13</v>
      </c>
      <c r="X387" s="75">
        <v>103024.34</v>
      </c>
      <c r="Y387" s="75">
        <v>8148789.3499999996</v>
      </c>
      <c r="Z387" s="75">
        <v>289633.15000000002</v>
      </c>
      <c r="AA387" s="75">
        <v>150202.75</v>
      </c>
      <c r="AB387" s="75">
        <v>0</v>
      </c>
      <c r="AC387" s="75">
        <v>2501603.65</v>
      </c>
      <c r="AD387" s="75">
        <v>0</v>
      </c>
      <c r="AE387" s="75">
        <v>0</v>
      </c>
      <c r="AF387" s="75">
        <v>77829.7</v>
      </c>
      <c r="AG387" s="75">
        <v>6649.05</v>
      </c>
      <c r="AH387" s="75">
        <v>0</v>
      </c>
      <c r="AI387" s="75">
        <v>0</v>
      </c>
      <c r="AJ387" s="75">
        <v>320055</v>
      </c>
      <c r="AK387" s="75">
        <v>16295.35</v>
      </c>
      <c r="AL387" s="75">
        <v>1263.5</v>
      </c>
      <c r="AM387" s="75">
        <v>104217.85</v>
      </c>
      <c r="AN387" s="75">
        <v>40158.400000000001</v>
      </c>
      <c r="AO387" s="75">
        <v>38960.93</v>
      </c>
      <c r="AP387" s="75">
        <v>46517.7</v>
      </c>
      <c r="AQ387" s="75">
        <v>5346776.04</v>
      </c>
      <c r="AR387" s="75">
        <v>156652.15</v>
      </c>
      <c r="AS387" s="75">
        <v>0</v>
      </c>
      <c r="AT387" s="75">
        <v>269799.05</v>
      </c>
      <c r="AU387" s="75">
        <v>54622.2</v>
      </c>
      <c r="AV387" s="75">
        <v>0</v>
      </c>
      <c r="AW387" s="75">
        <v>182953.85</v>
      </c>
      <c r="AX387" s="75">
        <v>332276.75</v>
      </c>
      <c r="AY387" s="75">
        <v>0</v>
      </c>
      <c r="AZ387" s="75">
        <v>76346.75</v>
      </c>
      <c r="BA387" s="75">
        <v>212823.75</v>
      </c>
      <c r="BB387" s="75">
        <v>0</v>
      </c>
      <c r="BC387" s="75">
        <v>79195.7</v>
      </c>
      <c r="BD387" s="75">
        <v>0</v>
      </c>
      <c r="BE387" s="75">
        <v>1252311.8500000001</v>
      </c>
      <c r="BF387" s="75">
        <v>0</v>
      </c>
      <c r="BG387" s="75">
        <v>4872.55</v>
      </c>
      <c r="BH387" s="75">
        <v>9082</v>
      </c>
      <c r="BI387" s="75">
        <v>23948.78</v>
      </c>
      <c r="BJ387" s="75">
        <v>1294051.05</v>
      </c>
      <c r="BK387" s="75">
        <v>77767</v>
      </c>
      <c r="BL387" s="75">
        <v>8315.35</v>
      </c>
      <c r="BM387" s="75">
        <v>0</v>
      </c>
      <c r="BN387" s="75">
        <v>74231.100000000006</v>
      </c>
      <c r="BO387" s="75">
        <v>0</v>
      </c>
      <c r="BP387" s="75">
        <v>4893877.5</v>
      </c>
      <c r="BQ387" s="75">
        <v>72995.16</v>
      </c>
      <c r="BR387" s="75">
        <v>266401.37</v>
      </c>
      <c r="BS387" s="75">
        <v>166610.85999999999</v>
      </c>
      <c r="BT387" s="75">
        <v>196532.2</v>
      </c>
      <c r="BU387" s="75">
        <v>657925.39</v>
      </c>
      <c r="BV387" s="75">
        <v>75155.210000000006</v>
      </c>
      <c r="BW387" s="75">
        <v>90219.6</v>
      </c>
      <c r="BX387" s="75">
        <v>78576.41</v>
      </c>
      <c r="BY387" s="76">
        <v>2797084.33</v>
      </c>
    </row>
    <row r="388" spans="1:77">
      <c r="A388" s="73" t="s">
        <v>43</v>
      </c>
      <c r="B388" s="74" t="s">
        <v>968</v>
      </c>
      <c r="C388" s="73" t="s">
        <v>969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133.71</v>
      </c>
      <c r="N388" s="75">
        <v>0</v>
      </c>
      <c r="O388" s="75">
        <v>0</v>
      </c>
      <c r="P388" s="75">
        <v>26400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16677.88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1450.63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12214.04</v>
      </c>
      <c r="BU388" s="75">
        <v>0</v>
      </c>
      <c r="BV388" s="75">
        <v>0</v>
      </c>
      <c r="BW388" s="75">
        <v>0</v>
      </c>
      <c r="BX388" s="75">
        <v>0</v>
      </c>
      <c r="BY388" s="76">
        <v>47148.78</v>
      </c>
    </row>
    <row r="389" spans="1:77">
      <c r="A389" s="73" t="s">
        <v>43</v>
      </c>
      <c r="B389" s="74" t="s">
        <v>970</v>
      </c>
      <c r="C389" s="73" t="s">
        <v>971</v>
      </c>
      <c r="D389" s="75">
        <v>3483947.47</v>
      </c>
      <c r="E389" s="75">
        <v>4144445.75</v>
      </c>
      <c r="F389" s="75">
        <v>10306283.93</v>
      </c>
      <c r="G389" s="75">
        <v>6334444.75</v>
      </c>
      <c r="H389" s="75">
        <v>8705292.1199999992</v>
      </c>
      <c r="I389" s="75">
        <v>2879054.7</v>
      </c>
      <c r="J389" s="75">
        <v>600555</v>
      </c>
      <c r="K389" s="75">
        <v>11406334</v>
      </c>
      <c r="L389" s="75">
        <v>61801.5</v>
      </c>
      <c r="M389" s="75">
        <v>13154705.869999999</v>
      </c>
      <c r="N389" s="75">
        <v>2823213.45</v>
      </c>
      <c r="O389" s="75">
        <v>9557789</v>
      </c>
      <c r="P389" s="75">
        <v>13843454.449999999</v>
      </c>
      <c r="Q389" s="75">
        <v>4521152</v>
      </c>
      <c r="R389" s="75">
        <v>116208.5</v>
      </c>
      <c r="S389" s="75">
        <v>5497130.0499999998</v>
      </c>
      <c r="T389" s="75">
        <v>9404236.25</v>
      </c>
      <c r="U389" s="75">
        <v>2806222.25</v>
      </c>
      <c r="V389" s="75">
        <v>590199.18999999994</v>
      </c>
      <c r="W389" s="75">
        <v>4323786.96</v>
      </c>
      <c r="X389" s="75">
        <v>5901621.75</v>
      </c>
      <c r="Y389" s="75">
        <v>4560819.1399999997</v>
      </c>
      <c r="Z389" s="75">
        <v>5588425.5800000001</v>
      </c>
      <c r="AA389" s="75">
        <v>9082777.0500000007</v>
      </c>
      <c r="AB389" s="75">
        <v>4477443.49</v>
      </c>
      <c r="AC389" s="75">
        <v>0</v>
      </c>
      <c r="AD389" s="75">
        <v>4274525.3899999997</v>
      </c>
      <c r="AE389" s="75">
        <v>327746</v>
      </c>
      <c r="AF389" s="75">
        <v>15212631</v>
      </c>
      <c r="AG389" s="75">
        <v>11006961</v>
      </c>
      <c r="AH389" s="75">
        <v>6818913</v>
      </c>
      <c r="AI389" s="75">
        <v>7156408</v>
      </c>
      <c r="AJ389" s="75">
        <v>9417289</v>
      </c>
      <c r="AK389" s="75">
        <v>10725323</v>
      </c>
      <c r="AL389" s="75">
        <v>8462080</v>
      </c>
      <c r="AM389" s="75">
        <v>13431927.25</v>
      </c>
      <c r="AN389" s="75">
        <v>9791362</v>
      </c>
      <c r="AO389" s="75">
        <v>10394161</v>
      </c>
      <c r="AP389" s="75">
        <v>9180781</v>
      </c>
      <c r="AQ389" s="75">
        <v>4557840.0199999996</v>
      </c>
      <c r="AR389" s="75">
        <v>4210784.25</v>
      </c>
      <c r="AS389" s="75">
        <v>10485541.300000001</v>
      </c>
      <c r="AT389" s="75">
        <v>5751937.5</v>
      </c>
      <c r="AU389" s="75">
        <v>6036593.2999999998</v>
      </c>
      <c r="AV389" s="75">
        <v>459825.8</v>
      </c>
      <c r="AW389" s="75">
        <v>1498747.55</v>
      </c>
      <c r="AX389" s="75">
        <v>3583155.1</v>
      </c>
      <c r="AY389" s="75">
        <v>3953610.75</v>
      </c>
      <c r="AZ389" s="75">
        <v>6804118.25</v>
      </c>
      <c r="BA389" s="75">
        <v>8223255.25</v>
      </c>
      <c r="BB389" s="75">
        <v>6033634</v>
      </c>
      <c r="BC389" s="75">
        <v>700288.75</v>
      </c>
      <c r="BD389" s="75">
        <v>10436421.75</v>
      </c>
      <c r="BE389" s="75">
        <v>4527262</v>
      </c>
      <c r="BF389" s="75">
        <v>4501878</v>
      </c>
      <c r="BG389" s="75">
        <v>2310794.25</v>
      </c>
      <c r="BH389" s="75">
        <v>1922371.25</v>
      </c>
      <c r="BI389" s="75">
        <v>202204.25</v>
      </c>
      <c r="BJ389" s="75">
        <v>12882916.949999999</v>
      </c>
      <c r="BK389" s="75">
        <v>4847096.6500000004</v>
      </c>
      <c r="BL389" s="75">
        <v>6908173.4000000004</v>
      </c>
      <c r="BM389" s="75">
        <v>11618675.85</v>
      </c>
      <c r="BN389" s="75">
        <v>14064623.25</v>
      </c>
      <c r="BO389" s="75">
        <v>3676387.9</v>
      </c>
      <c r="BP389" s="75">
        <v>1622055</v>
      </c>
      <c r="BQ389" s="75">
        <v>3785496.4</v>
      </c>
      <c r="BR389" s="75">
        <v>4989890.5</v>
      </c>
      <c r="BS389" s="75">
        <v>6415380.5999999996</v>
      </c>
      <c r="BT389" s="75">
        <v>16382390.9</v>
      </c>
      <c r="BU389" s="75">
        <v>5723045.5</v>
      </c>
      <c r="BV389" s="75">
        <v>4772850.9000000004</v>
      </c>
      <c r="BW389" s="75">
        <v>2068397.35</v>
      </c>
      <c r="BX389" s="75">
        <v>1665769.2</v>
      </c>
      <c r="BY389" s="76">
        <v>480</v>
      </c>
    </row>
    <row r="390" spans="1:77">
      <c r="A390" s="73" t="s">
        <v>43</v>
      </c>
      <c r="B390" s="74" t="s">
        <v>972</v>
      </c>
      <c r="C390" s="73" t="s">
        <v>973</v>
      </c>
      <c r="D390" s="75">
        <v>49835715.369999997</v>
      </c>
      <c r="E390" s="75">
        <v>1206880.3700000001</v>
      </c>
      <c r="F390" s="75">
        <v>9281189.5</v>
      </c>
      <c r="G390" s="75">
        <v>7561964.25</v>
      </c>
      <c r="H390" s="75">
        <v>6689417.79</v>
      </c>
      <c r="I390" s="75">
        <v>3435204.25</v>
      </c>
      <c r="J390" s="75">
        <v>1430361.5</v>
      </c>
      <c r="K390" s="75">
        <v>1127012.5</v>
      </c>
      <c r="L390" s="75">
        <v>231807.5</v>
      </c>
      <c r="M390" s="75">
        <v>15614861.189999999</v>
      </c>
      <c r="N390" s="75">
        <v>580308.75</v>
      </c>
      <c r="O390" s="75">
        <v>1133681.2</v>
      </c>
      <c r="P390" s="75">
        <v>2294608.5499999998</v>
      </c>
      <c r="Q390" s="75">
        <v>4455704.3</v>
      </c>
      <c r="R390" s="75">
        <v>343988</v>
      </c>
      <c r="S390" s="75">
        <v>4082049.01</v>
      </c>
      <c r="T390" s="75">
        <v>680155.25</v>
      </c>
      <c r="U390" s="75">
        <v>626293.56000000006</v>
      </c>
      <c r="V390" s="75">
        <v>13100</v>
      </c>
      <c r="W390" s="75">
        <v>45616.7</v>
      </c>
      <c r="X390" s="75">
        <v>0</v>
      </c>
      <c r="Y390" s="75">
        <v>1171252.26</v>
      </c>
      <c r="Z390" s="75">
        <v>0</v>
      </c>
      <c r="AA390" s="75">
        <v>0</v>
      </c>
      <c r="AB390" s="75">
        <v>410323.4</v>
      </c>
      <c r="AC390" s="75">
        <v>0</v>
      </c>
      <c r="AD390" s="75">
        <v>365.75</v>
      </c>
      <c r="AE390" s="75">
        <v>3108103.7</v>
      </c>
      <c r="AF390" s="75">
        <v>0</v>
      </c>
      <c r="AG390" s="75">
        <v>230169</v>
      </c>
      <c r="AH390" s="75">
        <v>447044.25</v>
      </c>
      <c r="AI390" s="75">
        <v>0</v>
      </c>
      <c r="AJ390" s="75">
        <v>383124.25</v>
      </c>
      <c r="AK390" s="75">
        <v>0</v>
      </c>
      <c r="AL390" s="75">
        <v>322523.25</v>
      </c>
      <c r="AM390" s="75">
        <v>774640.6</v>
      </c>
      <c r="AN390" s="75">
        <v>655730.5</v>
      </c>
      <c r="AO390" s="75">
        <v>608566.5</v>
      </c>
      <c r="AP390" s="75">
        <v>336814.85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4922997.25</v>
      </c>
      <c r="AY390" s="75">
        <v>0</v>
      </c>
      <c r="AZ390" s="75">
        <v>1196307.6499999999</v>
      </c>
      <c r="BA390" s="75">
        <v>3030446.95</v>
      </c>
      <c r="BB390" s="75">
        <v>640024.94999999995</v>
      </c>
      <c r="BC390" s="75">
        <v>1432746.65</v>
      </c>
      <c r="BD390" s="75">
        <v>4196</v>
      </c>
      <c r="BE390" s="75">
        <v>753616.5</v>
      </c>
      <c r="BF390" s="75">
        <v>1086721.25</v>
      </c>
      <c r="BG390" s="75">
        <v>0</v>
      </c>
      <c r="BH390" s="75">
        <v>306362</v>
      </c>
      <c r="BI390" s="75">
        <v>4539779.05</v>
      </c>
      <c r="BJ390" s="75">
        <v>0</v>
      </c>
      <c r="BK390" s="75">
        <v>2914664.85</v>
      </c>
      <c r="BL390" s="75">
        <v>304076.25</v>
      </c>
      <c r="BM390" s="75">
        <v>0</v>
      </c>
      <c r="BN390" s="75">
        <v>0</v>
      </c>
      <c r="BO390" s="75">
        <v>184462</v>
      </c>
      <c r="BP390" s="75">
        <v>4728130.3499999996</v>
      </c>
      <c r="BQ390" s="75">
        <v>246</v>
      </c>
      <c r="BR390" s="75">
        <v>32965</v>
      </c>
      <c r="BS390" s="75">
        <v>0</v>
      </c>
      <c r="BT390" s="75">
        <v>2287143</v>
      </c>
      <c r="BU390" s="75">
        <v>63831</v>
      </c>
      <c r="BV390" s="75">
        <v>80371.75</v>
      </c>
      <c r="BW390" s="75">
        <v>4615.5</v>
      </c>
      <c r="BX390" s="75">
        <v>1445.75</v>
      </c>
      <c r="BY390" s="76">
        <v>2500</v>
      </c>
    </row>
    <row r="391" spans="1:77">
      <c r="A391" s="73" t="s">
        <v>43</v>
      </c>
      <c r="B391" s="74" t="s">
        <v>974</v>
      </c>
      <c r="C391" s="73" t="s">
        <v>975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91626.69</v>
      </c>
      <c r="W391" s="75">
        <v>0</v>
      </c>
      <c r="X391" s="75">
        <v>0</v>
      </c>
      <c r="Y391" s="75">
        <v>11160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871100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145307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427180</v>
      </c>
      <c r="BF391" s="75">
        <v>4380</v>
      </c>
      <c r="BG391" s="75">
        <v>0</v>
      </c>
      <c r="BH391" s="75">
        <v>0</v>
      </c>
      <c r="BI391" s="75">
        <v>0</v>
      </c>
      <c r="BJ391" s="75">
        <v>995</v>
      </c>
      <c r="BK391" s="75">
        <v>0</v>
      </c>
      <c r="BL391" s="75">
        <v>0</v>
      </c>
      <c r="BM391" s="75">
        <v>0</v>
      </c>
      <c r="BN391" s="75">
        <v>420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  <c r="BW391" s="75">
        <v>0</v>
      </c>
      <c r="BX391" s="75">
        <v>0</v>
      </c>
      <c r="BY391" s="76">
        <v>142649.99000000002</v>
      </c>
    </row>
    <row r="392" spans="1:77">
      <c r="A392" s="73" t="s">
        <v>43</v>
      </c>
      <c r="B392" s="74" t="s">
        <v>976</v>
      </c>
      <c r="C392" s="73" t="s">
        <v>977</v>
      </c>
      <c r="D392" s="87">
        <v>0</v>
      </c>
      <c r="E392" s="87">
        <v>0</v>
      </c>
      <c r="F392" s="87">
        <v>0</v>
      </c>
      <c r="G392" s="87">
        <v>0</v>
      </c>
      <c r="H392" s="87">
        <v>0</v>
      </c>
      <c r="I392" s="87">
        <v>0</v>
      </c>
      <c r="J392" s="87">
        <v>0</v>
      </c>
      <c r="K392" s="87">
        <v>0</v>
      </c>
      <c r="L392" s="87">
        <v>0</v>
      </c>
      <c r="M392" s="87">
        <v>0</v>
      </c>
      <c r="N392" s="87">
        <v>0</v>
      </c>
      <c r="O392" s="87">
        <v>0</v>
      </c>
      <c r="P392" s="87">
        <v>0</v>
      </c>
      <c r="Q392" s="87">
        <v>0</v>
      </c>
      <c r="R392" s="87">
        <v>0</v>
      </c>
      <c r="S392" s="87">
        <v>0</v>
      </c>
      <c r="T392" s="87">
        <v>0</v>
      </c>
      <c r="U392" s="87">
        <v>0</v>
      </c>
      <c r="V392" s="87">
        <v>0</v>
      </c>
      <c r="W392" s="87">
        <v>0</v>
      </c>
      <c r="X392" s="87">
        <v>0</v>
      </c>
      <c r="Y392" s="87">
        <v>0</v>
      </c>
      <c r="Z392" s="87">
        <v>0</v>
      </c>
      <c r="AA392" s="87">
        <v>0</v>
      </c>
      <c r="AB392" s="87">
        <v>0</v>
      </c>
      <c r="AC392" s="87">
        <v>0</v>
      </c>
      <c r="AD392" s="87">
        <v>0</v>
      </c>
      <c r="AE392" s="87">
        <v>0</v>
      </c>
      <c r="AF392" s="87">
        <v>0</v>
      </c>
      <c r="AG392" s="87">
        <v>0</v>
      </c>
      <c r="AH392" s="87">
        <v>0</v>
      </c>
      <c r="AI392" s="87">
        <v>0</v>
      </c>
      <c r="AJ392" s="87">
        <v>0</v>
      </c>
      <c r="AK392" s="87">
        <v>0</v>
      </c>
      <c r="AL392" s="87">
        <v>0</v>
      </c>
      <c r="AM392" s="87">
        <v>0</v>
      </c>
      <c r="AN392" s="87">
        <v>0</v>
      </c>
      <c r="AO392" s="87">
        <v>0</v>
      </c>
      <c r="AP392" s="87">
        <v>0</v>
      </c>
      <c r="AQ392" s="87">
        <v>0</v>
      </c>
      <c r="AR392" s="87">
        <v>0</v>
      </c>
      <c r="AS392" s="87">
        <v>0</v>
      </c>
      <c r="AT392" s="87">
        <v>0</v>
      </c>
      <c r="AU392" s="87">
        <v>0</v>
      </c>
      <c r="AV392" s="87">
        <v>0</v>
      </c>
      <c r="AW392" s="87">
        <v>0</v>
      </c>
      <c r="AX392" s="87">
        <v>0</v>
      </c>
      <c r="AY392" s="87">
        <v>0</v>
      </c>
      <c r="AZ392" s="87">
        <v>0</v>
      </c>
      <c r="BA392" s="87">
        <v>0</v>
      </c>
      <c r="BB392" s="87">
        <v>0</v>
      </c>
      <c r="BC392" s="87">
        <v>0</v>
      </c>
      <c r="BD392" s="87">
        <v>0</v>
      </c>
      <c r="BE392" s="87">
        <v>0</v>
      </c>
      <c r="BF392" s="87">
        <v>0</v>
      </c>
      <c r="BG392" s="87">
        <v>0</v>
      </c>
      <c r="BH392" s="87">
        <v>0</v>
      </c>
      <c r="BI392" s="87">
        <v>0</v>
      </c>
      <c r="BJ392" s="87">
        <v>0</v>
      </c>
      <c r="BK392" s="87">
        <v>0</v>
      </c>
      <c r="BL392" s="87">
        <v>0</v>
      </c>
      <c r="BM392" s="87">
        <v>0</v>
      </c>
      <c r="BN392" s="87">
        <v>0</v>
      </c>
      <c r="BO392" s="87">
        <v>0</v>
      </c>
      <c r="BP392" s="87">
        <v>0</v>
      </c>
      <c r="BQ392" s="87">
        <v>0</v>
      </c>
      <c r="BR392" s="87">
        <v>0</v>
      </c>
      <c r="BS392" s="87">
        <v>0</v>
      </c>
      <c r="BT392" s="87">
        <v>0</v>
      </c>
      <c r="BU392" s="87">
        <v>0</v>
      </c>
      <c r="BV392" s="87">
        <v>0</v>
      </c>
      <c r="BW392" s="87">
        <v>0</v>
      </c>
      <c r="BX392" s="87">
        <v>0</v>
      </c>
      <c r="BY392" s="76">
        <v>189557.25</v>
      </c>
    </row>
    <row r="393" spans="1:77">
      <c r="A393" s="73" t="s">
        <v>43</v>
      </c>
      <c r="B393" s="74" t="s">
        <v>978</v>
      </c>
      <c r="C393" s="73" t="s">
        <v>979</v>
      </c>
      <c r="D393" s="75">
        <v>0</v>
      </c>
      <c r="E393" s="75">
        <v>0</v>
      </c>
      <c r="F393" s="75">
        <v>270</v>
      </c>
      <c r="G393" s="75">
        <v>21560</v>
      </c>
      <c r="H393" s="75">
        <v>0</v>
      </c>
      <c r="I393" s="75">
        <v>0</v>
      </c>
      <c r="J393" s="75">
        <v>700</v>
      </c>
      <c r="K393" s="75">
        <v>0</v>
      </c>
      <c r="L393" s="75">
        <v>0</v>
      </c>
      <c r="M393" s="75">
        <v>25058</v>
      </c>
      <c r="N393" s="75">
        <v>1015</v>
      </c>
      <c r="O393" s="75">
        <v>0</v>
      </c>
      <c r="P393" s="75">
        <v>12327.5</v>
      </c>
      <c r="Q393" s="75">
        <v>654.5</v>
      </c>
      <c r="R393" s="75">
        <v>0</v>
      </c>
      <c r="S393" s="75">
        <v>0</v>
      </c>
      <c r="T393" s="75">
        <v>1882</v>
      </c>
      <c r="U393" s="75">
        <v>0</v>
      </c>
      <c r="V393" s="75">
        <v>0</v>
      </c>
      <c r="W393" s="75">
        <v>8301.6299999999992</v>
      </c>
      <c r="X393" s="75">
        <v>10911.22</v>
      </c>
      <c r="Y393" s="75">
        <v>483</v>
      </c>
      <c r="Z393" s="75">
        <v>3480</v>
      </c>
      <c r="AA393" s="75">
        <v>0</v>
      </c>
      <c r="AB393" s="75">
        <v>0</v>
      </c>
      <c r="AC393" s="75">
        <v>0</v>
      </c>
      <c r="AD393" s="75">
        <v>0</v>
      </c>
      <c r="AE393" s="75">
        <v>0</v>
      </c>
      <c r="AF393" s="75">
        <v>0</v>
      </c>
      <c r="AG393" s="75">
        <v>0</v>
      </c>
      <c r="AH393" s="75">
        <v>0</v>
      </c>
      <c r="AI393" s="75">
        <v>0</v>
      </c>
      <c r="AJ393" s="75">
        <v>0</v>
      </c>
      <c r="AK393" s="75">
        <v>0</v>
      </c>
      <c r="AL393" s="75">
        <v>0</v>
      </c>
      <c r="AM393" s="75">
        <v>0</v>
      </c>
      <c r="AN393" s="75">
        <v>0</v>
      </c>
      <c r="AO393" s="75">
        <v>0</v>
      </c>
      <c r="AP393" s="75">
        <v>0</v>
      </c>
      <c r="AQ393" s="75">
        <v>272365.5</v>
      </c>
      <c r="AR393" s="75">
        <v>325148.25</v>
      </c>
      <c r="AS393" s="75">
        <v>9622.5</v>
      </c>
      <c r="AT393" s="75">
        <v>67277.75</v>
      </c>
      <c r="AU393" s="75">
        <v>12361.5</v>
      </c>
      <c r="AV393" s="75">
        <v>2440</v>
      </c>
      <c r="AW393" s="75">
        <v>21921.25</v>
      </c>
      <c r="AX393" s="75">
        <v>3417</v>
      </c>
      <c r="AY393" s="75">
        <v>0</v>
      </c>
      <c r="AZ393" s="75">
        <v>1020</v>
      </c>
      <c r="BA393" s="75">
        <v>0</v>
      </c>
      <c r="BB393" s="75">
        <v>0</v>
      </c>
      <c r="BC393" s="75">
        <v>0</v>
      </c>
      <c r="BD393" s="75">
        <v>0</v>
      </c>
      <c r="BE393" s="75">
        <v>690</v>
      </c>
      <c r="BF393" s="75">
        <v>0</v>
      </c>
      <c r="BG393" s="75">
        <v>0</v>
      </c>
      <c r="BH393" s="75">
        <v>0</v>
      </c>
      <c r="BI393" s="75">
        <v>0</v>
      </c>
      <c r="BJ393" s="75">
        <v>0</v>
      </c>
      <c r="BK393" s="75">
        <v>0</v>
      </c>
      <c r="BL393" s="75">
        <v>0</v>
      </c>
      <c r="BM393" s="75">
        <v>0</v>
      </c>
      <c r="BN393" s="75">
        <v>0</v>
      </c>
      <c r="BO393" s="75">
        <v>0</v>
      </c>
      <c r="BP393" s="75">
        <v>0</v>
      </c>
      <c r="BQ393" s="75">
        <v>0</v>
      </c>
      <c r="BR393" s="75">
        <v>800</v>
      </c>
      <c r="BS393" s="75">
        <v>118768.8</v>
      </c>
      <c r="BT393" s="75">
        <v>0</v>
      </c>
      <c r="BU393" s="75">
        <v>27189.5</v>
      </c>
      <c r="BV393" s="75">
        <v>0</v>
      </c>
      <c r="BW393" s="75">
        <v>0</v>
      </c>
      <c r="BX393" s="75">
        <v>0</v>
      </c>
      <c r="BY393" s="76">
        <v>528510.18000000005</v>
      </c>
    </row>
    <row r="394" spans="1:77">
      <c r="A394" s="73" t="s">
        <v>43</v>
      </c>
      <c r="B394" s="74" t="s">
        <v>980</v>
      </c>
      <c r="C394" s="73" t="s">
        <v>981</v>
      </c>
      <c r="D394" s="75">
        <v>0</v>
      </c>
      <c r="E394" s="75">
        <v>0</v>
      </c>
      <c r="F394" s="75">
        <v>0</v>
      </c>
      <c r="G394" s="75">
        <v>0</v>
      </c>
      <c r="H394" s="75">
        <v>0</v>
      </c>
      <c r="I394" s="75">
        <v>0</v>
      </c>
      <c r="J394" s="75">
        <v>16864000</v>
      </c>
      <c r="K394" s="75">
        <v>0</v>
      </c>
      <c r="L394" s="75">
        <v>0</v>
      </c>
      <c r="M394" s="75">
        <v>2130400</v>
      </c>
      <c r="N394" s="75">
        <v>186600</v>
      </c>
      <c r="O394" s="75">
        <v>475400</v>
      </c>
      <c r="P394" s="75">
        <v>0</v>
      </c>
      <c r="Q394" s="75">
        <v>832138.5</v>
      </c>
      <c r="R394" s="75">
        <v>0</v>
      </c>
      <c r="S394" s="75">
        <v>1382200</v>
      </c>
      <c r="T394" s="75">
        <v>0</v>
      </c>
      <c r="U394" s="75">
        <v>0</v>
      </c>
      <c r="V394" s="75">
        <v>0</v>
      </c>
      <c r="W394" s="75">
        <v>0</v>
      </c>
      <c r="X394" s="75">
        <v>0</v>
      </c>
      <c r="Y394" s="75">
        <v>0</v>
      </c>
      <c r="Z394" s="75">
        <v>0</v>
      </c>
      <c r="AA394" s="75">
        <v>0</v>
      </c>
      <c r="AB394" s="75">
        <v>0</v>
      </c>
      <c r="AC394" s="75">
        <v>0</v>
      </c>
      <c r="AD394" s="75">
        <v>0</v>
      </c>
      <c r="AE394" s="75">
        <v>534200</v>
      </c>
      <c r="AF394" s="75">
        <v>0</v>
      </c>
      <c r="AG394" s="75">
        <v>0</v>
      </c>
      <c r="AH394" s="75">
        <v>0</v>
      </c>
      <c r="AI394" s="75">
        <v>0</v>
      </c>
      <c r="AJ394" s="75">
        <v>0</v>
      </c>
      <c r="AK394" s="75">
        <v>0</v>
      </c>
      <c r="AL394" s="75">
        <v>0</v>
      </c>
      <c r="AM394" s="75">
        <v>0</v>
      </c>
      <c r="AN394" s="75">
        <v>0</v>
      </c>
      <c r="AO394" s="75">
        <v>0</v>
      </c>
      <c r="AP394" s="75">
        <v>0</v>
      </c>
      <c r="AQ394" s="75">
        <v>0</v>
      </c>
      <c r="AR394" s="75">
        <v>0</v>
      </c>
      <c r="AS394" s="75">
        <v>0</v>
      </c>
      <c r="AT394" s="75">
        <v>0</v>
      </c>
      <c r="AU394" s="75">
        <v>116970</v>
      </c>
      <c r="AV394" s="75">
        <v>0</v>
      </c>
      <c r="AW394" s="75">
        <v>0</v>
      </c>
      <c r="AX394" s="75">
        <v>13083000</v>
      </c>
      <c r="AY394" s="75">
        <v>0</v>
      </c>
      <c r="AZ394" s="75">
        <v>0</v>
      </c>
      <c r="BA394" s="75">
        <v>0</v>
      </c>
      <c r="BB394" s="75">
        <v>0</v>
      </c>
      <c r="BC394" s="75">
        <v>0</v>
      </c>
      <c r="BD394" s="75">
        <v>0</v>
      </c>
      <c r="BE394" s="75">
        <v>0</v>
      </c>
      <c r="BF394" s="75">
        <v>0</v>
      </c>
      <c r="BG394" s="75">
        <v>0</v>
      </c>
      <c r="BH394" s="75">
        <v>0</v>
      </c>
      <c r="BI394" s="75">
        <v>0</v>
      </c>
      <c r="BJ394" s="75">
        <v>216000</v>
      </c>
      <c r="BK394" s="75">
        <v>0</v>
      </c>
      <c r="BL394" s="75">
        <v>0</v>
      </c>
      <c r="BM394" s="75">
        <v>86800</v>
      </c>
      <c r="BN394" s="75">
        <v>0</v>
      </c>
      <c r="BO394" s="75">
        <v>0</v>
      </c>
      <c r="BP394" s="75">
        <v>0</v>
      </c>
      <c r="BQ394" s="75">
        <v>0</v>
      </c>
      <c r="BR394" s="75">
        <v>0</v>
      </c>
      <c r="BS394" s="75">
        <v>0</v>
      </c>
      <c r="BT394" s="75">
        <v>0</v>
      </c>
      <c r="BU394" s="75">
        <v>0</v>
      </c>
      <c r="BV394" s="75">
        <v>0</v>
      </c>
      <c r="BW394" s="75">
        <v>0</v>
      </c>
      <c r="BX394" s="75">
        <v>0</v>
      </c>
      <c r="BY394" s="76">
        <v>7368293.5</v>
      </c>
    </row>
    <row r="395" spans="1:77">
      <c r="A395" s="73" t="s">
        <v>43</v>
      </c>
      <c r="B395" s="74" t="s">
        <v>982</v>
      </c>
      <c r="C395" s="73" t="s">
        <v>983</v>
      </c>
      <c r="D395" s="75">
        <v>0</v>
      </c>
      <c r="E395" s="75">
        <v>0</v>
      </c>
      <c r="F395" s="75">
        <v>0</v>
      </c>
      <c r="G395" s="75">
        <v>0</v>
      </c>
      <c r="H395" s="75">
        <v>0</v>
      </c>
      <c r="I395" s="75">
        <v>0</v>
      </c>
      <c r="J395" s="75">
        <v>0</v>
      </c>
      <c r="K395" s="75">
        <v>0</v>
      </c>
      <c r="L395" s="75">
        <v>0</v>
      </c>
      <c r="M395" s="75">
        <v>0</v>
      </c>
      <c r="N395" s="75">
        <v>0</v>
      </c>
      <c r="O395" s="75">
        <v>0</v>
      </c>
      <c r="P395" s="75">
        <v>0</v>
      </c>
      <c r="Q395" s="75">
        <v>0</v>
      </c>
      <c r="R395" s="75">
        <v>0</v>
      </c>
      <c r="S395" s="75">
        <v>0</v>
      </c>
      <c r="T395" s="75">
        <v>0</v>
      </c>
      <c r="U395" s="75">
        <v>0</v>
      </c>
      <c r="V395" s="75">
        <v>0</v>
      </c>
      <c r="W395" s="75">
        <v>0</v>
      </c>
      <c r="X395" s="75">
        <v>0</v>
      </c>
      <c r="Y395" s="75">
        <v>0</v>
      </c>
      <c r="Z395" s="75">
        <v>0</v>
      </c>
      <c r="AA395" s="75">
        <v>0</v>
      </c>
      <c r="AB395" s="75">
        <v>0</v>
      </c>
      <c r="AC395" s="75">
        <v>0</v>
      </c>
      <c r="AD395" s="75">
        <v>0</v>
      </c>
      <c r="AE395" s="75">
        <v>264200</v>
      </c>
      <c r="AF395" s="75">
        <v>0</v>
      </c>
      <c r="AG395" s="75">
        <v>0</v>
      </c>
      <c r="AH395" s="75">
        <v>0</v>
      </c>
      <c r="AI395" s="75">
        <v>0</v>
      </c>
      <c r="AJ395" s="75">
        <v>0</v>
      </c>
      <c r="AK395" s="75">
        <v>0</v>
      </c>
      <c r="AL395" s="75">
        <v>0</v>
      </c>
      <c r="AM395" s="75">
        <v>0</v>
      </c>
      <c r="AN395" s="75">
        <v>0</v>
      </c>
      <c r="AO395" s="75">
        <v>0</v>
      </c>
      <c r="AP395" s="75">
        <v>0</v>
      </c>
      <c r="AQ395" s="75">
        <v>0</v>
      </c>
      <c r="AR395" s="75">
        <v>0</v>
      </c>
      <c r="AS395" s="75">
        <v>0</v>
      </c>
      <c r="AT395" s="75">
        <v>0</v>
      </c>
      <c r="AU395" s="75">
        <v>0</v>
      </c>
      <c r="AV395" s="75">
        <v>0</v>
      </c>
      <c r="AW395" s="75">
        <v>0</v>
      </c>
      <c r="AX395" s="75">
        <v>0</v>
      </c>
      <c r="AY395" s="75">
        <v>0</v>
      </c>
      <c r="AZ395" s="75">
        <v>0</v>
      </c>
      <c r="BA395" s="75">
        <v>0</v>
      </c>
      <c r="BB395" s="75">
        <v>0</v>
      </c>
      <c r="BC395" s="75">
        <v>0</v>
      </c>
      <c r="BD395" s="75">
        <v>0</v>
      </c>
      <c r="BE395" s="75">
        <v>0</v>
      </c>
      <c r="BF395" s="75">
        <v>0</v>
      </c>
      <c r="BG395" s="75">
        <v>0</v>
      </c>
      <c r="BH395" s="75">
        <v>0</v>
      </c>
      <c r="BI395" s="75">
        <v>0</v>
      </c>
      <c r="BJ395" s="75">
        <v>0</v>
      </c>
      <c r="BK395" s="75">
        <v>0</v>
      </c>
      <c r="BL395" s="75">
        <v>0</v>
      </c>
      <c r="BM395" s="75">
        <v>0</v>
      </c>
      <c r="BN395" s="75">
        <v>0</v>
      </c>
      <c r="BO395" s="75">
        <v>0</v>
      </c>
      <c r="BP395" s="75">
        <v>0</v>
      </c>
      <c r="BQ395" s="75">
        <v>0</v>
      </c>
      <c r="BR395" s="75">
        <v>0</v>
      </c>
      <c r="BS395" s="75">
        <v>0</v>
      </c>
      <c r="BT395" s="75">
        <v>0</v>
      </c>
      <c r="BU395" s="75">
        <v>0</v>
      </c>
      <c r="BV395" s="75">
        <v>0</v>
      </c>
      <c r="BW395" s="75">
        <v>0</v>
      </c>
      <c r="BX395" s="75">
        <v>0</v>
      </c>
      <c r="BY395" s="76">
        <v>1820237.01</v>
      </c>
    </row>
    <row r="396" spans="1:77">
      <c r="A396" s="73" t="s">
        <v>43</v>
      </c>
      <c r="B396" s="74" t="s">
        <v>984</v>
      </c>
      <c r="C396" s="73" t="s">
        <v>985</v>
      </c>
      <c r="D396" s="75">
        <v>3426217.68</v>
      </c>
      <c r="E396" s="75">
        <v>0</v>
      </c>
      <c r="F396" s="75">
        <v>0</v>
      </c>
      <c r="G396" s="75">
        <v>413564.15999999997</v>
      </c>
      <c r="H396" s="75">
        <v>0</v>
      </c>
      <c r="I396" s="75">
        <v>0</v>
      </c>
      <c r="J396" s="75">
        <v>0</v>
      </c>
      <c r="K396" s="75">
        <v>0</v>
      </c>
      <c r="L396" s="75">
        <v>0</v>
      </c>
      <c r="M396" s="75">
        <v>844361.5</v>
      </c>
      <c r="N396" s="75">
        <v>26553</v>
      </c>
      <c r="O396" s="75">
        <v>0</v>
      </c>
      <c r="P396" s="75">
        <v>0</v>
      </c>
      <c r="Q396" s="75">
        <v>1340616.3799999999</v>
      </c>
      <c r="R396" s="75">
        <v>0</v>
      </c>
      <c r="S396" s="75">
        <v>0</v>
      </c>
      <c r="T396" s="75">
        <v>0</v>
      </c>
      <c r="U396" s="75">
        <v>0</v>
      </c>
      <c r="V396" s="75">
        <v>2632102.75</v>
      </c>
      <c r="W396" s="75">
        <v>64261</v>
      </c>
      <c r="X396" s="75">
        <v>5459</v>
      </c>
      <c r="Y396" s="75">
        <v>0</v>
      </c>
      <c r="Z396" s="75">
        <v>0</v>
      </c>
      <c r="AA396" s="75">
        <v>236155</v>
      </c>
      <c r="AB396" s="75">
        <v>0</v>
      </c>
      <c r="AC396" s="75">
        <v>0</v>
      </c>
      <c r="AD396" s="75">
        <v>0</v>
      </c>
      <c r="AE396" s="75">
        <v>2405521</v>
      </c>
      <c r="AF396" s="75">
        <v>32659</v>
      </c>
      <c r="AG396" s="75">
        <v>14902</v>
      </c>
      <c r="AH396" s="75">
        <v>35227</v>
      </c>
      <c r="AI396" s="75">
        <v>18368</v>
      </c>
      <c r="AJ396" s="75">
        <v>141816</v>
      </c>
      <c r="AK396" s="75">
        <v>0</v>
      </c>
      <c r="AL396" s="75">
        <v>0</v>
      </c>
      <c r="AM396" s="75">
        <v>260516.5</v>
      </c>
      <c r="AN396" s="75">
        <v>0</v>
      </c>
      <c r="AO396" s="75">
        <v>0</v>
      </c>
      <c r="AP396" s="75">
        <v>0</v>
      </c>
      <c r="AQ396" s="75">
        <v>304707.09999999998</v>
      </c>
      <c r="AR396" s="75">
        <v>0</v>
      </c>
      <c r="AS396" s="75">
        <v>0</v>
      </c>
      <c r="AT396" s="75">
        <v>20060</v>
      </c>
      <c r="AU396" s="75">
        <v>604281</v>
      </c>
      <c r="AV396" s="75">
        <v>0</v>
      </c>
      <c r="AW396" s="75">
        <v>112714</v>
      </c>
      <c r="AX396" s="75">
        <v>1389985</v>
      </c>
      <c r="AY396" s="75">
        <v>0</v>
      </c>
      <c r="AZ396" s="75">
        <v>0</v>
      </c>
      <c r="BA396" s="75">
        <v>0</v>
      </c>
      <c r="BB396" s="75">
        <v>1267731</v>
      </c>
      <c r="BC396" s="75">
        <v>0</v>
      </c>
      <c r="BD396" s="75">
        <v>0</v>
      </c>
      <c r="BE396" s="75">
        <v>174136</v>
      </c>
      <c r="BF396" s="75">
        <v>0</v>
      </c>
      <c r="BG396" s="75">
        <v>0</v>
      </c>
      <c r="BH396" s="75">
        <v>0</v>
      </c>
      <c r="BI396" s="75">
        <v>1077175.1499999999</v>
      </c>
      <c r="BJ396" s="75">
        <v>0</v>
      </c>
      <c r="BK396" s="75">
        <v>0</v>
      </c>
      <c r="BL396" s="75">
        <v>0</v>
      </c>
      <c r="BM396" s="75">
        <v>0</v>
      </c>
      <c r="BN396" s="75">
        <v>0</v>
      </c>
      <c r="BO396" s="75">
        <v>0</v>
      </c>
      <c r="BP396" s="75">
        <v>2000</v>
      </c>
      <c r="BQ396" s="75">
        <v>0</v>
      </c>
      <c r="BR396" s="75">
        <v>0</v>
      </c>
      <c r="BS396" s="75">
        <v>0</v>
      </c>
      <c r="BT396" s="75">
        <v>0</v>
      </c>
      <c r="BU396" s="75">
        <v>0</v>
      </c>
      <c r="BV396" s="75">
        <v>0</v>
      </c>
      <c r="BW396" s="75">
        <v>0</v>
      </c>
      <c r="BX396" s="75">
        <v>0</v>
      </c>
      <c r="BY396" s="76">
        <v>125040.40000000001</v>
      </c>
    </row>
    <row r="397" spans="1:77">
      <c r="A397" s="73" t="s">
        <v>43</v>
      </c>
      <c r="B397" s="74" t="s">
        <v>986</v>
      </c>
      <c r="C397" s="73" t="s">
        <v>987</v>
      </c>
      <c r="D397" s="75">
        <v>0</v>
      </c>
      <c r="E397" s="75">
        <v>0</v>
      </c>
      <c r="F397" s="75">
        <v>0</v>
      </c>
      <c r="G397" s="75">
        <v>0</v>
      </c>
      <c r="H397" s="75">
        <v>0</v>
      </c>
      <c r="I397" s="75">
        <v>0</v>
      </c>
      <c r="J397" s="75">
        <v>0</v>
      </c>
      <c r="K397" s="75">
        <v>0</v>
      </c>
      <c r="L397" s="75">
        <v>0</v>
      </c>
      <c r="M397" s="75">
        <v>0</v>
      </c>
      <c r="N397" s="75">
        <v>0</v>
      </c>
      <c r="O397" s="75">
        <v>0</v>
      </c>
      <c r="P397" s="75">
        <v>0</v>
      </c>
      <c r="Q397" s="75">
        <v>0</v>
      </c>
      <c r="R397" s="75">
        <v>0</v>
      </c>
      <c r="S397" s="75">
        <v>0</v>
      </c>
      <c r="T397" s="75">
        <v>0</v>
      </c>
      <c r="U397" s="75">
        <v>0</v>
      </c>
      <c r="V397" s="75">
        <v>0</v>
      </c>
      <c r="W397" s="75">
        <v>0</v>
      </c>
      <c r="X397" s="75">
        <v>0</v>
      </c>
      <c r="Y397" s="75">
        <v>0</v>
      </c>
      <c r="Z397" s="75">
        <v>0</v>
      </c>
      <c r="AA397" s="75">
        <v>0</v>
      </c>
      <c r="AB397" s="75">
        <v>0</v>
      </c>
      <c r="AC397" s="75">
        <v>0</v>
      </c>
      <c r="AD397" s="75">
        <v>0</v>
      </c>
      <c r="AE397" s="75">
        <v>3</v>
      </c>
      <c r="AF397" s="75">
        <v>0</v>
      </c>
      <c r="AG397" s="75">
        <v>0</v>
      </c>
      <c r="AH397" s="75">
        <v>0</v>
      </c>
      <c r="AI397" s="75">
        <v>0</v>
      </c>
      <c r="AJ397" s="75">
        <v>0</v>
      </c>
      <c r="AK397" s="75">
        <v>0</v>
      </c>
      <c r="AL397" s="75">
        <v>0</v>
      </c>
      <c r="AM397" s="75">
        <v>0</v>
      </c>
      <c r="AN397" s="75">
        <v>0</v>
      </c>
      <c r="AO397" s="75">
        <v>0</v>
      </c>
      <c r="AP397" s="75">
        <v>0</v>
      </c>
      <c r="AQ397" s="75">
        <v>0</v>
      </c>
      <c r="AR397" s="75">
        <v>0</v>
      </c>
      <c r="AS397" s="75">
        <v>0</v>
      </c>
      <c r="AT397" s="75">
        <v>0</v>
      </c>
      <c r="AU397" s="75">
        <v>0</v>
      </c>
      <c r="AV397" s="75">
        <v>0</v>
      </c>
      <c r="AW397" s="75">
        <v>0</v>
      </c>
      <c r="AX397" s="75">
        <v>0</v>
      </c>
      <c r="AY397" s="75">
        <v>0</v>
      </c>
      <c r="AZ397" s="75">
        <v>0</v>
      </c>
      <c r="BA397" s="75">
        <v>0</v>
      </c>
      <c r="BB397" s="75">
        <v>0</v>
      </c>
      <c r="BC397" s="75">
        <v>0</v>
      </c>
      <c r="BD397" s="75">
        <v>0</v>
      </c>
      <c r="BE397" s="75">
        <v>0</v>
      </c>
      <c r="BF397" s="75">
        <v>0</v>
      </c>
      <c r="BG397" s="75">
        <v>0</v>
      </c>
      <c r="BH397" s="75">
        <v>0</v>
      </c>
      <c r="BI397" s="75">
        <v>0</v>
      </c>
      <c r="BJ397" s="75">
        <v>0</v>
      </c>
      <c r="BK397" s="75">
        <v>0</v>
      </c>
      <c r="BL397" s="75">
        <v>0</v>
      </c>
      <c r="BM397" s="75">
        <v>0</v>
      </c>
      <c r="BN397" s="75">
        <v>0</v>
      </c>
      <c r="BO397" s="75">
        <v>0</v>
      </c>
      <c r="BP397" s="75">
        <v>0</v>
      </c>
      <c r="BQ397" s="75">
        <v>0</v>
      </c>
      <c r="BR397" s="75">
        <v>0</v>
      </c>
      <c r="BS397" s="75">
        <v>0</v>
      </c>
      <c r="BT397" s="75">
        <v>0</v>
      </c>
      <c r="BU397" s="75">
        <v>0</v>
      </c>
      <c r="BV397" s="75">
        <v>0</v>
      </c>
      <c r="BW397" s="75">
        <v>0</v>
      </c>
      <c r="BX397" s="75">
        <v>0</v>
      </c>
      <c r="BY397" s="76">
        <v>1858</v>
      </c>
    </row>
    <row r="398" spans="1:77">
      <c r="A398" s="73" t="s">
        <v>43</v>
      </c>
      <c r="B398" s="74" t="s">
        <v>988</v>
      </c>
      <c r="C398" s="73" t="s">
        <v>989</v>
      </c>
      <c r="D398" s="75">
        <v>0</v>
      </c>
      <c r="E398" s="75">
        <v>0</v>
      </c>
      <c r="F398" s="75">
        <v>0</v>
      </c>
      <c r="G398" s="75">
        <v>0</v>
      </c>
      <c r="H398" s="75">
        <v>0</v>
      </c>
      <c r="I398" s="75">
        <v>0</v>
      </c>
      <c r="J398" s="75">
        <v>0</v>
      </c>
      <c r="K398" s="75">
        <v>0</v>
      </c>
      <c r="L398" s="75">
        <v>0</v>
      </c>
      <c r="M398" s="75">
        <v>0</v>
      </c>
      <c r="N398" s="75">
        <v>0</v>
      </c>
      <c r="O398" s="75">
        <v>0</v>
      </c>
      <c r="P398" s="75">
        <v>0</v>
      </c>
      <c r="Q398" s="75">
        <v>0</v>
      </c>
      <c r="R398" s="75">
        <v>0</v>
      </c>
      <c r="S398" s="75">
        <v>0</v>
      </c>
      <c r="T398" s="75">
        <v>0</v>
      </c>
      <c r="U398" s="75">
        <v>0</v>
      </c>
      <c r="V398" s="75">
        <v>0</v>
      </c>
      <c r="W398" s="75">
        <v>0</v>
      </c>
      <c r="X398" s="75">
        <v>0</v>
      </c>
      <c r="Y398" s="75">
        <v>0</v>
      </c>
      <c r="Z398" s="75">
        <v>0</v>
      </c>
      <c r="AA398" s="75">
        <v>0</v>
      </c>
      <c r="AB398" s="75">
        <v>0</v>
      </c>
      <c r="AC398" s="75">
        <v>0</v>
      </c>
      <c r="AD398" s="75">
        <v>0</v>
      </c>
      <c r="AE398" s="75">
        <v>0</v>
      </c>
      <c r="AF398" s="75">
        <v>0</v>
      </c>
      <c r="AG398" s="75">
        <v>0</v>
      </c>
      <c r="AH398" s="75">
        <v>0</v>
      </c>
      <c r="AI398" s="75">
        <v>0</v>
      </c>
      <c r="AJ398" s="75">
        <v>0</v>
      </c>
      <c r="AK398" s="75">
        <v>0</v>
      </c>
      <c r="AL398" s="75">
        <v>0</v>
      </c>
      <c r="AM398" s="75">
        <v>0</v>
      </c>
      <c r="AN398" s="75">
        <v>0</v>
      </c>
      <c r="AO398" s="75">
        <v>0</v>
      </c>
      <c r="AP398" s="75">
        <v>0</v>
      </c>
      <c r="AQ398" s="75">
        <v>0</v>
      </c>
      <c r="AR398" s="75">
        <v>0</v>
      </c>
      <c r="AS398" s="75">
        <v>0</v>
      </c>
      <c r="AT398" s="75">
        <v>0</v>
      </c>
      <c r="AU398" s="75">
        <v>0</v>
      </c>
      <c r="AV398" s="75">
        <v>0</v>
      </c>
      <c r="AW398" s="75">
        <v>0</v>
      </c>
      <c r="AX398" s="75">
        <v>0</v>
      </c>
      <c r="AY398" s="75">
        <v>0</v>
      </c>
      <c r="AZ398" s="75">
        <v>0</v>
      </c>
      <c r="BA398" s="75">
        <v>0</v>
      </c>
      <c r="BB398" s="75">
        <v>0</v>
      </c>
      <c r="BC398" s="75">
        <v>0</v>
      </c>
      <c r="BD398" s="75">
        <v>0</v>
      </c>
      <c r="BE398" s="75">
        <v>0</v>
      </c>
      <c r="BF398" s="75">
        <v>0</v>
      </c>
      <c r="BG398" s="75">
        <v>0</v>
      </c>
      <c r="BH398" s="75">
        <v>0</v>
      </c>
      <c r="BI398" s="75">
        <v>0</v>
      </c>
      <c r="BJ398" s="75">
        <v>0</v>
      </c>
      <c r="BK398" s="75">
        <v>0</v>
      </c>
      <c r="BL398" s="75">
        <v>0</v>
      </c>
      <c r="BM398" s="75">
        <v>0</v>
      </c>
      <c r="BN398" s="75">
        <v>0</v>
      </c>
      <c r="BO398" s="75">
        <v>0</v>
      </c>
      <c r="BP398" s="75">
        <v>0</v>
      </c>
      <c r="BQ398" s="75">
        <v>0</v>
      </c>
      <c r="BR398" s="75">
        <v>0</v>
      </c>
      <c r="BS398" s="75">
        <v>0</v>
      </c>
      <c r="BT398" s="75">
        <v>0</v>
      </c>
      <c r="BU398" s="75">
        <v>0</v>
      </c>
      <c r="BV398" s="75">
        <v>0</v>
      </c>
      <c r="BW398" s="75">
        <v>0</v>
      </c>
      <c r="BX398" s="75">
        <v>0</v>
      </c>
      <c r="BY398" s="76">
        <v>103463</v>
      </c>
    </row>
    <row r="399" spans="1:77">
      <c r="A399" s="73" t="s">
        <v>43</v>
      </c>
      <c r="B399" s="74" t="s">
        <v>990</v>
      </c>
      <c r="C399" s="73" t="s">
        <v>991</v>
      </c>
      <c r="D399" s="87">
        <v>0</v>
      </c>
      <c r="E399" s="87">
        <v>0</v>
      </c>
      <c r="F399" s="87">
        <v>0</v>
      </c>
      <c r="G399" s="87">
        <v>0</v>
      </c>
      <c r="H399" s="87">
        <v>0</v>
      </c>
      <c r="I399" s="87">
        <v>0</v>
      </c>
      <c r="J399" s="87">
        <v>0</v>
      </c>
      <c r="K399" s="87">
        <v>0</v>
      </c>
      <c r="L399" s="87">
        <v>0</v>
      </c>
      <c r="M399" s="87">
        <v>0</v>
      </c>
      <c r="N399" s="87">
        <v>0</v>
      </c>
      <c r="O399" s="87">
        <v>0</v>
      </c>
      <c r="P399" s="87">
        <v>0</v>
      </c>
      <c r="Q399" s="87">
        <v>0</v>
      </c>
      <c r="R399" s="87">
        <v>0</v>
      </c>
      <c r="S399" s="87">
        <v>0</v>
      </c>
      <c r="T399" s="87">
        <v>0</v>
      </c>
      <c r="U399" s="87">
        <v>0</v>
      </c>
      <c r="V399" s="87">
        <v>0</v>
      </c>
      <c r="W399" s="87">
        <v>0</v>
      </c>
      <c r="X399" s="87">
        <v>0</v>
      </c>
      <c r="Y399" s="87">
        <v>0</v>
      </c>
      <c r="Z399" s="87">
        <v>0</v>
      </c>
      <c r="AA399" s="87">
        <v>0</v>
      </c>
      <c r="AB399" s="87">
        <v>0</v>
      </c>
      <c r="AC399" s="87">
        <v>0</v>
      </c>
      <c r="AD399" s="87">
        <v>0</v>
      </c>
      <c r="AE399" s="87">
        <v>0</v>
      </c>
      <c r="AF399" s="87">
        <v>0</v>
      </c>
      <c r="AG399" s="87">
        <v>0</v>
      </c>
      <c r="AH399" s="87">
        <v>0</v>
      </c>
      <c r="AI399" s="87">
        <v>0</v>
      </c>
      <c r="AJ399" s="87">
        <v>0</v>
      </c>
      <c r="AK399" s="87">
        <v>0</v>
      </c>
      <c r="AL399" s="87">
        <v>0</v>
      </c>
      <c r="AM399" s="87">
        <v>0</v>
      </c>
      <c r="AN399" s="87">
        <v>0</v>
      </c>
      <c r="AO399" s="87">
        <v>0</v>
      </c>
      <c r="AP399" s="87">
        <v>0</v>
      </c>
      <c r="AQ399" s="87">
        <v>0</v>
      </c>
      <c r="AR399" s="87">
        <v>0</v>
      </c>
      <c r="AS399" s="87">
        <v>0</v>
      </c>
      <c r="AT399" s="87">
        <v>0</v>
      </c>
      <c r="AU399" s="87">
        <v>0</v>
      </c>
      <c r="AV399" s="87">
        <v>0</v>
      </c>
      <c r="AW399" s="87">
        <v>0</v>
      </c>
      <c r="AX399" s="87">
        <v>0</v>
      </c>
      <c r="AY399" s="87">
        <v>0</v>
      </c>
      <c r="AZ399" s="87">
        <v>0</v>
      </c>
      <c r="BA399" s="87">
        <v>0</v>
      </c>
      <c r="BB399" s="87">
        <v>0</v>
      </c>
      <c r="BC399" s="87">
        <v>0</v>
      </c>
      <c r="BD399" s="87">
        <v>0</v>
      </c>
      <c r="BE399" s="87">
        <v>0</v>
      </c>
      <c r="BF399" s="87">
        <v>0</v>
      </c>
      <c r="BG399" s="87">
        <v>0</v>
      </c>
      <c r="BH399" s="87">
        <v>0</v>
      </c>
      <c r="BI399" s="87">
        <v>0</v>
      </c>
      <c r="BJ399" s="87">
        <v>0</v>
      </c>
      <c r="BK399" s="87">
        <v>0</v>
      </c>
      <c r="BL399" s="87">
        <v>0</v>
      </c>
      <c r="BM399" s="87">
        <v>0</v>
      </c>
      <c r="BN399" s="87">
        <v>0</v>
      </c>
      <c r="BO399" s="87">
        <v>0</v>
      </c>
      <c r="BP399" s="87">
        <v>0</v>
      </c>
      <c r="BQ399" s="87">
        <v>0</v>
      </c>
      <c r="BR399" s="87">
        <v>0</v>
      </c>
      <c r="BS399" s="87">
        <v>0</v>
      </c>
      <c r="BT399" s="87">
        <v>0</v>
      </c>
      <c r="BU399" s="87">
        <v>0</v>
      </c>
      <c r="BV399" s="87">
        <v>0</v>
      </c>
      <c r="BW399" s="87">
        <v>0</v>
      </c>
      <c r="BX399" s="87">
        <v>0</v>
      </c>
      <c r="BY399" s="76">
        <v>507044.72000000003</v>
      </c>
    </row>
    <row r="400" spans="1:77">
      <c r="A400" s="73" t="s">
        <v>43</v>
      </c>
      <c r="B400" s="74" t="s">
        <v>992</v>
      </c>
      <c r="C400" s="73" t="s">
        <v>993</v>
      </c>
      <c r="D400" s="87">
        <v>0</v>
      </c>
      <c r="E400" s="87">
        <v>0</v>
      </c>
      <c r="F400" s="87">
        <v>0</v>
      </c>
      <c r="G400" s="87">
        <v>0</v>
      </c>
      <c r="H400" s="87">
        <v>0</v>
      </c>
      <c r="I400" s="87">
        <v>0</v>
      </c>
      <c r="J400" s="87">
        <v>0</v>
      </c>
      <c r="K400" s="87">
        <v>0</v>
      </c>
      <c r="L400" s="87">
        <v>0</v>
      </c>
      <c r="M400" s="87">
        <v>0</v>
      </c>
      <c r="N400" s="87">
        <v>0</v>
      </c>
      <c r="O400" s="87">
        <v>0</v>
      </c>
      <c r="P400" s="87">
        <v>0</v>
      </c>
      <c r="Q400" s="87">
        <v>0</v>
      </c>
      <c r="R400" s="87">
        <v>0</v>
      </c>
      <c r="S400" s="87">
        <v>0</v>
      </c>
      <c r="T400" s="87">
        <v>0</v>
      </c>
      <c r="U400" s="87">
        <v>0</v>
      </c>
      <c r="V400" s="87">
        <v>0</v>
      </c>
      <c r="W400" s="87">
        <v>0</v>
      </c>
      <c r="X400" s="87">
        <v>0</v>
      </c>
      <c r="Y400" s="87">
        <v>0</v>
      </c>
      <c r="Z400" s="87">
        <v>0</v>
      </c>
      <c r="AA400" s="87">
        <v>0</v>
      </c>
      <c r="AB400" s="87">
        <v>0</v>
      </c>
      <c r="AC400" s="87">
        <v>0</v>
      </c>
      <c r="AD400" s="87">
        <v>0</v>
      </c>
      <c r="AE400" s="87">
        <v>0</v>
      </c>
      <c r="AF400" s="87">
        <v>0</v>
      </c>
      <c r="AG400" s="87">
        <v>0</v>
      </c>
      <c r="AH400" s="87">
        <v>0</v>
      </c>
      <c r="AI400" s="87">
        <v>0</v>
      </c>
      <c r="AJ400" s="87">
        <v>0</v>
      </c>
      <c r="AK400" s="87">
        <v>0</v>
      </c>
      <c r="AL400" s="87">
        <v>0</v>
      </c>
      <c r="AM400" s="87">
        <v>0</v>
      </c>
      <c r="AN400" s="87">
        <v>0</v>
      </c>
      <c r="AO400" s="87">
        <v>0</v>
      </c>
      <c r="AP400" s="87">
        <v>0</v>
      </c>
      <c r="AQ400" s="87">
        <v>0</v>
      </c>
      <c r="AR400" s="87">
        <v>0</v>
      </c>
      <c r="AS400" s="87">
        <v>0</v>
      </c>
      <c r="AT400" s="87">
        <v>0</v>
      </c>
      <c r="AU400" s="87">
        <v>0</v>
      </c>
      <c r="AV400" s="87">
        <v>0</v>
      </c>
      <c r="AW400" s="87">
        <v>0</v>
      </c>
      <c r="AX400" s="87">
        <v>0</v>
      </c>
      <c r="AY400" s="87">
        <v>0</v>
      </c>
      <c r="AZ400" s="87">
        <v>0</v>
      </c>
      <c r="BA400" s="87">
        <v>0</v>
      </c>
      <c r="BB400" s="87">
        <v>0</v>
      </c>
      <c r="BC400" s="87">
        <v>0</v>
      </c>
      <c r="BD400" s="87">
        <v>0</v>
      </c>
      <c r="BE400" s="87">
        <v>0</v>
      </c>
      <c r="BF400" s="87">
        <v>0</v>
      </c>
      <c r="BG400" s="87">
        <v>0</v>
      </c>
      <c r="BH400" s="87">
        <v>0</v>
      </c>
      <c r="BI400" s="87">
        <v>0</v>
      </c>
      <c r="BJ400" s="87">
        <v>0</v>
      </c>
      <c r="BK400" s="87">
        <v>0</v>
      </c>
      <c r="BL400" s="87">
        <v>0</v>
      </c>
      <c r="BM400" s="87">
        <v>0</v>
      </c>
      <c r="BN400" s="87">
        <v>0</v>
      </c>
      <c r="BO400" s="87">
        <v>0</v>
      </c>
      <c r="BP400" s="87">
        <v>0</v>
      </c>
      <c r="BQ400" s="87">
        <v>0</v>
      </c>
      <c r="BR400" s="87">
        <v>0</v>
      </c>
      <c r="BS400" s="87">
        <v>0</v>
      </c>
      <c r="BT400" s="87">
        <v>0</v>
      </c>
      <c r="BU400" s="87">
        <v>0</v>
      </c>
      <c r="BV400" s="87">
        <v>0</v>
      </c>
      <c r="BW400" s="87">
        <v>0</v>
      </c>
      <c r="BX400" s="87">
        <v>0</v>
      </c>
      <c r="BY400" s="76">
        <v>148233.04999999999</v>
      </c>
    </row>
    <row r="401" spans="1:77">
      <c r="A401" s="73" t="s">
        <v>43</v>
      </c>
      <c r="B401" s="74" t="s">
        <v>994</v>
      </c>
      <c r="C401" s="73" t="s">
        <v>995</v>
      </c>
      <c r="D401" s="87">
        <v>0</v>
      </c>
      <c r="E401" s="87">
        <v>0</v>
      </c>
      <c r="F401" s="87">
        <v>0</v>
      </c>
      <c r="G401" s="87">
        <v>0</v>
      </c>
      <c r="H401" s="87">
        <v>0</v>
      </c>
      <c r="I401" s="87">
        <v>0</v>
      </c>
      <c r="J401" s="87">
        <v>0</v>
      </c>
      <c r="K401" s="87">
        <v>0</v>
      </c>
      <c r="L401" s="87">
        <v>0</v>
      </c>
      <c r="M401" s="87">
        <v>0</v>
      </c>
      <c r="N401" s="87">
        <v>0</v>
      </c>
      <c r="O401" s="87">
        <v>0</v>
      </c>
      <c r="P401" s="87">
        <v>0</v>
      </c>
      <c r="Q401" s="87">
        <v>0</v>
      </c>
      <c r="R401" s="87">
        <v>0</v>
      </c>
      <c r="S401" s="87">
        <v>0</v>
      </c>
      <c r="T401" s="87">
        <v>0</v>
      </c>
      <c r="U401" s="87">
        <v>0</v>
      </c>
      <c r="V401" s="87">
        <v>0</v>
      </c>
      <c r="W401" s="87">
        <v>0</v>
      </c>
      <c r="X401" s="87">
        <v>0</v>
      </c>
      <c r="Y401" s="87">
        <v>0</v>
      </c>
      <c r="Z401" s="87">
        <v>0</v>
      </c>
      <c r="AA401" s="87">
        <v>0</v>
      </c>
      <c r="AB401" s="87">
        <v>0</v>
      </c>
      <c r="AC401" s="87">
        <v>0</v>
      </c>
      <c r="AD401" s="87">
        <v>0</v>
      </c>
      <c r="AE401" s="87">
        <v>0</v>
      </c>
      <c r="AF401" s="87">
        <v>0</v>
      </c>
      <c r="AG401" s="87">
        <v>0</v>
      </c>
      <c r="AH401" s="87">
        <v>0</v>
      </c>
      <c r="AI401" s="87">
        <v>0</v>
      </c>
      <c r="AJ401" s="87">
        <v>0</v>
      </c>
      <c r="AK401" s="87">
        <v>0</v>
      </c>
      <c r="AL401" s="87">
        <v>0</v>
      </c>
      <c r="AM401" s="87">
        <v>0</v>
      </c>
      <c r="AN401" s="87">
        <v>0</v>
      </c>
      <c r="AO401" s="87">
        <v>0</v>
      </c>
      <c r="AP401" s="87">
        <v>0</v>
      </c>
      <c r="AQ401" s="87">
        <v>0</v>
      </c>
      <c r="AR401" s="87">
        <v>0</v>
      </c>
      <c r="AS401" s="87">
        <v>0</v>
      </c>
      <c r="AT401" s="87">
        <v>0</v>
      </c>
      <c r="AU401" s="87">
        <v>0</v>
      </c>
      <c r="AV401" s="87">
        <v>0</v>
      </c>
      <c r="AW401" s="87">
        <v>0</v>
      </c>
      <c r="AX401" s="87">
        <v>0</v>
      </c>
      <c r="AY401" s="87">
        <v>0</v>
      </c>
      <c r="AZ401" s="87">
        <v>0</v>
      </c>
      <c r="BA401" s="87">
        <v>0</v>
      </c>
      <c r="BB401" s="87">
        <v>0</v>
      </c>
      <c r="BC401" s="87">
        <v>0</v>
      </c>
      <c r="BD401" s="87">
        <v>0</v>
      </c>
      <c r="BE401" s="87">
        <v>0</v>
      </c>
      <c r="BF401" s="87">
        <v>0</v>
      </c>
      <c r="BG401" s="87">
        <v>0</v>
      </c>
      <c r="BH401" s="87">
        <v>0</v>
      </c>
      <c r="BI401" s="87">
        <v>0</v>
      </c>
      <c r="BJ401" s="87">
        <v>0</v>
      </c>
      <c r="BK401" s="87">
        <v>0</v>
      </c>
      <c r="BL401" s="87">
        <v>0</v>
      </c>
      <c r="BM401" s="87">
        <v>0</v>
      </c>
      <c r="BN401" s="87">
        <v>0</v>
      </c>
      <c r="BO401" s="87">
        <v>0</v>
      </c>
      <c r="BP401" s="87">
        <v>0</v>
      </c>
      <c r="BQ401" s="87">
        <v>0</v>
      </c>
      <c r="BR401" s="87">
        <v>0</v>
      </c>
      <c r="BS401" s="87">
        <v>0</v>
      </c>
      <c r="BT401" s="87">
        <v>0</v>
      </c>
      <c r="BU401" s="87">
        <v>0</v>
      </c>
      <c r="BV401" s="87">
        <v>0</v>
      </c>
      <c r="BW401" s="87">
        <v>0</v>
      </c>
      <c r="BX401" s="87">
        <v>0</v>
      </c>
      <c r="BY401" s="76">
        <v>35108793.569999993</v>
      </c>
    </row>
    <row r="402" spans="1:77">
      <c r="A402" s="73" t="s">
        <v>43</v>
      </c>
      <c r="B402" s="74" t="s">
        <v>996</v>
      </c>
      <c r="C402" s="73" t="s">
        <v>997</v>
      </c>
      <c r="D402" s="75">
        <v>0</v>
      </c>
      <c r="E402" s="75">
        <v>0</v>
      </c>
      <c r="F402" s="75">
        <v>0</v>
      </c>
      <c r="G402" s="75">
        <v>0</v>
      </c>
      <c r="H402" s="75">
        <v>0</v>
      </c>
      <c r="I402" s="75">
        <v>0</v>
      </c>
      <c r="J402" s="75">
        <v>0</v>
      </c>
      <c r="K402" s="75">
        <v>0</v>
      </c>
      <c r="L402" s="75">
        <v>0</v>
      </c>
      <c r="M402" s="75">
        <v>0</v>
      </c>
      <c r="N402" s="75">
        <v>0</v>
      </c>
      <c r="O402" s="75">
        <v>0</v>
      </c>
      <c r="P402" s="75">
        <v>0</v>
      </c>
      <c r="Q402" s="75">
        <v>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5">
        <v>0</v>
      </c>
      <c r="X402" s="75">
        <v>0</v>
      </c>
      <c r="Y402" s="75">
        <v>0</v>
      </c>
      <c r="Z402" s="75">
        <v>0</v>
      </c>
      <c r="AA402" s="75">
        <v>0</v>
      </c>
      <c r="AB402" s="75">
        <v>0</v>
      </c>
      <c r="AC402" s="75">
        <v>0</v>
      </c>
      <c r="AD402" s="75">
        <v>0</v>
      </c>
      <c r="AE402" s="75">
        <v>1</v>
      </c>
      <c r="AF402" s="75">
        <v>0</v>
      </c>
      <c r="AG402" s="75">
        <v>0</v>
      </c>
      <c r="AH402" s="75">
        <v>0</v>
      </c>
      <c r="AI402" s="75">
        <v>0</v>
      </c>
      <c r="AJ402" s="75">
        <v>0</v>
      </c>
      <c r="AK402" s="75">
        <v>0</v>
      </c>
      <c r="AL402" s="75">
        <v>0</v>
      </c>
      <c r="AM402" s="75">
        <v>0</v>
      </c>
      <c r="AN402" s="75">
        <v>0</v>
      </c>
      <c r="AO402" s="75">
        <v>0</v>
      </c>
      <c r="AP402" s="75">
        <v>0</v>
      </c>
      <c r="AQ402" s="75">
        <v>1</v>
      </c>
      <c r="AR402" s="75">
        <v>0</v>
      </c>
      <c r="AS402" s="75">
        <v>0</v>
      </c>
      <c r="AT402" s="75">
        <v>0</v>
      </c>
      <c r="AU402" s="75">
        <v>0</v>
      </c>
      <c r="AV402" s="75">
        <v>0</v>
      </c>
      <c r="AW402" s="75">
        <v>0</v>
      </c>
      <c r="AX402" s="75">
        <v>0</v>
      </c>
      <c r="AY402" s="75">
        <v>0</v>
      </c>
      <c r="AZ402" s="75">
        <v>0</v>
      </c>
      <c r="BA402" s="75">
        <v>0</v>
      </c>
      <c r="BB402" s="75">
        <v>0</v>
      </c>
      <c r="BC402" s="75">
        <v>0</v>
      </c>
      <c r="BD402" s="75">
        <v>10</v>
      </c>
      <c r="BE402" s="75">
        <v>0</v>
      </c>
      <c r="BF402" s="75">
        <v>0</v>
      </c>
      <c r="BG402" s="75">
        <v>0</v>
      </c>
      <c r="BH402" s="75">
        <v>0</v>
      </c>
      <c r="BI402" s="75">
        <v>12096.99</v>
      </c>
      <c r="BJ402" s="75">
        <v>0</v>
      </c>
      <c r="BK402" s="75">
        <v>0</v>
      </c>
      <c r="BL402" s="75">
        <v>0</v>
      </c>
      <c r="BM402" s="75">
        <v>0</v>
      </c>
      <c r="BN402" s="75">
        <v>0</v>
      </c>
      <c r="BO402" s="75">
        <v>0</v>
      </c>
      <c r="BP402" s="75">
        <v>0</v>
      </c>
      <c r="BQ402" s="75">
        <v>0</v>
      </c>
      <c r="BR402" s="75">
        <v>0</v>
      </c>
      <c r="BS402" s="75">
        <v>0</v>
      </c>
      <c r="BT402" s="75">
        <v>0</v>
      </c>
      <c r="BU402" s="75">
        <v>0</v>
      </c>
      <c r="BV402" s="75">
        <v>0</v>
      </c>
      <c r="BW402" s="75">
        <v>0</v>
      </c>
      <c r="BX402" s="75">
        <v>0</v>
      </c>
      <c r="BY402" s="76">
        <v>16597618.369999999</v>
      </c>
    </row>
    <row r="403" spans="1:77">
      <c r="A403" s="73" t="s">
        <v>43</v>
      </c>
      <c r="B403" s="74" t="s">
        <v>998</v>
      </c>
      <c r="C403" s="73" t="s">
        <v>999</v>
      </c>
      <c r="D403" s="75">
        <v>0</v>
      </c>
      <c r="E403" s="75">
        <v>0</v>
      </c>
      <c r="F403" s="75">
        <v>0</v>
      </c>
      <c r="G403" s="75">
        <v>0</v>
      </c>
      <c r="H403" s="75">
        <v>0</v>
      </c>
      <c r="I403" s="75">
        <v>0</v>
      </c>
      <c r="J403" s="75">
        <v>0</v>
      </c>
      <c r="K403" s="75">
        <v>0</v>
      </c>
      <c r="L403" s="75">
        <v>0</v>
      </c>
      <c r="M403" s="75">
        <v>3</v>
      </c>
      <c r="N403" s="75">
        <v>0</v>
      </c>
      <c r="O403" s="75">
        <v>0</v>
      </c>
      <c r="P403" s="75">
        <v>0</v>
      </c>
      <c r="Q403" s="75">
        <v>0</v>
      </c>
      <c r="R403" s="75">
        <v>0</v>
      </c>
      <c r="S403" s="75">
        <v>0</v>
      </c>
      <c r="T403" s="75">
        <v>0</v>
      </c>
      <c r="U403" s="75">
        <v>0</v>
      </c>
      <c r="V403" s="75">
        <v>0</v>
      </c>
      <c r="W403" s="75">
        <v>0</v>
      </c>
      <c r="X403" s="75">
        <v>0</v>
      </c>
      <c r="Y403" s="75">
        <v>0</v>
      </c>
      <c r="Z403" s="75">
        <v>0</v>
      </c>
      <c r="AA403" s="75">
        <v>0</v>
      </c>
      <c r="AB403" s="75">
        <v>0</v>
      </c>
      <c r="AC403" s="75">
        <v>0</v>
      </c>
      <c r="AD403" s="75">
        <v>0</v>
      </c>
      <c r="AE403" s="75">
        <v>0</v>
      </c>
      <c r="AF403" s="75">
        <v>0</v>
      </c>
      <c r="AG403" s="75">
        <v>0</v>
      </c>
      <c r="AH403" s="75">
        <v>0</v>
      </c>
      <c r="AI403" s="75">
        <v>0</v>
      </c>
      <c r="AJ403" s="75">
        <v>0</v>
      </c>
      <c r="AK403" s="75">
        <v>0</v>
      </c>
      <c r="AL403" s="75">
        <v>0</v>
      </c>
      <c r="AM403" s="75">
        <v>0</v>
      </c>
      <c r="AN403" s="75">
        <v>0</v>
      </c>
      <c r="AO403" s="75">
        <v>0</v>
      </c>
      <c r="AP403" s="75">
        <v>0</v>
      </c>
      <c r="AQ403" s="75">
        <v>0</v>
      </c>
      <c r="AR403" s="75">
        <v>0</v>
      </c>
      <c r="AS403" s="75">
        <v>0</v>
      </c>
      <c r="AT403" s="75">
        <v>0</v>
      </c>
      <c r="AU403" s="75">
        <v>0</v>
      </c>
      <c r="AV403" s="75">
        <v>0</v>
      </c>
      <c r="AW403" s="75">
        <v>0</v>
      </c>
      <c r="AX403" s="75">
        <v>0</v>
      </c>
      <c r="AY403" s="75">
        <v>0</v>
      </c>
      <c r="AZ403" s="75">
        <v>1</v>
      </c>
      <c r="BA403" s="75">
        <v>0</v>
      </c>
      <c r="BB403" s="75">
        <v>0</v>
      </c>
      <c r="BC403" s="75">
        <v>0</v>
      </c>
      <c r="BD403" s="75">
        <v>0</v>
      </c>
      <c r="BE403" s="75">
        <v>0</v>
      </c>
      <c r="BF403" s="75">
        <v>0</v>
      </c>
      <c r="BG403" s="75">
        <v>0</v>
      </c>
      <c r="BH403" s="75">
        <v>0</v>
      </c>
      <c r="BI403" s="75">
        <v>0</v>
      </c>
      <c r="BJ403" s="75">
        <v>0</v>
      </c>
      <c r="BK403" s="75">
        <v>0</v>
      </c>
      <c r="BL403" s="75">
        <v>0</v>
      </c>
      <c r="BM403" s="75">
        <v>0</v>
      </c>
      <c r="BN403" s="75">
        <v>0</v>
      </c>
      <c r="BO403" s="75">
        <v>0</v>
      </c>
      <c r="BP403" s="75">
        <v>0</v>
      </c>
      <c r="BQ403" s="75">
        <v>0</v>
      </c>
      <c r="BR403" s="75">
        <v>0</v>
      </c>
      <c r="BS403" s="75">
        <v>0</v>
      </c>
      <c r="BT403" s="75">
        <v>0</v>
      </c>
      <c r="BU403" s="75">
        <v>0</v>
      </c>
      <c r="BV403" s="75">
        <v>0</v>
      </c>
      <c r="BW403" s="75">
        <v>0</v>
      </c>
      <c r="BX403" s="75">
        <v>0</v>
      </c>
      <c r="BY403" s="76">
        <v>14145130.109999999</v>
      </c>
    </row>
    <row r="404" spans="1:77">
      <c r="A404" s="73" t="s">
        <v>43</v>
      </c>
      <c r="B404" s="74" t="s">
        <v>1000</v>
      </c>
      <c r="C404" s="73" t="s">
        <v>1001</v>
      </c>
      <c r="D404" s="75">
        <v>0</v>
      </c>
      <c r="E404" s="75">
        <v>0</v>
      </c>
      <c r="F404" s="75">
        <v>0</v>
      </c>
      <c r="G404" s="75">
        <v>0</v>
      </c>
      <c r="H404" s="75">
        <v>0</v>
      </c>
      <c r="I404" s="75">
        <v>0</v>
      </c>
      <c r="J404" s="75">
        <v>0</v>
      </c>
      <c r="K404" s="75">
        <v>0</v>
      </c>
      <c r="L404" s="75">
        <v>0</v>
      </c>
      <c r="M404" s="75">
        <v>0</v>
      </c>
      <c r="N404" s="75">
        <v>0</v>
      </c>
      <c r="O404" s="75">
        <v>0</v>
      </c>
      <c r="P404" s="75">
        <v>0</v>
      </c>
      <c r="Q404" s="75">
        <v>0</v>
      </c>
      <c r="R404" s="75">
        <v>0</v>
      </c>
      <c r="S404" s="75">
        <v>0</v>
      </c>
      <c r="T404" s="75">
        <v>0</v>
      </c>
      <c r="U404" s="75">
        <v>0</v>
      </c>
      <c r="V404" s="75">
        <v>0</v>
      </c>
      <c r="W404" s="75">
        <v>0</v>
      </c>
      <c r="X404" s="75">
        <v>0</v>
      </c>
      <c r="Y404" s="75">
        <v>0</v>
      </c>
      <c r="Z404" s="75">
        <v>0</v>
      </c>
      <c r="AA404" s="75">
        <v>0</v>
      </c>
      <c r="AB404" s="75">
        <v>0</v>
      </c>
      <c r="AC404" s="75">
        <v>0</v>
      </c>
      <c r="AD404" s="75">
        <v>0</v>
      </c>
      <c r="AE404" s="75">
        <v>0</v>
      </c>
      <c r="AF404" s="75">
        <v>0</v>
      </c>
      <c r="AG404" s="75">
        <v>0</v>
      </c>
      <c r="AH404" s="75">
        <v>0</v>
      </c>
      <c r="AI404" s="75">
        <v>0</v>
      </c>
      <c r="AJ404" s="75">
        <v>0</v>
      </c>
      <c r="AK404" s="75">
        <v>0</v>
      </c>
      <c r="AL404" s="75">
        <v>0</v>
      </c>
      <c r="AM404" s="75">
        <v>0</v>
      </c>
      <c r="AN404" s="75">
        <v>0</v>
      </c>
      <c r="AO404" s="75">
        <v>0</v>
      </c>
      <c r="AP404" s="75">
        <v>0</v>
      </c>
      <c r="AQ404" s="75">
        <v>21151.599999999999</v>
      </c>
      <c r="AR404" s="75">
        <v>0</v>
      </c>
      <c r="AS404" s="75">
        <v>0</v>
      </c>
      <c r="AT404" s="75">
        <v>0</v>
      </c>
      <c r="AU404" s="75">
        <v>0</v>
      </c>
      <c r="AV404" s="75">
        <v>0</v>
      </c>
      <c r="AW404" s="75">
        <v>0</v>
      </c>
      <c r="AX404" s="75">
        <v>0</v>
      </c>
      <c r="AY404" s="75">
        <v>0</v>
      </c>
      <c r="AZ404" s="75">
        <v>0</v>
      </c>
      <c r="BA404" s="75">
        <v>0</v>
      </c>
      <c r="BB404" s="75">
        <v>0</v>
      </c>
      <c r="BC404" s="75">
        <v>0</v>
      </c>
      <c r="BD404" s="75">
        <v>2</v>
      </c>
      <c r="BE404" s="75">
        <v>0</v>
      </c>
      <c r="BF404" s="75">
        <v>0</v>
      </c>
      <c r="BG404" s="75">
        <v>0</v>
      </c>
      <c r="BH404" s="75">
        <v>0</v>
      </c>
      <c r="BI404" s="75">
        <v>0</v>
      </c>
      <c r="BJ404" s="75">
        <v>0</v>
      </c>
      <c r="BK404" s="75">
        <v>0</v>
      </c>
      <c r="BL404" s="75">
        <v>0</v>
      </c>
      <c r="BM404" s="75">
        <v>0</v>
      </c>
      <c r="BN404" s="75">
        <v>0</v>
      </c>
      <c r="BO404" s="75">
        <v>0</v>
      </c>
      <c r="BP404" s="75">
        <v>0</v>
      </c>
      <c r="BQ404" s="75">
        <v>0</v>
      </c>
      <c r="BR404" s="75">
        <v>0</v>
      </c>
      <c r="BS404" s="75">
        <v>0</v>
      </c>
      <c r="BT404" s="75">
        <v>0</v>
      </c>
      <c r="BU404" s="75">
        <v>0</v>
      </c>
      <c r="BV404" s="75">
        <v>0</v>
      </c>
      <c r="BW404" s="75">
        <v>0</v>
      </c>
      <c r="BX404" s="75">
        <v>0</v>
      </c>
      <c r="BY404" s="76">
        <v>371004.76999999996</v>
      </c>
    </row>
    <row r="405" spans="1:77">
      <c r="A405" s="73" t="s">
        <v>43</v>
      </c>
      <c r="B405" s="74" t="s">
        <v>1002</v>
      </c>
      <c r="C405" s="73" t="s">
        <v>1003</v>
      </c>
      <c r="D405" s="75">
        <v>0</v>
      </c>
      <c r="E405" s="75">
        <v>0</v>
      </c>
      <c r="F405" s="75">
        <v>0</v>
      </c>
      <c r="G405" s="75">
        <v>0</v>
      </c>
      <c r="H405" s="75">
        <v>0</v>
      </c>
      <c r="I405" s="75">
        <v>0</v>
      </c>
      <c r="J405" s="75">
        <v>0</v>
      </c>
      <c r="K405" s="75">
        <v>0</v>
      </c>
      <c r="L405" s="75">
        <v>0</v>
      </c>
      <c r="M405" s="75">
        <v>0</v>
      </c>
      <c r="N405" s="75">
        <v>0</v>
      </c>
      <c r="O405" s="75">
        <v>0</v>
      </c>
      <c r="P405" s="75">
        <v>0</v>
      </c>
      <c r="Q405" s="75">
        <v>0</v>
      </c>
      <c r="R405" s="75">
        <v>0</v>
      </c>
      <c r="S405" s="75">
        <v>0</v>
      </c>
      <c r="T405" s="75">
        <v>0</v>
      </c>
      <c r="U405" s="75">
        <v>0</v>
      </c>
      <c r="V405" s="75">
        <v>0</v>
      </c>
      <c r="W405" s="75">
        <v>0</v>
      </c>
      <c r="X405" s="75">
        <v>0</v>
      </c>
      <c r="Y405" s="75">
        <v>0</v>
      </c>
      <c r="Z405" s="75">
        <v>0</v>
      </c>
      <c r="AA405" s="75">
        <v>0</v>
      </c>
      <c r="AB405" s="75">
        <v>0</v>
      </c>
      <c r="AC405" s="75">
        <v>0</v>
      </c>
      <c r="AD405" s="75">
        <v>0</v>
      </c>
      <c r="AE405" s="75">
        <v>0</v>
      </c>
      <c r="AF405" s="75">
        <v>0</v>
      </c>
      <c r="AG405" s="75">
        <v>0</v>
      </c>
      <c r="AH405" s="75">
        <v>0</v>
      </c>
      <c r="AI405" s="75">
        <v>0</v>
      </c>
      <c r="AJ405" s="75">
        <v>0</v>
      </c>
      <c r="AK405" s="75">
        <v>0</v>
      </c>
      <c r="AL405" s="75">
        <v>0</v>
      </c>
      <c r="AM405" s="75">
        <v>0</v>
      </c>
      <c r="AN405" s="75">
        <v>0</v>
      </c>
      <c r="AO405" s="75">
        <v>0</v>
      </c>
      <c r="AP405" s="75">
        <v>0</v>
      </c>
      <c r="AQ405" s="75">
        <v>0</v>
      </c>
      <c r="AR405" s="75">
        <v>0</v>
      </c>
      <c r="AS405" s="75">
        <v>0</v>
      </c>
      <c r="AT405" s="75">
        <v>0</v>
      </c>
      <c r="AU405" s="75">
        <v>0</v>
      </c>
      <c r="AV405" s="75">
        <v>0</v>
      </c>
      <c r="AW405" s="75">
        <v>0</v>
      </c>
      <c r="AX405" s="75">
        <v>0</v>
      </c>
      <c r="AY405" s="75">
        <v>0</v>
      </c>
      <c r="AZ405" s="75">
        <v>0</v>
      </c>
      <c r="BA405" s="75">
        <v>0</v>
      </c>
      <c r="BB405" s="75">
        <v>0</v>
      </c>
      <c r="BC405" s="75">
        <v>0</v>
      </c>
      <c r="BD405" s="75">
        <v>1</v>
      </c>
      <c r="BE405" s="75">
        <v>0</v>
      </c>
      <c r="BF405" s="75">
        <v>0</v>
      </c>
      <c r="BG405" s="75">
        <v>0</v>
      </c>
      <c r="BH405" s="75">
        <v>0</v>
      </c>
      <c r="BI405" s="75">
        <v>0</v>
      </c>
      <c r="BJ405" s="75">
        <v>0</v>
      </c>
      <c r="BK405" s="75">
        <v>0</v>
      </c>
      <c r="BL405" s="75">
        <v>0</v>
      </c>
      <c r="BM405" s="75">
        <v>0</v>
      </c>
      <c r="BN405" s="75">
        <v>0</v>
      </c>
      <c r="BO405" s="75">
        <v>0</v>
      </c>
      <c r="BP405" s="75">
        <v>0</v>
      </c>
      <c r="BQ405" s="75">
        <v>0</v>
      </c>
      <c r="BR405" s="75">
        <v>0</v>
      </c>
      <c r="BS405" s="75">
        <v>0</v>
      </c>
      <c r="BT405" s="75">
        <v>0</v>
      </c>
      <c r="BU405" s="75">
        <v>0</v>
      </c>
      <c r="BV405" s="75">
        <v>0</v>
      </c>
      <c r="BW405" s="75">
        <v>0</v>
      </c>
      <c r="BX405" s="75">
        <v>0</v>
      </c>
      <c r="BY405" s="76">
        <v>981601.4800000001</v>
      </c>
    </row>
    <row r="406" spans="1:77">
      <c r="A406" s="73" t="s">
        <v>43</v>
      </c>
      <c r="B406" s="74" t="s">
        <v>1004</v>
      </c>
      <c r="C406" s="73" t="s">
        <v>1005</v>
      </c>
      <c r="D406" s="87">
        <v>0</v>
      </c>
      <c r="E406" s="87">
        <v>0</v>
      </c>
      <c r="F406" s="87">
        <v>0</v>
      </c>
      <c r="G406" s="87">
        <v>0</v>
      </c>
      <c r="H406" s="87">
        <v>0</v>
      </c>
      <c r="I406" s="87">
        <v>0</v>
      </c>
      <c r="J406" s="87">
        <v>0</v>
      </c>
      <c r="K406" s="87">
        <v>0</v>
      </c>
      <c r="L406" s="87">
        <v>0</v>
      </c>
      <c r="M406" s="87">
        <v>0</v>
      </c>
      <c r="N406" s="87">
        <v>0</v>
      </c>
      <c r="O406" s="87">
        <v>0</v>
      </c>
      <c r="P406" s="87">
        <v>0</v>
      </c>
      <c r="Q406" s="87">
        <v>0</v>
      </c>
      <c r="R406" s="87">
        <v>0</v>
      </c>
      <c r="S406" s="87">
        <v>0</v>
      </c>
      <c r="T406" s="87">
        <v>0</v>
      </c>
      <c r="U406" s="87">
        <v>0</v>
      </c>
      <c r="V406" s="87">
        <v>0</v>
      </c>
      <c r="W406" s="87">
        <v>0</v>
      </c>
      <c r="X406" s="87">
        <v>0</v>
      </c>
      <c r="Y406" s="87">
        <v>0</v>
      </c>
      <c r="Z406" s="87">
        <v>0</v>
      </c>
      <c r="AA406" s="87">
        <v>0</v>
      </c>
      <c r="AB406" s="87">
        <v>0</v>
      </c>
      <c r="AC406" s="87">
        <v>0</v>
      </c>
      <c r="AD406" s="87">
        <v>0</v>
      </c>
      <c r="AE406" s="87">
        <v>0</v>
      </c>
      <c r="AF406" s="87">
        <v>0</v>
      </c>
      <c r="AG406" s="87">
        <v>0</v>
      </c>
      <c r="AH406" s="87">
        <v>0</v>
      </c>
      <c r="AI406" s="87">
        <v>0</v>
      </c>
      <c r="AJ406" s="87">
        <v>0</v>
      </c>
      <c r="AK406" s="87">
        <v>0</v>
      </c>
      <c r="AL406" s="87">
        <v>0</v>
      </c>
      <c r="AM406" s="87">
        <v>0</v>
      </c>
      <c r="AN406" s="87">
        <v>0</v>
      </c>
      <c r="AO406" s="87">
        <v>0</v>
      </c>
      <c r="AP406" s="87">
        <v>0</v>
      </c>
      <c r="AQ406" s="87">
        <v>0</v>
      </c>
      <c r="AR406" s="87">
        <v>0</v>
      </c>
      <c r="AS406" s="87">
        <v>0</v>
      </c>
      <c r="AT406" s="87">
        <v>0</v>
      </c>
      <c r="AU406" s="87">
        <v>0</v>
      </c>
      <c r="AV406" s="87">
        <v>0</v>
      </c>
      <c r="AW406" s="87">
        <v>0</v>
      </c>
      <c r="AX406" s="87">
        <v>0</v>
      </c>
      <c r="AY406" s="87">
        <v>0</v>
      </c>
      <c r="AZ406" s="87">
        <v>0</v>
      </c>
      <c r="BA406" s="87">
        <v>0</v>
      </c>
      <c r="BB406" s="87">
        <v>0</v>
      </c>
      <c r="BC406" s="87">
        <v>0</v>
      </c>
      <c r="BD406" s="87">
        <v>0</v>
      </c>
      <c r="BE406" s="87">
        <v>0</v>
      </c>
      <c r="BF406" s="87">
        <v>0</v>
      </c>
      <c r="BG406" s="87">
        <v>0</v>
      </c>
      <c r="BH406" s="87">
        <v>0</v>
      </c>
      <c r="BI406" s="87">
        <v>0</v>
      </c>
      <c r="BJ406" s="87">
        <v>0</v>
      </c>
      <c r="BK406" s="87">
        <v>0</v>
      </c>
      <c r="BL406" s="87">
        <v>0</v>
      </c>
      <c r="BM406" s="87">
        <v>0</v>
      </c>
      <c r="BN406" s="87">
        <v>0</v>
      </c>
      <c r="BO406" s="87">
        <v>0</v>
      </c>
      <c r="BP406" s="87">
        <v>0</v>
      </c>
      <c r="BQ406" s="87">
        <v>0</v>
      </c>
      <c r="BR406" s="87">
        <v>0</v>
      </c>
      <c r="BS406" s="87">
        <v>0</v>
      </c>
      <c r="BT406" s="87">
        <v>0</v>
      </c>
      <c r="BU406" s="87">
        <v>0</v>
      </c>
      <c r="BV406" s="87">
        <v>0</v>
      </c>
      <c r="BW406" s="87">
        <v>0</v>
      </c>
      <c r="BX406" s="87">
        <v>0</v>
      </c>
      <c r="BY406" s="76">
        <v>123363.77</v>
      </c>
    </row>
    <row r="407" spans="1:77">
      <c r="A407" s="73" t="s">
        <v>43</v>
      </c>
      <c r="B407" s="74" t="s">
        <v>1006</v>
      </c>
      <c r="C407" s="73" t="s">
        <v>1007</v>
      </c>
      <c r="D407" s="87">
        <v>0</v>
      </c>
      <c r="E407" s="87">
        <v>0</v>
      </c>
      <c r="F407" s="87">
        <v>0</v>
      </c>
      <c r="G407" s="87">
        <v>0</v>
      </c>
      <c r="H407" s="87">
        <v>0</v>
      </c>
      <c r="I407" s="87">
        <v>0</v>
      </c>
      <c r="J407" s="87">
        <v>0</v>
      </c>
      <c r="K407" s="87">
        <v>0</v>
      </c>
      <c r="L407" s="87">
        <v>0</v>
      </c>
      <c r="M407" s="87">
        <v>0</v>
      </c>
      <c r="N407" s="87">
        <v>0</v>
      </c>
      <c r="O407" s="87">
        <v>0</v>
      </c>
      <c r="P407" s="87">
        <v>0</v>
      </c>
      <c r="Q407" s="87">
        <v>0</v>
      </c>
      <c r="R407" s="87">
        <v>0</v>
      </c>
      <c r="S407" s="87">
        <v>0</v>
      </c>
      <c r="T407" s="87">
        <v>0</v>
      </c>
      <c r="U407" s="87">
        <v>0</v>
      </c>
      <c r="V407" s="87">
        <v>0</v>
      </c>
      <c r="W407" s="87">
        <v>0</v>
      </c>
      <c r="X407" s="87">
        <v>0</v>
      </c>
      <c r="Y407" s="87">
        <v>0</v>
      </c>
      <c r="Z407" s="87">
        <v>0</v>
      </c>
      <c r="AA407" s="87">
        <v>0</v>
      </c>
      <c r="AB407" s="87">
        <v>0</v>
      </c>
      <c r="AC407" s="87">
        <v>0</v>
      </c>
      <c r="AD407" s="87">
        <v>0</v>
      </c>
      <c r="AE407" s="87">
        <v>0</v>
      </c>
      <c r="AF407" s="87">
        <v>0</v>
      </c>
      <c r="AG407" s="87">
        <v>0</v>
      </c>
      <c r="AH407" s="87">
        <v>0</v>
      </c>
      <c r="AI407" s="87">
        <v>0</v>
      </c>
      <c r="AJ407" s="87">
        <v>0</v>
      </c>
      <c r="AK407" s="87">
        <v>0</v>
      </c>
      <c r="AL407" s="87">
        <v>0</v>
      </c>
      <c r="AM407" s="87">
        <v>0</v>
      </c>
      <c r="AN407" s="87">
        <v>0</v>
      </c>
      <c r="AO407" s="87">
        <v>0</v>
      </c>
      <c r="AP407" s="87">
        <v>0</v>
      </c>
      <c r="AQ407" s="87">
        <v>0</v>
      </c>
      <c r="AR407" s="87">
        <v>0</v>
      </c>
      <c r="AS407" s="87">
        <v>0</v>
      </c>
      <c r="AT407" s="87">
        <v>0</v>
      </c>
      <c r="AU407" s="87">
        <v>0</v>
      </c>
      <c r="AV407" s="87">
        <v>0</v>
      </c>
      <c r="AW407" s="87">
        <v>0</v>
      </c>
      <c r="AX407" s="87">
        <v>0</v>
      </c>
      <c r="AY407" s="87">
        <v>0</v>
      </c>
      <c r="AZ407" s="87">
        <v>0</v>
      </c>
      <c r="BA407" s="87">
        <v>0</v>
      </c>
      <c r="BB407" s="87">
        <v>0</v>
      </c>
      <c r="BC407" s="87">
        <v>0</v>
      </c>
      <c r="BD407" s="87">
        <v>0</v>
      </c>
      <c r="BE407" s="87">
        <v>0</v>
      </c>
      <c r="BF407" s="87">
        <v>0</v>
      </c>
      <c r="BG407" s="87">
        <v>0</v>
      </c>
      <c r="BH407" s="87">
        <v>0</v>
      </c>
      <c r="BI407" s="87">
        <v>0</v>
      </c>
      <c r="BJ407" s="87">
        <v>0</v>
      </c>
      <c r="BK407" s="87">
        <v>0</v>
      </c>
      <c r="BL407" s="87">
        <v>0</v>
      </c>
      <c r="BM407" s="87">
        <v>0</v>
      </c>
      <c r="BN407" s="87">
        <v>0</v>
      </c>
      <c r="BO407" s="87">
        <v>0</v>
      </c>
      <c r="BP407" s="87">
        <v>0</v>
      </c>
      <c r="BQ407" s="87">
        <v>0</v>
      </c>
      <c r="BR407" s="87">
        <v>0</v>
      </c>
      <c r="BS407" s="87">
        <v>0</v>
      </c>
      <c r="BT407" s="87">
        <v>0</v>
      </c>
      <c r="BU407" s="87">
        <v>0</v>
      </c>
      <c r="BV407" s="87">
        <v>0</v>
      </c>
      <c r="BW407" s="87">
        <v>0</v>
      </c>
      <c r="BX407" s="87">
        <v>0</v>
      </c>
      <c r="BY407" s="76">
        <v>28470</v>
      </c>
    </row>
    <row r="408" spans="1:77">
      <c r="A408" s="73" t="s">
        <v>43</v>
      </c>
      <c r="B408" s="74" t="s">
        <v>1008</v>
      </c>
      <c r="C408" s="73" t="s">
        <v>1009</v>
      </c>
      <c r="D408" s="75">
        <v>0</v>
      </c>
      <c r="E408" s="75">
        <v>0</v>
      </c>
      <c r="F408" s="75">
        <v>0</v>
      </c>
      <c r="G408" s="75">
        <v>0</v>
      </c>
      <c r="H408" s="75">
        <v>54</v>
      </c>
      <c r="I408" s="75">
        <v>0</v>
      </c>
      <c r="J408" s="75">
        <v>0</v>
      </c>
      <c r="K408" s="75">
        <v>0</v>
      </c>
      <c r="L408" s="75">
        <v>0</v>
      </c>
      <c r="M408" s="75">
        <v>0</v>
      </c>
      <c r="N408" s="75">
        <v>0</v>
      </c>
      <c r="O408" s="75">
        <v>0</v>
      </c>
      <c r="P408" s="75">
        <v>0</v>
      </c>
      <c r="Q408" s="75">
        <v>0</v>
      </c>
      <c r="R408" s="75">
        <v>0</v>
      </c>
      <c r="S408" s="75">
        <v>0</v>
      </c>
      <c r="T408" s="75">
        <v>0</v>
      </c>
      <c r="U408" s="75">
        <v>0</v>
      </c>
      <c r="V408" s="75">
        <v>0</v>
      </c>
      <c r="W408" s="75">
        <v>0</v>
      </c>
      <c r="X408" s="75">
        <v>0</v>
      </c>
      <c r="Y408" s="75">
        <v>0</v>
      </c>
      <c r="Z408" s="75">
        <v>0</v>
      </c>
      <c r="AA408" s="75">
        <v>0</v>
      </c>
      <c r="AB408" s="75">
        <v>0</v>
      </c>
      <c r="AC408" s="75">
        <v>0</v>
      </c>
      <c r="AD408" s="75">
        <v>0</v>
      </c>
      <c r="AE408" s="75">
        <v>3</v>
      </c>
      <c r="AF408" s="75">
        <v>0</v>
      </c>
      <c r="AG408" s="75">
        <v>0</v>
      </c>
      <c r="AH408" s="75">
        <v>0</v>
      </c>
      <c r="AI408" s="75">
        <v>0</v>
      </c>
      <c r="AJ408" s="75">
        <v>0</v>
      </c>
      <c r="AK408" s="75">
        <v>0</v>
      </c>
      <c r="AL408" s="75">
        <v>0</v>
      </c>
      <c r="AM408" s="75">
        <v>0</v>
      </c>
      <c r="AN408" s="75">
        <v>0</v>
      </c>
      <c r="AO408" s="75">
        <v>0</v>
      </c>
      <c r="AP408" s="75">
        <v>0</v>
      </c>
      <c r="AQ408" s="75">
        <v>5</v>
      </c>
      <c r="AR408" s="75">
        <v>0</v>
      </c>
      <c r="AS408" s="75">
        <v>0</v>
      </c>
      <c r="AT408" s="75">
        <v>0</v>
      </c>
      <c r="AU408" s="75">
        <v>0</v>
      </c>
      <c r="AV408" s="75">
        <v>0</v>
      </c>
      <c r="AW408" s="75">
        <v>1</v>
      </c>
      <c r="AX408" s="75">
        <v>0</v>
      </c>
      <c r="AY408" s="75">
        <v>0</v>
      </c>
      <c r="AZ408" s="75">
        <v>3</v>
      </c>
      <c r="BA408" s="75">
        <v>0</v>
      </c>
      <c r="BB408" s="75">
        <v>0</v>
      </c>
      <c r="BC408" s="75">
        <v>0</v>
      </c>
      <c r="BD408" s="75">
        <v>6</v>
      </c>
      <c r="BE408" s="75">
        <v>0</v>
      </c>
      <c r="BF408" s="75">
        <v>0</v>
      </c>
      <c r="BG408" s="75">
        <v>0</v>
      </c>
      <c r="BH408" s="75">
        <v>0</v>
      </c>
      <c r="BI408" s="75">
        <v>58452.46</v>
      </c>
      <c r="BJ408" s="75">
        <v>0</v>
      </c>
      <c r="BK408" s="75">
        <v>0</v>
      </c>
      <c r="BL408" s="75">
        <v>0</v>
      </c>
      <c r="BM408" s="75">
        <v>0</v>
      </c>
      <c r="BN408" s="75">
        <v>0</v>
      </c>
      <c r="BO408" s="75">
        <v>0</v>
      </c>
      <c r="BP408" s="75">
        <v>0</v>
      </c>
      <c r="BQ408" s="75">
        <v>0</v>
      </c>
      <c r="BR408" s="75">
        <v>0</v>
      </c>
      <c r="BS408" s="75">
        <v>0</v>
      </c>
      <c r="BT408" s="75">
        <v>0</v>
      </c>
      <c r="BU408" s="75">
        <v>0</v>
      </c>
      <c r="BV408" s="75">
        <v>0</v>
      </c>
      <c r="BW408" s="75">
        <v>1</v>
      </c>
      <c r="BX408" s="75">
        <v>0</v>
      </c>
      <c r="BY408" s="76">
        <v>120424.1</v>
      </c>
    </row>
    <row r="409" spans="1:77">
      <c r="A409" s="73" t="s">
        <v>43</v>
      </c>
      <c r="B409" s="74" t="s">
        <v>1010</v>
      </c>
      <c r="C409" s="73" t="s">
        <v>1011</v>
      </c>
      <c r="D409" s="75">
        <v>0</v>
      </c>
      <c r="E409" s="75">
        <v>0</v>
      </c>
      <c r="F409" s="75">
        <v>0</v>
      </c>
      <c r="G409" s="75">
        <v>0</v>
      </c>
      <c r="H409" s="75">
        <v>0</v>
      </c>
      <c r="I409" s="75">
        <v>0</v>
      </c>
      <c r="J409" s="75">
        <v>0</v>
      </c>
      <c r="K409" s="75">
        <v>0</v>
      </c>
      <c r="L409" s="75">
        <v>0</v>
      </c>
      <c r="M409" s="75">
        <v>0</v>
      </c>
      <c r="N409" s="75">
        <v>0</v>
      </c>
      <c r="O409" s="75">
        <v>0</v>
      </c>
      <c r="P409" s="75">
        <v>0</v>
      </c>
      <c r="Q409" s="75">
        <v>0</v>
      </c>
      <c r="R409" s="75">
        <v>0</v>
      </c>
      <c r="S409" s="75">
        <v>0</v>
      </c>
      <c r="T409" s="75">
        <v>0</v>
      </c>
      <c r="U409" s="75">
        <v>0</v>
      </c>
      <c r="V409" s="75">
        <v>0</v>
      </c>
      <c r="W409" s="75">
        <v>0</v>
      </c>
      <c r="X409" s="75">
        <v>0</v>
      </c>
      <c r="Y409" s="75">
        <v>0</v>
      </c>
      <c r="Z409" s="75">
        <v>0</v>
      </c>
      <c r="AA409" s="75">
        <v>0</v>
      </c>
      <c r="AB409" s="75">
        <v>0</v>
      </c>
      <c r="AC409" s="75">
        <v>0</v>
      </c>
      <c r="AD409" s="75">
        <v>0</v>
      </c>
      <c r="AE409" s="75">
        <v>0</v>
      </c>
      <c r="AF409" s="75">
        <v>0</v>
      </c>
      <c r="AG409" s="75">
        <v>0</v>
      </c>
      <c r="AH409" s="75">
        <v>0</v>
      </c>
      <c r="AI409" s="75">
        <v>0</v>
      </c>
      <c r="AJ409" s="75">
        <v>0</v>
      </c>
      <c r="AK409" s="75">
        <v>0</v>
      </c>
      <c r="AL409" s="75">
        <v>0</v>
      </c>
      <c r="AM409" s="75">
        <v>0</v>
      </c>
      <c r="AN409" s="75">
        <v>0</v>
      </c>
      <c r="AO409" s="75">
        <v>0</v>
      </c>
      <c r="AP409" s="75">
        <v>0</v>
      </c>
      <c r="AQ409" s="75">
        <v>34</v>
      </c>
      <c r="AR409" s="75">
        <v>0</v>
      </c>
      <c r="AS409" s="75">
        <v>0</v>
      </c>
      <c r="AT409" s="75">
        <v>0</v>
      </c>
      <c r="AU409" s="75">
        <v>0</v>
      </c>
      <c r="AV409" s="75">
        <v>0</v>
      </c>
      <c r="AW409" s="75">
        <v>0</v>
      </c>
      <c r="AX409" s="75">
        <v>0</v>
      </c>
      <c r="AY409" s="75">
        <v>0</v>
      </c>
      <c r="AZ409" s="75">
        <v>0</v>
      </c>
      <c r="BA409" s="75">
        <v>0</v>
      </c>
      <c r="BB409" s="75">
        <v>0</v>
      </c>
      <c r="BC409" s="75">
        <v>0</v>
      </c>
      <c r="BD409" s="75">
        <v>13</v>
      </c>
      <c r="BE409" s="75">
        <v>0</v>
      </c>
      <c r="BF409" s="75">
        <v>0</v>
      </c>
      <c r="BG409" s="75">
        <v>0</v>
      </c>
      <c r="BH409" s="75">
        <v>0</v>
      </c>
      <c r="BI409" s="75">
        <v>0</v>
      </c>
      <c r="BJ409" s="75">
        <v>0</v>
      </c>
      <c r="BK409" s="75">
        <v>0</v>
      </c>
      <c r="BL409" s="75">
        <v>0</v>
      </c>
      <c r="BM409" s="75">
        <v>0</v>
      </c>
      <c r="BN409" s="75">
        <v>0</v>
      </c>
      <c r="BO409" s="75">
        <v>0</v>
      </c>
      <c r="BP409" s="75">
        <v>0</v>
      </c>
      <c r="BQ409" s="75">
        <v>0</v>
      </c>
      <c r="BR409" s="75">
        <v>0</v>
      </c>
      <c r="BS409" s="75">
        <v>0</v>
      </c>
      <c r="BT409" s="75">
        <v>0</v>
      </c>
      <c r="BU409" s="75">
        <v>0</v>
      </c>
      <c r="BV409" s="75">
        <v>0</v>
      </c>
      <c r="BW409" s="75">
        <v>0</v>
      </c>
      <c r="BX409" s="75">
        <v>0</v>
      </c>
      <c r="BY409" s="76">
        <v>0</v>
      </c>
    </row>
    <row r="410" spans="1:77">
      <c r="A410" s="73" t="s">
        <v>43</v>
      </c>
      <c r="B410" s="74" t="s">
        <v>1012</v>
      </c>
      <c r="C410" s="73" t="s">
        <v>1013</v>
      </c>
      <c r="D410" s="75">
        <v>0</v>
      </c>
      <c r="E410" s="75">
        <v>0</v>
      </c>
      <c r="F410" s="75">
        <v>0</v>
      </c>
      <c r="G410" s="75">
        <v>0</v>
      </c>
      <c r="H410" s="75">
        <v>0</v>
      </c>
      <c r="I410" s="75">
        <v>0</v>
      </c>
      <c r="J410" s="75">
        <v>0</v>
      </c>
      <c r="K410" s="75">
        <v>0</v>
      </c>
      <c r="L410" s="75">
        <v>0</v>
      </c>
      <c r="M410" s="75">
        <v>0</v>
      </c>
      <c r="N410" s="75">
        <v>0</v>
      </c>
      <c r="O410" s="75">
        <v>0</v>
      </c>
      <c r="P410" s="75">
        <v>0</v>
      </c>
      <c r="Q410" s="75">
        <v>0</v>
      </c>
      <c r="R410" s="75">
        <v>0</v>
      </c>
      <c r="S410" s="75">
        <v>0</v>
      </c>
      <c r="T410" s="75">
        <v>0</v>
      </c>
      <c r="U410" s="75">
        <v>0</v>
      </c>
      <c r="V410" s="75">
        <v>0</v>
      </c>
      <c r="W410" s="75">
        <v>0</v>
      </c>
      <c r="X410" s="75">
        <v>0</v>
      </c>
      <c r="Y410" s="75">
        <v>0</v>
      </c>
      <c r="Z410" s="75">
        <v>0</v>
      </c>
      <c r="AA410" s="75">
        <v>0</v>
      </c>
      <c r="AB410" s="75">
        <v>0</v>
      </c>
      <c r="AC410" s="75">
        <v>0</v>
      </c>
      <c r="AD410" s="75">
        <v>0</v>
      </c>
      <c r="AE410" s="75">
        <v>1</v>
      </c>
      <c r="AF410" s="75">
        <v>0</v>
      </c>
      <c r="AG410" s="75">
        <v>0</v>
      </c>
      <c r="AH410" s="75">
        <v>0</v>
      </c>
      <c r="AI410" s="75">
        <v>0</v>
      </c>
      <c r="AJ410" s="75">
        <v>0</v>
      </c>
      <c r="AK410" s="75">
        <v>0</v>
      </c>
      <c r="AL410" s="75">
        <v>0</v>
      </c>
      <c r="AM410" s="75">
        <v>0</v>
      </c>
      <c r="AN410" s="75">
        <v>0</v>
      </c>
      <c r="AO410" s="75">
        <v>0</v>
      </c>
      <c r="AP410" s="75">
        <v>0</v>
      </c>
      <c r="AQ410" s="75">
        <v>0</v>
      </c>
      <c r="AR410" s="75">
        <v>0</v>
      </c>
      <c r="AS410" s="75">
        <v>0</v>
      </c>
      <c r="AT410" s="75">
        <v>0</v>
      </c>
      <c r="AU410" s="75">
        <v>0</v>
      </c>
      <c r="AV410" s="75">
        <v>0</v>
      </c>
      <c r="AW410" s="75">
        <v>0</v>
      </c>
      <c r="AX410" s="75">
        <v>0</v>
      </c>
      <c r="AY410" s="75">
        <v>0</v>
      </c>
      <c r="AZ410" s="75">
        <v>0</v>
      </c>
      <c r="BA410" s="75">
        <v>0</v>
      </c>
      <c r="BB410" s="75">
        <v>0</v>
      </c>
      <c r="BC410" s="75">
        <v>0</v>
      </c>
      <c r="BD410" s="75">
        <v>2</v>
      </c>
      <c r="BE410" s="75">
        <v>0</v>
      </c>
      <c r="BF410" s="75">
        <v>0</v>
      </c>
      <c r="BG410" s="75">
        <v>0</v>
      </c>
      <c r="BH410" s="75">
        <v>0</v>
      </c>
      <c r="BI410" s="75">
        <v>0</v>
      </c>
      <c r="BJ410" s="75">
        <v>0</v>
      </c>
      <c r="BK410" s="75">
        <v>0</v>
      </c>
      <c r="BL410" s="75">
        <v>0</v>
      </c>
      <c r="BM410" s="75">
        <v>0</v>
      </c>
      <c r="BN410" s="75">
        <v>0</v>
      </c>
      <c r="BO410" s="75">
        <v>0</v>
      </c>
      <c r="BP410" s="75">
        <v>0</v>
      </c>
      <c r="BQ410" s="75">
        <v>0</v>
      </c>
      <c r="BR410" s="75">
        <v>0</v>
      </c>
      <c r="BS410" s="75">
        <v>0</v>
      </c>
      <c r="BT410" s="75">
        <v>0</v>
      </c>
      <c r="BU410" s="75">
        <v>0</v>
      </c>
      <c r="BV410" s="75">
        <v>0</v>
      </c>
      <c r="BW410" s="75">
        <v>0</v>
      </c>
      <c r="BX410" s="75">
        <v>0</v>
      </c>
      <c r="BY410" s="76"/>
    </row>
    <row r="411" spans="1:77">
      <c r="A411" s="73" t="s">
        <v>43</v>
      </c>
      <c r="B411" s="74" t="s">
        <v>1014</v>
      </c>
      <c r="C411" s="73" t="s">
        <v>1015</v>
      </c>
      <c r="D411" s="87">
        <v>0</v>
      </c>
      <c r="E411" s="87">
        <v>0</v>
      </c>
      <c r="F411" s="87">
        <v>0</v>
      </c>
      <c r="G411" s="87">
        <v>0</v>
      </c>
      <c r="H411" s="87">
        <v>0</v>
      </c>
      <c r="I411" s="87">
        <v>0</v>
      </c>
      <c r="J411" s="87">
        <v>0</v>
      </c>
      <c r="K411" s="87">
        <v>0</v>
      </c>
      <c r="L411" s="87">
        <v>0</v>
      </c>
      <c r="M411" s="87">
        <v>0</v>
      </c>
      <c r="N411" s="87">
        <v>0</v>
      </c>
      <c r="O411" s="87">
        <v>0</v>
      </c>
      <c r="P411" s="87">
        <v>0</v>
      </c>
      <c r="Q411" s="87">
        <v>0</v>
      </c>
      <c r="R411" s="87">
        <v>0</v>
      </c>
      <c r="S411" s="87">
        <v>0</v>
      </c>
      <c r="T411" s="87">
        <v>0</v>
      </c>
      <c r="U411" s="87">
        <v>0</v>
      </c>
      <c r="V411" s="87">
        <v>0</v>
      </c>
      <c r="W411" s="87">
        <v>0</v>
      </c>
      <c r="X411" s="87">
        <v>0</v>
      </c>
      <c r="Y411" s="87">
        <v>0</v>
      </c>
      <c r="Z411" s="87">
        <v>0</v>
      </c>
      <c r="AA411" s="87">
        <v>0</v>
      </c>
      <c r="AB411" s="87">
        <v>0</v>
      </c>
      <c r="AC411" s="87">
        <v>0</v>
      </c>
      <c r="AD411" s="87">
        <v>0</v>
      </c>
      <c r="AE411" s="87">
        <v>0</v>
      </c>
      <c r="AF411" s="87">
        <v>0</v>
      </c>
      <c r="AG411" s="87">
        <v>0</v>
      </c>
      <c r="AH411" s="87">
        <v>0</v>
      </c>
      <c r="AI411" s="87">
        <v>0</v>
      </c>
      <c r="AJ411" s="87">
        <v>0</v>
      </c>
      <c r="AK411" s="87">
        <v>0</v>
      </c>
      <c r="AL411" s="87">
        <v>0</v>
      </c>
      <c r="AM411" s="87">
        <v>0</v>
      </c>
      <c r="AN411" s="87">
        <v>0</v>
      </c>
      <c r="AO411" s="87">
        <v>0</v>
      </c>
      <c r="AP411" s="87">
        <v>0</v>
      </c>
      <c r="AQ411" s="87">
        <v>0</v>
      </c>
      <c r="AR411" s="87">
        <v>0</v>
      </c>
      <c r="AS411" s="87">
        <v>0</v>
      </c>
      <c r="AT411" s="87">
        <v>0</v>
      </c>
      <c r="AU411" s="87">
        <v>0</v>
      </c>
      <c r="AV411" s="87">
        <v>0</v>
      </c>
      <c r="AW411" s="87">
        <v>0</v>
      </c>
      <c r="AX411" s="87">
        <v>0</v>
      </c>
      <c r="AY411" s="87">
        <v>0</v>
      </c>
      <c r="AZ411" s="87">
        <v>0</v>
      </c>
      <c r="BA411" s="87">
        <v>0</v>
      </c>
      <c r="BB411" s="87">
        <v>0</v>
      </c>
      <c r="BC411" s="87">
        <v>0</v>
      </c>
      <c r="BD411" s="87">
        <v>0</v>
      </c>
      <c r="BE411" s="87">
        <v>0</v>
      </c>
      <c r="BF411" s="87">
        <v>0</v>
      </c>
      <c r="BG411" s="87">
        <v>0</v>
      </c>
      <c r="BH411" s="87">
        <v>0</v>
      </c>
      <c r="BI411" s="87">
        <v>0</v>
      </c>
      <c r="BJ411" s="87">
        <v>0</v>
      </c>
      <c r="BK411" s="87">
        <v>0</v>
      </c>
      <c r="BL411" s="87">
        <v>0</v>
      </c>
      <c r="BM411" s="87">
        <v>0</v>
      </c>
      <c r="BN411" s="87">
        <v>0</v>
      </c>
      <c r="BO411" s="87">
        <v>0</v>
      </c>
      <c r="BP411" s="87">
        <v>0</v>
      </c>
      <c r="BQ411" s="87">
        <v>0</v>
      </c>
      <c r="BR411" s="87">
        <v>0</v>
      </c>
      <c r="BS411" s="87">
        <v>0</v>
      </c>
      <c r="BT411" s="87">
        <v>0</v>
      </c>
      <c r="BU411" s="87">
        <v>0</v>
      </c>
      <c r="BV411" s="87">
        <v>0</v>
      </c>
      <c r="BW411" s="87">
        <v>0</v>
      </c>
      <c r="BX411" s="87">
        <v>0</v>
      </c>
      <c r="BY411" s="76"/>
    </row>
    <row r="412" spans="1:77">
      <c r="A412" s="73" t="s">
        <v>43</v>
      </c>
      <c r="B412" s="74" t="s">
        <v>1016</v>
      </c>
      <c r="C412" s="73" t="s">
        <v>1017</v>
      </c>
      <c r="D412" s="75">
        <v>0</v>
      </c>
      <c r="E412" s="75">
        <v>0</v>
      </c>
      <c r="F412" s="75">
        <v>0</v>
      </c>
      <c r="G412" s="75">
        <v>0</v>
      </c>
      <c r="H412" s="75">
        <v>0</v>
      </c>
      <c r="I412" s="75">
        <v>0</v>
      </c>
      <c r="J412" s="75">
        <v>0</v>
      </c>
      <c r="K412" s="75">
        <v>0</v>
      </c>
      <c r="L412" s="75">
        <v>0</v>
      </c>
      <c r="M412" s="75">
        <v>21315.23</v>
      </c>
      <c r="N412" s="75">
        <v>0</v>
      </c>
      <c r="O412" s="75">
        <v>0</v>
      </c>
      <c r="P412" s="75">
        <v>0</v>
      </c>
      <c r="Q412" s="75">
        <v>0</v>
      </c>
      <c r="R412" s="75">
        <v>0</v>
      </c>
      <c r="S412" s="75">
        <v>0</v>
      </c>
      <c r="T412" s="75">
        <v>0</v>
      </c>
      <c r="U412" s="75">
        <v>0</v>
      </c>
      <c r="V412" s="75">
        <v>0</v>
      </c>
      <c r="W412" s="75">
        <v>0</v>
      </c>
      <c r="X412" s="75">
        <v>0</v>
      </c>
      <c r="Y412" s="75">
        <v>0</v>
      </c>
      <c r="Z412" s="75">
        <v>0</v>
      </c>
      <c r="AA412" s="75">
        <v>0</v>
      </c>
      <c r="AB412" s="75">
        <v>0</v>
      </c>
      <c r="AC412" s="75">
        <v>0</v>
      </c>
      <c r="AD412" s="75">
        <v>0</v>
      </c>
      <c r="AE412" s="75">
        <v>30802.22</v>
      </c>
      <c r="AF412" s="75">
        <v>16</v>
      </c>
      <c r="AG412" s="75">
        <v>18</v>
      </c>
      <c r="AH412" s="75">
        <v>0</v>
      </c>
      <c r="AI412" s="75">
        <v>0</v>
      </c>
      <c r="AJ412" s="75">
        <v>31</v>
      </c>
      <c r="AK412" s="75">
        <v>1362806.98</v>
      </c>
      <c r="AL412" s="75">
        <v>0</v>
      </c>
      <c r="AM412" s="75">
        <v>0</v>
      </c>
      <c r="AN412" s="75">
        <v>0</v>
      </c>
      <c r="AO412" s="75">
        <v>0</v>
      </c>
      <c r="AP412" s="75">
        <v>0</v>
      </c>
      <c r="AQ412" s="75">
        <v>0</v>
      </c>
      <c r="AR412" s="75">
        <v>0</v>
      </c>
      <c r="AS412" s="75">
        <v>0</v>
      </c>
      <c r="AT412" s="75">
        <v>0</v>
      </c>
      <c r="AU412" s="75">
        <v>0</v>
      </c>
      <c r="AV412" s="75">
        <v>0</v>
      </c>
      <c r="AW412" s="75">
        <v>4867.7299999999996</v>
      </c>
      <c r="AX412" s="75">
        <v>0</v>
      </c>
      <c r="AY412" s="75">
        <v>0</v>
      </c>
      <c r="AZ412" s="75">
        <v>14576.49</v>
      </c>
      <c r="BA412" s="75">
        <v>0</v>
      </c>
      <c r="BB412" s="75">
        <v>0</v>
      </c>
      <c r="BC412" s="75">
        <v>0</v>
      </c>
      <c r="BD412" s="75">
        <v>0</v>
      </c>
      <c r="BE412" s="75">
        <v>0</v>
      </c>
      <c r="BF412" s="75">
        <v>0</v>
      </c>
      <c r="BG412" s="75">
        <v>0</v>
      </c>
      <c r="BH412" s="75">
        <v>0</v>
      </c>
      <c r="BI412" s="75">
        <v>0</v>
      </c>
      <c r="BJ412" s="75">
        <v>0</v>
      </c>
      <c r="BK412" s="75">
        <v>0</v>
      </c>
      <c r="BL412" s="75">
        <v>0</v>
      </c>
      <c r="BM412" s="75">
        <v>100</v>
      </c>
      <c r="BN412" s="75">
        <v>0</v>
      </c>
      <c r="BO412" s="75">
        <v>0</v>
      </c>
      <c r="BP412" s="75">
        <v>0</v>
      </c>
      <c r="BQ412" s="75">
        <v>0</v>
      </c>
      <c r="BR412" s="75">
        <v>0</v>
      </c>
      <c r="BS412" s="75">
        <v>0</v>
      </c>
      <c r="BT412" s="75">
        <v>0</v>
      </c>
      <c r="BU412" s="75">
        <v>0</v>
      </c>
      <c r="BV412" s="75">
        <v>0</v>
      </c>
      <c r="BW412" s="75">
        <v>40724.53</v>
      </c>
      <c r="BX412" s="75">
        <v>0</v>
      </c>
      <c r="BY412" s="76"/>
    </row>
    <row r="413" spans="1:77">
      <c r="A413" s="73" t="s">
        <v>43</v>
      </c>
      <c r="B413" s="74" t="s">
        <v>1018</v>
      </c>
      <c r="C413" s="73" t="s">
        <v>1019</v>
      </c>
      <c r="D413" s="87">
        <v>0</v>
      </c>
      <c r="E413" s="87">
        <v>0</v>
      </c>
      <c r="F413" s="87">
        <v>0</v>
      </c>
      <c r="G413" s="87">
        <v>0</v>
      </c>
      <c r="H413" s="87">
        <v>0</v>
      </c>
      <c r="I413" s="87">
        <v>0</v>
      </c>
      <c r="J413" s="87">
        <v>0</v>
      </c>
      <c r="K413" s="87">
        <v>0</v>
      </c>
      <c r="L413" s="87">
        <v>0</v>
      </c>
      <c r="M413" s="87">
        <v>0</v>
      </c>
      <c r="N413" s="87">
        <v>0</v>
      </c>
      <c r="O413" s="87">
        <v>0</v>
      </c>
      <c r="P413" s="87">
        <v>0</v>
      </c>
      <c r="Q413" s="87">
        <v>0</v>
      </c>
      <c r="R413" s="87">
        <v>0</v>
      </c>
      <c r="S413" s="87">
        <v>0</v>
      </c>
      <c r="T413" s="87">
        <v>0</v>
      </c>
      <c r="U413" s="87">
        <v>0</v>
      </c>
      <c r="V413" s="87">
        <v>0</v>
      </c>
      <c r="W413" s="87">
        <v>0</v>
      </c>
      <c r="X413" s="87">
        <v>0</v>
      </c>
      <c r="Y413" s="87">
        <v>0</v>
      </c>
      <c r="Z413" s="87">
        <v>0</v>
      </c>
      <c r="AA413" s="87">
        <v>0</v>
      </c>
      <c r="AB413" s="87">
        <v>0</v>
      </c>
      <c r="AC413" s="87">
        <v>0</v>
      </c>
      <c r="AD413" s="87">
        <v>0</v>
      </c>
      <c r="AE413" s="87">
        <v>0</v>
      </c>
      <c r="AF413" s="87">
        <v>0</v>
      </c>
      <c r="AG413" s="87">
        <v>0</v>
      </c>
      <c r="AH413" s="87">
        <v>0</v>
      </c>
      <c r="AI413" s="87">
        <v>0</v>
      </c>
      <c r="AJ413" s="87">
        <v>0</v>
      </c>
      <c r="AK413" s="87">
        <v>0</v>
      </c>
      <c r="AL413" s="87">
        <v>0</v>
      </c>
      <c r="AM413" s="87">
        <v>0</v>
      </c>
      <c r="AN413" s="87">
        <v>0</v>
      </c>
      <c r="AO413" s="87">
        <v>0</v>
      </c>
      <c r="AP413" s="87">
        <v>0</v>
      </c>
      <c r="AQ413" s="87">
        <v>0</v>
      </c>
      <c r="AR413" s="87">
        <v>0</v>
      </c>
      <c r="AS413" s="87">
        <v>0</v>
      </c>
      <c r="AT413" s="87">
        <v>0</v>
      </c>
      <c r="AU413" s="87">
        <v>0</v>
      </c>
      <c r="AV413" s="87">
        <v>0</v>
      </c>
      <c r="AW413" s="87">
        <v>0</v>
      </c>
      <c r="AX413" s="87">
        <v>0</v>
      </c>
      <c r="AY413" s="87">
        <v>0</v>
      </c>
      <c r="AZ413" s="87">
        <v>0</v>
      </c>
      <c r="BA413" s="87">
        <v>0</v>
      </c>
      <c r="BB413" s="87">
        <v>0</v>
      </c>
      <c r="BC413" s="87">
        <v>0</v>
      </c>
      <c r="BD413" s="87">
        <v>0</v>
      </c>
      <c r="BE413" s="87">
        <v>0</v>
      </c>
      <c r="BF413" s="87">
        <v>0</v>
      </c>
      <c r="BG413" s="87">
        <v>0</v>
      </c>
      <c r="BH413" s="87">
        <v>0</v>
      </c>
      <c r="BI413" s="87">
        <v>0</v>
      </c>
      <c r="BJ413" s="87">
        <v>0</v>
      </c>
      <c r="BK413" s="87">
        <v>0</v>
      </c>
      <c r="BL413" s="87">
        <v>0</v>
      </c>
      <c r="BM413" s="87">
        <v>0</v>
      </c>
      <c r="BN413" s="87">
        <v>0</v>
      </c>
      <c r="BO413" s="87">
        <v>0</v>
      </c>
      <c r="BP413" s="87">
        <v>0</v>
      </c>
      <c r="BQ413" s="87">
        <v>0</v>
      </c>
      <c r="BR413" s="87">
        <v>0</v>
      </c>
      <c r="BS413" s="87">
        <v>0</v>
      </c>
      <c r="BT413" s="87">
        <v>0</v>
      </c>
      <c r="BU413" s="87">
        <v>0</v>
      </c>
      <c r="BV413" s="87">
        <v>0</v>
      </c>
      <c r="BW413" s="87">
        <v>0</v>
      </c>
      <c r="BX413" s="87">
        <v>0</v>
      </c>
      <c r="BY413" s="76"/>
    </row>
    <row r="414" spans="1:77">
      <c r="A414" s="73" t="s">
        <v>43</v>
      </c>
      <c r="B414" s="74" t="s">
        <v>1020</v>
      </c>
      <c r="C414" s="73" t="s">
        <v>1021</v>
      </c>
      <c r="D414" s="87">
        <v>0</v>
      </c>
      <c r="E414" s="87">
        <v>0</v>
      </c>
      <c r="F414" s="87">
        <v>0</v>
      </c>
      <c r="G414" s="87">
        <v>0</v>
      </c>
      <c r="H414" s="87">
        <v>0</v>
      </c>
      <c r="I414" s="87">
        <v>0</v>
      </c>
      <c r="J414" s="87">
        <v>0</v>
      </c>
      <c r="K414" s="87">
        <v>0</v>
      </c>
      <c r="L414" s="87">
        <v>0</v>
      </c>
      <c r="M414" s="87">
        <v>0</v>
      </c>
      <c r="N414" s="87">
        <v>0</v>
      </c>
      <c r="O414" s="87">
        <v>0</v>
      </c>
      <c r="P414" s="87">
        <v>0</v>
      </c>
      <c r="Q414" s="87">
        <v>0</v>
      </c>
      <c r="R414" s="87">
        <v>0</v>
      </c>
      <c r="S414" s="87">
        <v>0</v>
      </c>
      <c r="T414" s="87">
        <v>0</v>
      </c>
      <c r="U414" s="87">
        <v>0</v>
      </c>
      <c r="V414" s="87">
        <v>0</v>
      </c>
      <c r="W414" s="87">
        <v>0</v>
      </c>
      <c r="X414" s="87">
        <v>0</v>
      </c>
      <c r="Y414" s="87">
        <v>0</v>
      </c>
      <c r="Z414" s="87">
        <v>0</v>
      </c>
      <c r="AA414" s="87">
        <v>0</v>
      </c>
      <c r="AB414" s="87">
        <v>0</v>
      </c>
      <c r="AC414" s="87">
        <v>0</v>
      </c>
      <c r="AD414" s="87">
        <v>0</v>
      </c>
      <c r="AE414" s="87">
        <v>0</v>
      </c>
      <c r="AF414" s="87">
        <v>0</v>
      </c>
      <c r="AG414" s="87">
        <v>0</v>
      </c>
      <c r="AH414" s="87">
        <v>0</v>
      </c>
      <c r="AI414" s="87">
        <v>0</v>
      </c>
      <c r="AJ414" s="87">
        <v>0</v>
      </c>
      <c r="AK414" s="87">
        <v>0</v>
      </c>
      <c r="AL414" s="87">
        <v>0</v>
      </c>
      <c r="AM414" s="87">
        <v>0</v>
      </c>
      <c r="AN414" s="87">
        <v>0</v>
      </c>
      <c r="AO414" s="87">
        <v>0</v>
      </c>
      <c r="AP414" s="87">
        <v>0</v>
      </c>
      <c r="AQ414" s="87">
        <v>0</v>
      </c>
      <c r="AR414" s="87">
        <v>0</v>
      </c>
      <c r="AS414" s="87">
        <v>0</v>
      </c>
      <c r="AT414" s="87">
        <v>0</v>
      </c>
      <c r="AU414" s="87">
        <v>0</v>
      </c>
      <c r="AV414" s="87">
        <v>0</v>
      </c>
      <c r="AW414" s="87">
        <v>0</v>
      </c>
      <c r="AX414" s="87">
        <v>0</v>
      </c>
      <c r="AY414" s="87">
        <v>0</v>
      </c>
      <c r="AZ414" s="87">
        <v>0</v>
      </c>
      <c r="BA414" s="87">
        <v>0</v>
      </c>
      <c r="BB414" s="87">
        <v>0</v>
      </c>
      <c r="BC414" s="87">
        <v>0</v>
      </c>
      <c r="BD414" s="87">
        <v>0</v>
      </c>
      <c r="BE414" s="87">
        <v>0</v>
      </c>
      <c r="BF414" s="87">
        <v>0</v>
      </c>
      <c r="BG414" s="87">
        <v>0</v>
      </c>
      <c r="BH414" s="87">
        <v>0</v>
      </c>
      <c r="BI414" s="87">
        <v>0</v>
      </c>
      <c r="BJ414" s="87">
        <v>0</v>
      </c>
      <c r="BK414" s="87">
        <v>0</v>
      </c>
      <c r="BL414" s="87">
        <v>0</v>
      </c>
      <c r="BM414" s="87">
        <v>0</v>
      </c>
      <c r="BN414" s="87">
        <v>0</v>
      </c>
      <c r="BO414" s="87">
        <v>0</v>
      </c>
      <c r="BP414" s="87">
        <v>0</v>
      </c>
      <c r="BQ414" s="87">
        <v>0</v>
      </c>
      <c r="BR414" s="87">
        <v>0</v>
      </c>
      <c r="BS414" s="87">
        <v>0</v>
      </c>
      <c r="BT414" s="87">
        <v>0</v>
      </c>
      <c r="BU414" s="87">
        <v>0</v>
      </c>
      <c r="BV414" s="87">
        <v>0</v>
      </c>
      <c r="BW414" s="87">
        <v>0</v>
      </c>
      <c r="BX414" s="87">
        <v>0</v>
      </c>
      <c r="BY414" s="76">
        <v>1</v>
      </c>
    </row>
    <row r="415" spans="1:77">
      <c r="A415" s="73" t="s">
        <v>43</v>
      </c>
      <c r="B415" s="74" t="s">
        <v>1022</v>
      </c>
      <c r="C415" s="73" t="s">
        <v>1023</v>
      </c>
      <c r="D415" s="87">
        <v>0</v>
      </c>
      <c r="E415" s="87">
        <v>0</v>
      </c>
      <c r="F415" s="87">
        <v>0</v>
      </c>
      <c r="G415" s="87">
        <v>0</v>
      </c>
      <c r="H415" s="87">
        <v>0</v>
      </c>
      <c r="I415" s="87">
        <v>0</v>
      </c>
      <c r="J415" s="87">
        <v>0</v>
      </c>
      <c r="K415" s="87">
        <v>0</v>
      </c>
      <c r="L415" s="87">
        <v>0</v>
      </c>
      <c r="M415" s="87">
        <v>0</v>
      </c>
      <c r="N415" s="87">
        <v>0</v>
      </c>
      <c r="O415" s="87">
        <v>0</v>
      </c>
      <c r="P415" s="87">
        <v>0</v>
      </c>
      <c r="Q415" s="87">
        <v>0</v>
      </c>
      <c r="R415" s="87">
        <v>0</v>
      </c>
      <c r="S415" s="87">
        <v>0</v>
      </c>
      <c r="T415" s="87">
        <v>0</v>
      </c>
      <c r="U415" s="87">
        <v>0</v>
      </c>
      <c r="V415" s="87">
        <v>0</v>
      </c>
      <c r="W415" s="87">
        <v>0</v>
      </c>
      <c r="X415" s="87">
        <v>0</v>
      </c>
      <c r="Y415" s="87">
        <v>0</v>
      </c>
      <c r="Z415" s="87">
        <v>0</v>
      </c>
      <c r="AA415" s="87">
        <v>0</v>
      </c>
      <c r="AB415" s="87">
        <v>0</v>
      </c>
      <c r="AC415" s="87">
        <v>0</v>
      </c>
      <c r="AD415" s="87">
        <v>0</v>
      </c>
      <c r="AE415" s="87">
        <v>0</v>
      </c>
      <c r="AF415" s="87">
        <v>0</v>
      </c>
      <c r="AG415" s="87">
        <v>0</v>
      </c>
      <c r="AH415" s="87">
        <v>0</v>
      </c>
      <c r="AI415" s="87">
        <v>0</v>
      </c>
      <c r="AJ415" s="87">
        <v>0</v>
      </c>
      <c r="AK415" s="87">
        <v>0</v>
      </c>
      <c r="AL415" s="87">
        <v>0</v>
      </c>
      <c r="AM415" s="87">
        <v>0</v>
      </c>
      <c r="AN415" s="87">
        <v>0</v>
      </c>
      <c r="AO415" s="87">
        <v>0</v>
      </c>
      <c r="AP415" s="87">
        <v>0</v>
      </c>
      <c r="AQ415" s="87">
        <v>0</v>
      </c>
      <c r="AR415" s="87">
        <v>0</v>
      </c>
      <c r="AS415" s="87">
        <v>0</v>
      </c>
      <c r="AT415" s="87">
        <v>0</v>
      </c>
      <c r="AU415" s="87">
        <v>0</v>
      </c>
      <c r="AV415" s="87">
        <v>0</v>
      </c>
      <c r="AW415" s="87">
        <v>0</v>
      </c>
      <c r="AX415" s="87">
        <v>0</v>
      </c>
      <c r="AY415" s="87">
        <v>0</v>
      </c>
      <c r="AZ415" s="87">
        <v>0</v>
      </c>
      <c r="BA415" s="87">
        <v>0</v>
      </c>
      <c r="BB415" s="87">
        <v>0</v>
      </c>
      <c r="BC415" s="87">
        <v>0</v>
      </c>
      <c r="BD415" s="87">
        <v>0</v>
      </c>
      <c r="BE415" s="87">
        <v>0</v>
      </c>
      <c r="BF415" s="87">
        <v>0</v>
      </c>
      <c r="BG415" s="87">
        <v>0</v>
      </c>
      <c r="BH415" s="87">
        <v>0</v>
      </c>
      <c r="BI415" s="87">
        <v>0</v>
      </c>
      <c r="BJ415" s="87">
        <v>0</v>
      </c>
      <c r="BK415" s="87">
        <v>0</v>
      </c>
      <c r="BL415" s="87">
        <v>0</v>
      </c>
      <c r="BM415" s="87">
        <v>0</v>
      </c>
      <c r="BN415" s="87">
        <v>0</v>
      </c>
      <c r="BO415" s="87">
        <v>0</v>
      </c>
      <c r="BP415" s="87">
        <v>0</v>
      </c>
      <c r="BQ415" s="87">
        <v>0</v>
      </c>
      <c r="BR415" s="87">
        <v>0</v>
      </c>
      <c r="BS415" s="87">
        <v>0</v>
      </c>
      <c r="BT415" s="87">
        <v>0</v>
      </c>
      <c r="BU415" s="87">
        <v>0</v>
      </c>
      <c r="BV415" s="87">
        <v>0</v>
      </c>
      <c r="BW415" s="87">
        <v>0</v>
      </c>
      <c r="BX415" s="87">
        <v>0</v>
      </c>
      <c r="BY415" s="76">
        <v>4357.32</v>
      </c>
    </row>
    <row r="416" spans="1:77">
      <c r="A416" s="73" t="s">
        <v>43</v>
      </c>
      <c r="B416" s="74" t="s">
        <v>1024</v>
      </c>
      <c r="C416" s="73" t="s">
        <v>1025</v>
      </c>
      <c r="D416" s="87">
        <v>0</v>
      </c>
      <c r="E416" s="87">
        <v>0</v>
      </c>
      <c r="F416" s="87">
        <v>0</v>
      </c>
      <c r="G416" s="87">
        <v>0</v>
      </c>
      <c r="H416" s="87">
        <v>0</v>
      </c>
      <c r="I416" s="87">
        <v>0</v>
      </c>
      <c r="J416" s="87">
        <v>0</v>
      </c>
      <c r="K416" s="87">
        <v>0</v>
      </c>
      <c r="L416" s="87">
        <v>0</v>
      </c>
      <c r="M416" s="87">
        <v>0</v>
      </c>
      <c r="N416" s="87">
        <v>0</v>
      </c>
      <c r="O416" s="87">
        <v>0</v>
      </c>
      <c r="P416" s="87">
        <v>0</v>
      </c>
      <c r="Q416" s="87">
        <v>0</v>
      </c>
      <c r="R416" s="87">
        <v>0</v>
      </c>
      <c r="S416" s="87">
        <v>0</v>
      </c>
      <c r="T416" s="87">
        <v>0</v>
      </c>
      <c r="U416" s="87">
        <v>0</v>
      </c>
      <c r="V416" s="87">
        <v>0</v>
      </c>
      <c r="W416" s="87">
        <v>0</v>
      </c>
      <c r="X416" s="87">
        <v>0</v>
      </c>
      <c r="Y416" s="87">
        <v>0</v>
      </c>
      <c r="Z416" s="87">
        <v>0</v>
      </c>
      <c r="AA416" s="87">
        <v>0</v>
      </c>
      <c r="AB416" s="87">
        <v>0</v>
      </c>
      <c r="AC416" s="87">
        <v>0</v>
      </c>
      <c r="AD416" s="87">
        <v>0</v>
      </c>
      <c r="AE416" s="87">
        <v>0</v>
      </c>
      <c r="AF416" s="87">
        <v>0</v>
      </c>
      <c r="AG416" s="87">
        <v>0</v>
      </c>
      <c r="AH416" s="87">
        <v>0</v>
      </c>
      <c r="AI416" s="87">
        <v>0</v>
      </c>
      <c r="AJ416" s="87">
        <v>0</v>
      </c>
      <c r="AK416" s="87">
        <v>0</v>
      </c>
      <c r="AL416" s="87">
        <v>0</v>
      </c>
      <c r="AM416" s="87">
        <v>0</v>
      </c>
      <c r="AN416" s="87">
        <v>0</v>
      </c>
      <c r="AO416" s="87">
        <v>0</v>
      </c>
      <c r="AP416" s="87">
        <v>0</v>
      </c>
      <c r="AQ416" s="87">
        <v>0</v>
      </c>
      <c r="AR416" s="87">
        <v>0</v>
      </c>
      <c r="AS416" s="87">
        <v>0</v>
      </c>
      <c r="AT416" s="87">
        <v>0</v>
      </c>
      <c r="AU416" s="87">
        <v>0</v>
      </c>
      <c r="AV416" s="87">
        <v>0</v>
      </c>
      <c r="AW416" s="87">
        <v>0</v>
      </c>
      <c r="AX416" s="87">
        <v>0</v>
      </c>
      <c r="AY416" s="87">
        <v>0</v>
      </c>
      <c r="AZ416" s="87">
        <v>0</v>
      </c>
      <c r="BA416" s="87">
        <v>0</v>
      </c>
      <c r="BB416" s="87">
        <v>0</v>
      </c>
      <c r="BC416" s="87">
        <v>0</v>
      </c>
      <c r="BD416" s="87">
        <v>0</v>
      </c>
      <c r="BE416" s="87">
        <v>0</v>
      </c>
      <c r="BF416" s="87">
        <v>0</v>
      </c>
      <c r="BG416" s="87">
        <v>0</v>
      </c>
      <c r="BH416" s="87">
        <v>0</v>
      </c>
      <c r="BI416" s="87">
        <v>0</v>
      </c>
      <c r="BJ416" s="87">
        <v>0</v>
      </c>
      <c r="BK416" s="87">
        <v>0</v>
      </c>
      <c r="BL416" s="87">
        <v>0</v>
      </c>
      <c r="BM416" s="87">
        <v>0</v>
      </c>
      <c r="BN416" s="87">
        <v>0</v>
      </c>
      <c r="BO416" s="87">
        <v>0</v>
      </c>
      <c r="BP416" s="87">
        <v>0</v>
      </c>
      <c r="BQ416" s="87">
        <v>0</v>
      </c>
      <c r="BR416" s="87">
        <v>0</v>
      </c>
      <c r="BS416" s="87">
        <v>0</v>
      </c>
      <c r="BT416" s="87">
        <v>0</v>
      </c>
      <c r="BU416" s="87">
        <v>0</v>
      </c>
      <c r="BV416" s="87">
        <v>0</v>
      </c>
      <c r="BW416" s="87">
        <v>0</v>
      </c>
      <c r="BX416" s="87">
        <v>0</v>
      </c>
      <c r="BY416" s="76">
        <v>4</v>
      </c>
    </row>
    <row r="417" spans="1:77">
      <c r="A417" s="73" t="s">
        <v>43</v>
      </c>
      <c r="B417" s="74" t="s">
        <v>1026</v>
      </c>
      <c r="C417" s="73" t="s">
        <v>1027</v>
      </c>
      <c r="D417" s="75">
        <v>0</v>
      </c>
      <c r="E417" s="75">
        <v>0</v>
      </c>
      <c r="F417" s="75">
        <v>0</v>
      </c>
      <c r="G417" s="75">
        <v>0</v>
      </c>
      <c r="H417" s="75">
        <v>0</v>
      </c>
      <c r="I417" s="75">
        <v>0</v>
      </c>
      <c r="J417" s="75">
        <v>0</v>
      </c>
      <c r="K417" s="75">
        <v>0</v>
      </c>
      <c r="L417" s="75">
        <v>0</v>
      </c>
      <c r="M417" s="75">
        <v>0</v>
      </c>
      <c r="N417" s="75">
        <v>0</v>
      </c>
      <c r="O417" s="75">
        <v>0</v>
      </c>
      <c r="P417" s="75">
        <v>0</v>
      </c>
      <c r="Q417" s="75">
        <v>0</v>
      </c>
      <c r="R417" s="75">
        <v>0</v>
      </c>
      <c r="S417" s="75">
        <v>0</v>
      </c>
      <c r="T417" s="75">
        <v>0</v>
      </c>
      <c r="U417" s="75">
        <v>0</v>
      </c>
      <c r="V417" s="75">
        <v>0</v>
      </c>
      <c r="W417" s="75">
        <v>0</v>
      </c>
      <c r="X417" s="75">
        <v>0</v>
      </c>
      <c r="Y417" s="75">
        <v>0</v>
      </c>
      <c r="Z417" s="75">
        <v>0</v>
      </c>
      <c r="AA417" s="75">
        <v>0</v>
      </c>
      <c r="AB417" s="75">
        <v>0</v>
      </c>
      <c r="AC417" s="75">
        <v>0</v>
      </c>
      <c r="AD417" s="75">
        <v>0</v>
      </c>
      <c r="AE417" s="75">
        <v>0</v>
      </c>
      <c r="AF417" s="75">
        <v>0</v>
      </c>
      <c r="AG417" s="75">
        <v>0</v>
      </c>
      <c r="AH417" s="75">
        <v>0</v>
      </c>
      <c r="AI417" s="75">
        <v>0</v>
      </c>
      <c r="AJ417" s="75">
        <v>0</v>
      </c>
      <c r="AK417" s="75">
        <v>0</v>
      </c>
      <c r="AL417" s="75">
        <v>0</v>
      </c>
      <c r="AM417" s="75">
        <v>0</v>
      </c>
      <c r="AN417" s="75">
        <v>0</v>
      </c>
      <c r="AO417" s="75">
        <v>0</v>
      </c>
      <c r="AP417" s="75">
        <v>0</v>
      </c>
      <c r="AQ417" s="75">
        <v>0</v>
      </c>
      <c r="AR417" s="75">
        <v>0</v>
      </c>
      <c r="AS417" s="75">
        <v>0</v>
      </c>
      <c r="AT417" s="75">
        <v>0</v>
      </c>
      <c r="AU417" s="75">
        <v>0</v>
      </c>
      <c r="AV417" s="75">
        <v>0</v>
      </c>
      <c r="AW417" s="75">
        <v>0</v>
      </c>
      <c r="AX417" s="75">
        <v>0</v>
      </c>
      <c r="AY417" s="75">
        <v>0</v>
      </c>
      <c r="AZ417" s="75">
        <v>0</v>
      </c>
      <c r="BA417" s="75">
        <v>0</v>
      </c>
      <c r="BB417" s="75">
        <v>0</v>
      </c>
      <c r="BC417" s="75">
        <v>0</v>
      </c>
      <c r="BD417" s="75">
        <v>0</v>
      </c>
      <c r="BE417" s="75">
        <v>0</v>
      </c>
      <c r="BF417" s="75">
        <v>0</v>
      </c>
      <c r="BG417" s="75">
        <v>0</v>
      </c>
      <c r="BH417" s="75">
        <v>0</v>
      </c>
      <c r="BI417" s="75">
        <v>0</v>
      </c>
      <c r="BJ417" s="75">
        <v>0</v>
      </c>
      <c r="BK417" s="75">
        <v>0</v>
      </c>
      <c r="BL417" s="75">
        <v>0</v>
      </c>
      <c r="BM417" s="75">
        <v>0</v>
      </c>
      <c r="BN417" s="75">
        <v>0</v>
      </c>
      <c r="BO417" s="75">
        <v>0</v>
      </c>
      <c r="BP417" s="75">
        <v>19000000</v>
      </c>
      <c r="BQ417" s="75">
        <v>0</v>
      </c>
      <c r="BR417" s="75">
        <v>0</v>
      </c>
      <c r="BS417" s="75">
        <v>0</v>
      </c>
      <c r="BT417" s="75">
        <v>0</v>
      </c>
      <c r="BU417" s="75">
        <v>0</v>
      </c>
      <c r="BV417" s="75">
        <v>0</v>
      </c>
      <c r="BW417" s="75">
        <v>0</v>
      </c>
      <c r="BX417" s="75">
        <v>0</v>
      </c>
      <c r="BY417" s="76">
        <v>2709.31</v>
      </c>
    </row>
    <row r="418" spans="1:77">
      <c r="A418" s="73" t="s">
        <v>43</v>
      </c>
      <c r="B418" s="74" t="s">
        <v>1028</v>
      </c>
      <c r="C418" s="73" t="s">
        <v>1029</v>
      </c>
      <c r="D418" s="75">
        <v>0</v>
      </c>
      <c r="E418" s="75">
        <v>0</v>
      </c>
      <c r="F418" s="75">
        <v>0</v>
      </c>
      <c r="G418" s="75">
        <v>0</v>
      </c>
      <c r="H418" s="75">
        <v>0</v>
      </c>
      <c r="I418" s="75">
        <v>0</v>
      </c>
      <c r="J418" s="75">
        <v>17925956.559999999</v>
      </c>
      <c r="K418" s="75">
        <v>0</v>
      </c>
      <c r="L418" s="75">
        <v>0</v>
      </c>
      <c r="M418" s="75">
        <v>0</v>
      </c>
      <c r="N418" s="75">
        <v>0</v>
      </c>
      <c r="O418" s="75">
        <v>0</v>
      </c>
      <c r="P418" s="75">
        <v>0</v>
      </c>
      <c r="Q418" s="75">
        <v>0</v>
      </c>
      <c r="R418" s="75">
        <v>0</v>
      </c>
      <c r="S418" s="75">
        <v>0</v>
      </c>
      <c r="T418" s="75">
        <v>0</v>
      </c>
      <c r="U418" s="75">
        <v>0</v>
      </c>
      <c r="V418" s="75">
        <v>0</v>
      </c>
      <c r="W418" s="75">
        <v>0</v>
      </c>
      <c r="X418" s="75">
        <v>0</v>
      </c>
      <c r="Y418" s="75">
        <v>0</v>
      </c>
      <c r="Z418" s="75">
        <v>0</v>
      </c>
      <c r="AA418" s="75">
        <v>0</v>
      </c>
      <c r="AB418" s="75">
        <v>0</v>
      </c>
      <c r="AC418" s="75">
        <v>0</v>
      </c>
      <c r="AD418" s="75">
        <v>0</v>
      </c>
      <c r="AE418" s="75">
        <v>17553701.260000002</v>
      </c>
      <c r="AF418" s="75">
        <v>0</v>
      </c>
      <c r="AG418" s="75">
        <v>0</v>
      </c>
      <c r="AH418" s="75">
        <v>0</v>
      </c>
      <c r="AI418" s="75">
        <v>0</v>
      </c>
      <c r="AJ418" s="75">
        <v>0</v>
      </c>
      <c r="AK418" s="75">
        <v>0</v>
      </c>
      <c r="AL418" s="75">
        <v>0</v>
      </c>
      <c r="AM418" s="75">
        <v>0</v>
      </c>
      <c r="AN418" s="75">
        <v>0</v>
      </c>
      <c r="AO418" s="75">
        <v>0</v>
      </c>
      <c r="AP418" s="75">
        <v>0</v>
      </c>
      <c r="AQ418" s="75">
        <v>0</v>
      </c>
      <c r="AR418" s="75">
        <v>0</v>
      </c>
      <c r="AS418" s="75">
        <v>0</v>
      </c>
      <c r="AT418" s="75">
        <v>0</v>
      </c>
      <c r="AU418" s="75">
        <v>0</v>
      </c>
      <c r="AV418" s="75">
        <v>0</v>
      </c>
      <c r="AW418" s="75">
        <v>0</v>
      </c>
      <c r="AX418" s="75">
        <v>0</v>
      </c>
      <c r="AY418" s="75">
        <v>0</v>
      </c>
      <c r="AZ418" s="75">
        <v>0</v>
      </c>
      <c r="BA418" s="75">
        <v>0</v>
      </c>
      <c r="BB418" s="75">
        <v>0</v>
      </c>
      <c r="BC418" s="75">
        <v>0</v>
      </c>
      <c r="BD418" s="75">
        <v>0</v>
      </c>
      <c r="BE418" s="75">
        <v>0</v>
      </c>
      <c r="BF418" s="75">
        <v>0</v>
      </c>
      <c r="BG418" s="75">
        <v>0</v>
      </c>
      <c r="BH418" s="75">
        <v>0</v>
      </c>
      <c r="BI418" s="75">
        <v>0</v>
      </c>
      <c r="BJ418" s="75">
        <v>0</v>
      </c>
      <c r="BK418" s="75">
        <v>0</v>
      </c>
      <c r="BL418" s="75">
        <v>0</v>
      </c>
      <c r="BM418" s="75">
        <v>0</v>
      </c>
      <c r="BN418" s="75">
        <v>0</v>
      </c>
      <c r="BO418" s="75">
        <v>2717</v>
      </c>
      <c r="BP418" s="75">
        <v>0</v>
      </c>
      <c r="BQ418" s="75">
        <v>0</v>
      </c>
      <c r="BR418" s="75">
        <v>0</v>
      </c>
      <c r="BS418" s="75">
        <v>0</v>
      </c>
      <c r="BT418" s="75">
        <v>0</v>
      </c>
      <c r="BU418" s="75">
        <v>0</v>
      </c>
      <c r="BV418" s="75">
        <v>0</v>
      </c>
      <c r="BW418" s="75">
        <v>0</v>
      </c>
      <c r="BX418" s="75">
        <v>0</v>
      </c>
      <c r="BY418" s="76">
        <v>3</v>
      </c>
    </row>
    <row r="419" spans="1:77">
      <c r="A419" s="73" t="s">
        <v>43</v>
      </c>
      <c r="B419" s="74" t="s">
        <v>1030</v>
      </c>
      <c r="C419" s="73" t="s">
        <v>1031</v>
      </c>
      <c r="D419" s="75">
        <v>3520000</v>
      </c>
      <c r="E419" s="75">
        <v>0</v>
      </c>
      <c r="F419" s="75">
        <v>720000</v>
      </c>
      <c r="G419" s="75">
        <v>0</v>
      </c>
      <c r="H419" s="75">
        <v>80000</v>
      </c>
      <c r="I419" s="75">
        <v>0</v>
      </c>
      <c r="J419" s="75">
        <v>12480000</v>
      </c>
      <c r="K419" s="75">
        <v>1360000</v>
      </c>
      <c r="L419" s="75">
        <v>0</v>
      </c>
      <c r="M419" s="75">
        <v>5890000</v>
      </c>
      <c r="N419" s="75">
        <v>0</v>
      </c>
      <c r="O419" s="75">
        <v>910000</v>
      </c>
      <c r="P419" s="75">
        <v>1620000</v>
      </c>
      <c r="Q419" s="75">
        <v>1240000</v>
      </c>
      <c r="R419" s="75">
        <v>220000</v>
      </c>
      <c r="S419" s="75">
        <v>240000</v>
      </c>
      <c r="T419" s="75">
        <v>0</v>
      </c>
      <c r="U419" s="75">
        <v>200000</v>
      </c>
      <c r="V419" s="75">
        <v>3820000</v>
      </c>
      <c r="W419" s="75">
        <v>0</v>
      </c>
      <c r="X419" s="75">
        <v>0</v>
      </c>
      <c r="Y419" s="75">
        <v>0</v>
      </c>
      <c r="Z419" s="75">
        <v>0</v>
      </c>
      <c r="AA419" s="75">
        <v>0</v>
      </c>
      <c r="AB419" s="75">
        <v>0</v>
      </c>
      <c r="AC419" s="75">
        <v>80000</v>
      </c>
      <c r="AD419" s="75">
        <v>0</v>
      </c>
      <c r="AE419" s="75">
        <v>0</v>
      </c>
      <c r="AF419" s="75">
        <v>0</v>
      </c>
      <c r="AG419" s="75">
        <v>80000</v>
      </c>
      <c r="AH419" s="75">
        <v>80000</v>
      </c>
      <c r="AI419" s="75">
        <v>0</v>
      </c>
      <c r="AJ419" s="75">
        <v>80000</v>
      </c>
      <c r="AK419" s="75">
        <v>80000</v>
      </c>
      <c r="AL419" s="75">
        <v>0</v>
      </c>
      <c r="AM419" s="75">
        <v>160000</v>
      </c>
      <c r="AN419" s="75">
        <v>0</v>
      </c>
      <c r="AO419" s="75">
        <v>0</v>
      </c>
      <c r="AP419" s="75">
        <v>40000</v>
      </c>
      <c r="AQ419" s="75">
        <v>890000</v>
      </c>
      <c r="AR419" s="75">
        <v>200000</v>
      </c>
      <c r="AS419" s="75">
        <v>120000</v>
      </c>
      <c r="AT419" s="75">
        <v>40000</v>
      </c>
      <c r="AU419" s="75">
        <v>30000</v>
      </c>
      <c r="AV419" s="75">
        <v>170000</v>
      </c>
      <c r="AW419" s="75">
        <v>0</v>
      </c>
      <c r="AX419" s="75">
        <v>2920000</v>
      </c>
      <c r="AY419" s="75">
        <v>0</v>
      </c>
      <c r="AZ419" s="75">
        <v>120000</v>
      </c>
      <c r="BA419" s="75">
        <v>770000</v>
      </c>
      <c r="BB419" s="75">
        <v>630000</v>
      </c>
      <c r="BC419" s="75">
        <v>0</v>
      </c>
      <c r="BD419" s="75">
        <v>720000</v>
      </c>
      <c r="BE419" s="75">
        <v>480000</v>
      </c>
      <c r="BF419" s="75">
        <v>740000</v>
      </c>
      <c r="BG419" s="75">
        <v>280000</v>
      </c>
      <c r="BH419" s="75">
        <v>80000</v>
      </c>
      <c r="BI419" s="75">
        <v>10376693.49</v>
      </c>
      <c r="BJ419" s="75">
        <v>1480000</v>
      </c>
      <c r="BK419" s="75">
        <v>0</v>
      </c>
      <c r="BL419" s="75">
        <v>0</v>
      </c>
      <c r="BM419" s="75">
        <v>0</v>
      </c>
      <c r="BN419" s="75">
        <v>120000</v>
      </c>
      <c r="BO419" s="75">
        <v>0</v>
      </c>
      <c r="BP419" s="75">
        <v>4730000</v>
      </c>
      <c r="BQ419" s="75">
        <v>120000</v>
      </c>
      <c r="BR419" s="75">
        <v>450000</v>
      </c>
      <c r="BS419" s="75">
        <v>0</v>
      </c>
      <c r="BT419" s="75">
        <v>120000</v>
      </c>
      <c r="BU419" s="75">
        <v>1000000</v>
      </c>
      <c r="BV419" s="75">
        <v>0</v>
      </c>
      <c r="BW419" s="75">
        <v>280000</v>
      </c>
      <c r="BX419" s="75">
        <v>280000</v>
      </c>
      <c r="BY419" s="76">
        <v>4</v>
      </c>
    </row>
    <row r="420" spans="1:77">
      <c r="A420" s="73" t="s">
        <v>43</v>
      </c>
      <c r="B420" s="74" t="s">
        <v>1032</v>
      </c>
      <c r="C420" s="73" t="s">
        <v>1033</v>
      </c>
      <c r="D420" s="87">
        <v>0</v>
      </c>
      <c r="E420" s="87">
        <v>0</v>
      </c>
      <c r="F420" s="87">
        <v>0</v>
      </c>
      <c r="G420" s="87">
        <v>0</v>
      </c>
      <c r="H420" s="87">
        <v>0</v>
      </c>
      <c r="I420" s="87">
        <v>0</v>
      </c>
      <c r="J420" s="87">
        <v>0</v>
      </c>
      <c r="K420" s="87">
        <v>0</v>
      </c>
      <c r="L420" s="87">
        <v>0</v>
      </c>
      <c r="M420" s="87">
        <v>0</v>
      </c>
      <c r="N420" s="87">
        <v>0</v>
      </c>
      <c r="O420" s="87">
        <v>0</v>
      </c>
      <c r="P420" s="87">
        <v>0</v>
      </c>
      <c r="Q420" s="87">
        <v>0</v>
      </c>
      <c r="R420" s="87">
        <v>0</v>
      </c>
      <c r="S420" s="87">
        <v>0</v>
      </c>
      <c r="T420" s="87">
        <v>0</v>
      </c>
      <c r="U420" s="87">
        <v>0</v>
      </c>
      <c r="V420" s="87">
        <v>0</v>
      </c>
      <c r="W420" s="87">
        <v>0</v>
      </c>
      <c r="X420" s="87">
        <v>0</v>
      </c>
      <c r="Y420" s="87">
        <v>0</v>
      </c>
      <c r="Z420" s="87">
        <v>0</v>
      </c>
      <c r="AA420" s="87">
        <v>0</v>
      </c>
      <c r="AB420" s="87">
        <v>0</v>
      </c>
      <c r="AC420" s="87">
        <v>0</v>
      </c>
      <c r="AD420" s="87">
        <v>0</v>
      </c>
      <c r="AE420" s="87">
        <v>0</v>
      </c>
      <c r="AF420" s="87">
        <v>0</v>
      </c>
      <c r="AG420" s="87">
        <v>0</v>
      </c>
      <c r="AH420" s="87">
        <v>0</v>
      </c>
      <c r="AI420" s="87">
        <v>0</v>
      </c>
      <c r="AJ420" s="87">
        <v>0</v>
      </c>
      <c r="AK420" s="87">
        <v>0</v>
      </c>
      <c r="AL420" s="87">
        <v>0</v>
      </c>
      <c r="AM420" s="87">
        <v>0</v>
      </c>
      <c r="AN420" s="87">
        <v>0</v>
      </c>
      <c r="AO420" s="87">
        <v>0</v>
      </c>
      <c r="AP420" s="87">
        <v>0</v>
      </c>
      <c r="AQ420" s="87">
        <v>0</v>
      </c>
      <c r="AR420" s="87">
        <v>0</v>
      </c>
      <c r="AS420" s="87">
        <v>0</v>
      </c>
      <c r="AT420" s="87">
        <v>0</v>
      </c>
      <c r="AU420" s="87">
        <v>0</v>
      </c>
      <c r="AV420" s="87">
        <v>0</v>
      </c>
      <c r="AW420" s="87">
        <v>0</v>
      </c>
      <c r="AX420" s="87">
        <v>0</v>
      </c>
      <c r="AY420" s="87">
        <v>0</v>
      </c>
      <c r="AZ420" s="87">
        <v>0</v>
      </c>
      <c r="BA420" s="87">
        <v>0</v>
      </c>
      <c r="BB420" s="87">
        <v>0</v>
      </c>
      <c r="BC420" s="87">
        <v>0</v>
      </c>
      <c r="BD420" s="87">
        <v>0</v>
      </c>
      <c r="BE420" s="87">
        <v>0</v>
      </c>
      <c r="BF420" s="87">
        <v>0</v>
      </c>
      <c r="BG420" s="87">
        <v>0</v>
      </c>
      <c r="BH420" s="87">
        <v>0</v>
      </c>
      <c r="BI420" s="87">
        <v>0</v>
      </c>
      <c r="BJ420" s="87">
        <v>0</v>
      </c>
      <c r="BK420" s="87">
        <v>0</v>
      </c>
      <c r="BL420" s="87">
        <v>0</v>
      </c>
      <c r="BM420" s="87">
        <v>0</v>
      </c>
      <c r="BN420" s="87">
        <v>0</v>
      </c>
      <c r="BO420" s="87">
        <v>0</v>
      </c>
      <c r="BP420" s="87">
        <v>0</v>
      </c>
      <c r="BQ420" s="87">
        <v>0</v>
      </c>
      <c r="BR420" s="87">
        <v>0</v>
      </c>
      <c r="BS420" s="87">
        <v>0</v>
      </c>
      <c r="BT420" s="87">
        <v>0</v>
      </c>
      <c r="BU420" s="87">
        <v>0</v>
      </c>
      <c r="BV420" s="87">
        <v>0</v>
      </c>
      <c r="BW420" s="87">
        <v>0</v>
      </c>
      <c r="BX420" s="87">
        <v>0</v>
      </c>
      <c r="BY420" s="76">
        <v>1</v>
      </c>
    </row>
    <row r="421" spans="1:77">
      <c r="A421" s="73" t="s">
        <v>43</v>
      </c>
      <c r="B421" s="74" t="s">
        <v>1034</v>
      </c>
      <c r="C421" s="73" t="s">
        <v>1035</v>
      </c>
      <c r="D421" s="87">
        <v>0</v>
      </c>
      <c r="E421" s="87">
        <v>0</v>
      </c>
      <c r="F421" s="87">
        <v>0</v>
      </c>
      <c r="G421" s="87">
        <v>0</v>
      </c>
      <c r="H421" s="87">
        <v>0</v>
      </c>
      <c r="I421" s="87">
        <v>0</v>
      </c>
      <c r="J421" s="87">
        <v>0</v>
      </c>
      <c r="K421" s="87">
        <v>0</v>
      </c>
      <c r="L421" s="87">
        <v>0</v>
      </c>
      <c r="M421" s="87">
        <v>0</v>
      </c>
      <c r="N421" s="87">
        <v>0</v>
      </c>
      <c r="O421" s="87">
        <v>0</v>
      </c>
      <c r="P421" s="87">
        <v>0</v>
      </c>
      <c r="Q421" s="87">
        <v>0</v>
      </c>
      <c r="R421" s="87">
        <v>0</v>
      </c>
      <c r="S421" s="87">
        <v>0</v>
      </c>
      <c r="T421" s="87">
        <v>0</v>
      </c>
      <c r="U421" s="87">
        <v>0</v>
      </c>
      <c r="V421" s="87">
        <v>0</v>
      </c>
      <c r="W421" s="87">
        <v>0</v>
      </c>
      <c r="X421" s="87">
        <v>0</v>
      </c>
      <c r="Y421" s="87">
        <v>0</v>
      </c>
      <c r="Z421" s="87">
        <v>0</v>
      </c>
      <c r="AA421" s="87">
        <v>0</v>
      </c>
      <c r="AB421" s="87">
        <v>0</v>
      </c>
      <c r="AC421" s="87">
        <v>0</v>
      </c>
      <c r="AD421" s="87">
        <v>0</v>
      </c>
      <c r="AE421" s="87">
        <v>0</v>
      </c>
      <c r="AF421" s="87">
        <v>0</v>
      </c>
      <c r="AG421" s="87">
        <v>0</v>
      </c>
      <c r="AH421" s="87">
        <v>0</v>
      </c>
      <c r="AI421" s="87">
        <v>0</v>
      </c>
      <c r="AJ421" s="87">
        <v>0</v>
      </c>
      <c r="AK421" s="87">
        <v>0</v>
      </c>
      <c r="AL421" s="87">
        <v>0</v>
      </c>
      <c r="AM421" s="87">
        <v>0</v>
      </c>
      <c r="AN421" s="87">
        <v>0</v>
      </c>
      <c r="AO421" s="87">
        <v>0</v>
      </c>
      <c r="AP421" s="87">
        <v>0</v>
      </c>
      <c r="AQ421" s="87">
        <v>0</v>
      </c>
      <c r="AR421" s="87">
        <v>0</v>
      </c>
      <c r="AS421" s="87">
        <v>0</v>
      </c>
      <c r="AT421" s="87">
        <v>0</v>
      </c>
      <c r="AU421" s="87">
        <v>0</v>
      </c>
      <c r="AV421" s="87">
        <v>0</v>
      </c>
      <c r="AW421" s="87">
        <v>0</v>
      </c>
      <c r="AX421" s="87">
        <v>0</v>
      </c>
      <c r="AY421" s="87">
        <v>0</v>
      </c>
      <c r="AZ421" s="87">
        <v>0</v>
      </c>
      <c r="BA421" s="87">
        <v>0</v>
      </c>
      <c r="BB421" s="87">
        <v>0</v>
      </c>
      <c r="BC421" s="87">
        <v>0</v>
      </c>
      <c r="BD421" s="87">
        <v>0</v>
      </c>
      <c r="BE421" s="87">
        <v>0</v>
      </c>
      <c r="BF421" s="87">
        <v>0</v>
      </c>
      <c r="BG421" s="87">
        <v>0</v>
      </c>
      <c r="BH421" s="87">
        <v>0</v>
      </c>
      <c r="BI421" s="87">
        <v>0</v>
      </c>
      <c r="BJ421" s="87">
        <v>0</v>
      </c>
      <c r="BK421" s="87">
        <v>0</v>
      </c>
      <c r="BL421" s="87">
        <v>0</v>
      </c>
      <c r="BM421" s="87">
        <v>0</v>
      </c>
      <c r="BN421" s="87">
        <v>0</v>
      </c>
      <c r="BO421" s="87">
        <v>0</v>
      </c>
      <c r="BP421" s="87">
        <v>0</v>
      </c>
      <c r="BQ421" s="87">
        <v>0</v>
      </c>
      <c r="BR421" s="87">
        <v>0</v>
      </c>
      <c r="BS421" s="87">
        <v>0</v>
      </c>
      <c r="BT421" s="87">
        <v>0</v>
      </c>
      <c r="BU421" s="87">
        <v>0</v>
      </c>
      <c r="BV421" s="87">
        <v>0</v>
      </c>
      <c r="BW421" s="87">
        <v>0</v>
      </c>
      <c r="BX421" s="87">
        <v>0</v>
      </c>
      <c r="BY421" s="76">
        <v>189646.47</v>
      </c>
    </row>
    <row r="422" spans="1:77">
      <c r="A422" s="73" t="s">
        <v>43</v>
      </c>
      <c r="B422" s="74" t="s">
        <v>1036</v>
      </c>
      <c r="C422" s="73" t="s">
        <v>1037</v>
      </c>
      <c r="D422" s="75">
        <v>0</v>
      </c>
      <c r="E422" s="75">
        <v>0</v>
      </c>
      <c r="F422" s="75">
        <v>0</v>
      </c>
      <c r="G422" s="75">
        <v>0</v>
      </c>
      <c r="H422" s="75">
        <v>0</v>
      </c>
      <c r="I422" s="75">
        <v>0</v>
      </c>
      <c r="J422" s="75">
        <v>0</v>
      </c>
      <c r="K422" s="75">
        <v>0</v>
      </c>
      <c r="L422" s="75">
        <v>0</v>
      </c>
      <c r="M422" s="75">
        <v>0</v>
      </c>
      <c r="N422" s="75">
        <v>0</v>
      </c>
      <c r="O422" s="75">
        <v>0</v>
      </c>
      <c r="P422" s="75">
        <v>0</v>
      </c>
      <c r="Q422" s="75">
        <v>0</v>
      </c>
      <c r="R422" s="75">
        <v>0</v>
      </c>
      <c r="S422" s="75">
        <v>0</v>
      </c>
      <c r="T422" s="75">
        <v>0</v>
      </c>
      <c r="U422" s="75">
        <v>0</v>
      </c>
      <c r="V422" s="75">
        <v>0</v>
      </c>
      <c r="W422" s="75">
        <v>0</v>
      </c>
      <c r="X422" s="75">
        <v>0</v>
      </c>
      <c r="Y422" s="75">
        <v>0</v>
      </c>
      <c r="Z422" s="75">
        <v>0</v>
      </c>
      <c r="AA422" s="75">
        <v>0</v>
      </c>
      <c r="AB422" s="75">
        <v>0</v>
      </c>
      <c r="AC422" s="75">
        <v>0</v>
      </c>
      <c r="AD422" s="75">
        <v>0</v>
      </c>
      <c r="AE422" s="75">
        <v>0</v>
      </c>
      <c r="AF422" s="75">
        <v>0</v>
      </c>
      <c r="AG422" s="75">
        <v>0</v>
      </c>
      <c r="AH422" s="75">
        <v>0</v>
      </c>
      <c r="AI422" s="75">
        <v>0</v>
      </c>
      <c r="AJ422" s="75">
        <v>0</v>
      </c>
      <c r="AK422" s="75">
        <v>0</v>
      </c>
      <c r="AL422" s="75">
        <v>0</v>
      </c>
      <c r="AM422" s="75">
        <v>0</v>
      </c>
      <c r="AN422" s="75">
        <v>0</v>
      </c>
      <c r="AO422" s="75">
        <v>0</v>
      </c>
      <c r="AP422" s="75">
        <v>0</v>
      </c>
      <c r="AQ422" s="75">
        <v>77364.160000000003</v>
      </c>
      <c r="AR422" s="75">
        <v>0</v>
      </c>
      <c r="AS422" s="75">
        <v>0</v>
      </c>
      <c r="AT422" s="75">
        <v>0</v>
      </c>
      <c r="AU422" s="75">
        <v>0</v>
      </c>
      <c r="AV422" s="75">
        <v>0</v>
      </c>
      <c r="AW422" s="75">
        <v>0</v>
      </c>
      <c r="AX422" s="75">
        <v>0</v>
      </c>
      <c r="AY422" s="75">
        <v>0</v>
      </c>
      <c r="AZ422" s="75">
        <v>0</v>
      </c>
      <c r="BA422" s="75">
        <v>0</v>
      </c>
      <c r="BB422" s="75">
        <v>0</v>
      </c>
      <c r="BC422" s="75">
        <v>0</v>
      </c>
      <c r="BD422" s="75">
        <v>0</v>
      </c>
      <c r="BE422" s="75">
        <v>0</v>
      </c>
      <c r="BF422" s="75">
        <v>0</v>
      </c>
      <c r="BG422" s="75">
        <v>0</v>
      </c>
      <c r="BH422" s="75">
        <v>0</v>
      </c>
      <c r="BI422" s="75">
        <v>0</v>
      </c>
      <c r="BJ422" s="75">
        <v>0</v>
      </c>
      <c r="BK422" s="75">
        <v>0</v>
      </c>
      <c r="BL422" s="75">
        <v>0</v>
      </c>
      <c r="BM422" s="75">
        <v>0</v>
      </c>
      <c r="BN422" s="75">
        <v>0</v>
      </c>
      <c r="BO422" s="75">
        <v>0</v>
      </c>
      <c r="BP422" s="75">
        <v>0</v>
      </c>
      <c r="BQ422" s="75">
        <v>0</v>
      </c>
      <c r="BR422" s="75">
        <v>0</v>
      </c>
      <c r="BS422" s="75">
        <v>0</v>
      </c>
      <c r="BT422" s="75">
        <v>74000</v>
      </c>
      <c r="BU422" s="75">
        <v>0</v>
      </c>
      <c r="BV422" s="75">
        <v>0</v>
      </c>
      <c r="BW422" s="75">
        <v>18404</v>
      </c>
      <c r="BX422" s="75">
        <v>0</v>
      </c>
      <c r="BY422" s="76">
        <v>26</v>
      </c>
    </row>
    <row r="423" spans="1:77">
      <c r="A423" s="73" t="s">
        <v>43</v>
      </c>
      <c r="B423" s="74" t="s">
        <v>1038</v>
      </c>
      <c r="C423" s="73" t="s">
        <v>1039</v>
      </c>
      <c r="D423" s="75">
        <v>0</v>
      </c>
      <c r="E423" s="75">
        <v>0</v>
      </c>
      <c r="F423" s="75">
        <v>0</v>
      </c>
      <c r="G423" s="75">
        <v>0</v>
      </c>
      <c r="H423" s="75">
        <v>0</v>
      </c>
      <c r="I423" s="75">
        <v>0</v>
      </c>
      <c r="J423" s="75">
        <v>0</v>
      </c>
      <c r="K423" s="75">
        <v>0</v>
      </c>
      <c r="L423" s="75">
        <v>0</v>
      </c>
      <c r="M423" s="75">
        <v>0</v>
      </c>
      <c r="N423" s="75">
        <v>0</v>
      </c>
      <c r="O423" s="75">
        <v>0</v>
      </c>
      <c r="P423" s="75">
        <v>0</v>
      </c>
      <c r="Q423" s="75">
        <v>0</v>
      </c>
      <c r="R423" s="75">
        <v>0</v>
      </c>
      <c r="S423" s="75">
        <v>0</v>
      </c>
      <c r="T423" s="75">
        <v>0</v>
      </c>
      <c r="U423" s="75">
        <v>0</v>
      </c>
      <c r="V423" s="75">
        <v>0</v>
      </c>
      <c r="W423" s="75">
        <v>0</v>
      </c>
      <c r="X423" s="75">
        <v>0</v>
      </c>
      <c r="Y423" s="75">
        <v>0</v>
      </c>
      <c r="Z423" s="75">
        <v>0</v>
      </c>
      <c r="AA423" s="75">
        <v>0</v>
      </c>
      <c r="AB423" s="75">
        <v>0</v>
      </c>
      <c r="AC423" s="75">
        <v>0</v>
      </c>
      <c r="AD423" s="75">
        <v>0</v>
      </c>
      <c r="AE423" s="75">
        <v>0</v>
      </c>
      <c r="AF423" s="75">
        <v>0</v>
      </c>
      <c r="AG423" s="75">
        <v>0</v>
      </c>
      <c r="AH423" s="75">
        <v>0</v>
      </c>
      <c r="AI423" s="75">
        <v>0</v>
      </c>
      <c r="AJ423" s="75">
        <v>0</v>
      </c>
      <c r="AK423" s="75">
        <v>0</v>
      </c>
      <c r="AL423" s="75">
        <v>0</v>
      </c>
      <c r="AM423" s="75">
        <v>0</v>
      </c>
      <c r="AN423" s="75">
        <v>0</v>
      </c>
      <c r="AO423" s="75">
        <v>0</v>
      </c>
      <c r="AP423" s="75">
        <v>0</v>
      </c>
      <c r="AQ423" s="75">
        <v>0</v>
      </c>
      <c r="AR423" s="75">
        <v>0</v>
      </c>
      <c r="AS423" s="75">
        <v>0</v>
      </c>
      <c r="AT423" s="75">
        <v>0</v>
      </c>
      <c r="AU423" s="75">
        <v>0</v>
      </c>
      <c r="AV423" s="75">
        <v>0</v>
      </c>
      <c r="AW423" s="75">
        <v>0</v>
      </c>
      <c r="AX423" s="75">
        <v>0</v>
      </c>
      <c r="AY423" s="75">
        <v>0</v>
      </c>
      <c r="AZ423" s="75">
        <v>0</v>
      </c>
      <c r="BA423" s="75">
        <v>0</v>
      </c>
      <c r="BB423" s="75">
        <v>0</v>
      </c>
      <c r="BC423" s="75">
        <v>0</v>
      </c>
      <c r="BD423" s="75">
        <v>0</v>
      </c>
      <c r="BE423" s="75">
        <v>0</v>
      </c>
      <c r="BF423" s="75">
        <v>0</v>
      </c>
      <c r="BG423" s="75">
        <v>0</v>
      </c>
      <c r="BH423" s="75">
        <v>0</v>
      </c>
      <c r="BI423" s="75">
        <v>0</v>
      </c>
      <c r="BJ423" s="75">
        <v>0</v>
      </c>
      <c r="BK423" s="75">
        <v>0</v>
      </c>
      <c r="BL423" s="75">
        <v>0</v>
      </c>
      <c r="BM423" s="75">
        <v>0</v>
      </c>
      <c r="BN423" s="75">
        <v>0</v>
      </c>
      <c r="BO423" s="75">
        <v>0</v>
      </c>
      <c r="BP423" s="75">
        <v>0</v>
      </c>
      <c r="BQ423" s="75">
        <v>0</v>
      </c>
      <c r="BR423" s="75">
        <v>0</v>
      </c>
      <c r="BS423" s="75">
        <v>0</v>
      </c>
      <c r="BT423" s="75">
        <v>0</v>
      </c>
      <c r="BU423" s="75">
        <v>0</v>
      </c>
      <c r="BV423" s="75">
        <v>0</v>
      </c>
      <c r="BW423" s="75">
        <v>157600</v>
      </c>
      <c r="BX423" s="75">
        <v>0</v>
      </c>
      <c r="BY423" s="76">
        <v>4</v>
      </c>
    </row>
    <row r="424" spans="1:77">
      <c r="A424" s="73" t="s">
        <v>43</v>
      </c>
      <c r="B424" s="74" t="s">
        <v>1040</v>
      </c>
      <c r="C424" s="73" t="s">
        <v>1041</v>
      </c>
      <c r="D424" s="87">
        <v>0</v>
      </c>
      <c r="E424" s="87">
        <v>0</v>
      </c>
      <c r="F424" s="87">
        <v>0</v>
      </c>
      <c r="G424" s="87">
        <v>0</v>
      </c>
      <c r="H424" s="87">
        <v>0</v>
      </c>
      <c r="I424" s="87">
        <v>0</v>
      </c>
      <c r="J424" s="87">
        <v>0</v>
      </c>
      <c r="K424" s="87">
        <v>0</v>
      </c>
      <c r="L424" s="87">
        <v>0</v>
      </c>
      <c r="M424" s="87">
        <v>0</v>
      </c>
      <c r="N424" s="87">
        <v>0</v>
      </c>
      <c r="O424" s="87">
        <v>0</v>
      </c>
      <c r="P424" s="87">
        <v>0</v>
      </c>
      <c r="Q424" s="87">
        <v>0</v>
      </c>
      <c r="R424" s="87">
        <v>0</v>
      </c>
      <c r="S424" s="87">
        <v>0</v>
      </c>
      <c r="T424" s="87">
        <v>0</v>
      </c>
      <c r="U424" s="87">
        <v>0</v>
      </c>
      <c r="V424" s="87">
        <v>0</v>
      </c>
      <c r="W424" s="87">
        <v>0</v>
      </c>
      <c r="X424" s="87">
        <v>0</v>
      </c>
      <c r="Y424" s="87">
        <v>0</v>
      </c>
      <c r="Z424" s="87">
        <v>0</v>
      </c>
      <c r="AA424" s="87">
        <v>0</v>
      </c>
      <c r="AB424" s="87">
        <v>0</v>
      </c>
      <c r="AC424" s="87">
        <v>0</v>
      </c>
      <c r="AD424" s="87">
        <v>0</v>
      </c>
      <c r="AE424" s="87">
        <v>0</v>
      </c>
      <c r="AF424" s="87">
        <v>0</v>
      </c>
      <c r="AG424" s="87">
        <v>0</v>
      </c>
      <c r="AH424" s="87">
        <v>0</v>
      </c>
      <c r="AI424" s="87">
        <v>0</v>
      </c>
      <c r="AJ424" s="87">
        <v>0</v>
      </c>
      <c r="AK424" s="87">
        <v>0</v>
      </c>
      <c r="AL424" s="87">
        <v>0</v>
      </c>
      <c r="AM424" s="87">
        <v>0</v>
      </c>
      <c r="AN424" s="87">
        <v>0</v>
      </c>
      <c r="AO424" s="87">
        <v>0</v>
      </c>
      <c r="AP424" s="87">
        <v>0</v>
      </c>
      <c r="AQ424" s="87">
        <v>0</v>
      </c>
      <c r="AR424" s="87">
        <v>0</v>
      </c>
      <c r="AS424" s="87">
        <v>0</v>
      </c>
      <c r="AT424" s="87">
        <v>0</v>
      </c>
      <c r="AU424" s="87">
        <v>0</v>
      </c>
      <c r="AV424" s="87">
        <v>0</v>
      </c>
      <c r="AW424" s="87">
        <v>0</v>
      </c>
      <c r="AX424" s="87">
        <v>0</v>
      </c>
      <c r="AY424" s="87">
        <v>0</v>
      </c>
      <c r="AZ424" s="87">
        <v>0</v>
      </c>
      <c r="BA424" s="87">
        <v>0</v>
      </c>
      <c r="BB424" s="87">
        <v>0</v>
      </c>
      <c r="BC424" s="87">
        <v>0</v>
      </c>
      <c r="BD424" s="87">
        <v>0</v>
      </c>
      <c r="BE424" s="87">
        <v>0</v>
      </c>
      <c r="BF424" s="87">
        <v>0</v>
      </c>
      <c r="BG424" s="87">
        <v>0</v>
      </c>
      <c r="BH424" s="87">
        <v>0</v>
      </c>
      <c r="BI424" s="87">
        <v>0</v>
      </c>
      <c r="BJ424" s="87">
        <v>0</v>
      </c>
      <c r="BK424" s="87">
        <v>0</v>
      </c>
      <c r="BL424" s="87">
        <v>0</v>
      </c>
      <c r="BM424" s="87">
        <v>0</v>
      </c>
      <c r="BN424" s="87">
        <v>0</v>
      </c>
      <c r="BO424" s="87">
        <v>0</v>
      </c>
      <c r="BP424" s="87">
        <v>0</v>
      </c>
      <c r="BQ424" s="87">
        <v>0</v>
      </c>
      <c r="BR424" s="87">
        <v>0</v>
      </c>
      <c r="BS424" s="87">
        <v>0</v>
      </c>
      <c r="BT424" s="87">
        <v>0</v>
      </c>
      <c r="BU424" s="87">
        <v>0</v>
      </c>
      <c r="BV424" s="87">
        <v>0</v>
      </c>
      <c r="BW424" s="87">
        <v>0</v>
      </c>
      <c r="BX424" s="87">
        <v>0</v>
      </c>
      <c r="BY424" s="76"/>
    </row>
    <row r="425" spans="1:77">
      <c r="A425" s="73" t="s">
        <v>43</v>
      </c>
      <c r="B425" s="74" t="s">
        <v>1042</v>
      </c>
      <c r="C425" s="73" t="s">
        <v>1043</v>
      </c>
      <c r="D425" s="75">
        <v>0</v>
      </c>
      <c r="E425" s="75">
        <v>0</v>
      </c>
      <c r="F425" s="75">
        <v>0</v>
      </c>
      <c r="G425" s="75">
        <v>0</v>
      </c>
      <c r="H425" s="75">
        <v>0</v>
      </c>
      <c r="I425" s="75">
        <v>0</v>
      </c>
      <c r="J425" s="75">
        <v>0</v>
      </c>
      <c r="K425" s="75">
        <v>0</v>
      </c>
      <c r="L425" s="75">
        <v>0</v>
      </c>
      <c r="M425" s="75">
        <v>0</v>
      </c>
      <c r="N425" s="75">
        <v>0</v>
      </c>
      <c r="O425" s="75">
        <v>0</v>
      </c>
      <c r="P425" s="75">
        <v>0</v>
      </c>
      <c r="Q425" s="75">
        <v>0</v>
      </c>
      <c r="R425" s="75">
        <v>0</v>
      </c>
      <c r="S425" s="75">
        <v>0</v>
      </c>
      <c r="T425" s="75">
        <v>0</v>
      </c>
      <c r="U425" s="75">
        <v>0</v>
      </c>
      <c r="V425" s="75">
        <v>0</v>
      </c>
      <c r="W425" s="75">
        <v>0</v>
      </c>
      <c r="X425" s="75">
        <v>0</v>
      </c>
      <c r="Y425" s="75">
        <v>0</v>
      </c>
      <c r="Z425" s="75">
        <v>0</v>
      </c>
      <c r="AA425" s="75">
        <v>0</v>
      </c>
      <c r="AB425" s="75">
        <v>0</v>
      </c>
      <c r="AC425" s="75">
        <v>6757.13</v>
      </c>
      <c r="AD425" s="75">
        <v>0</v>
      </c>
      <c r="AE425" s="75">
        <v>0</v>
      </c>
      <c r="AF425" s="75">
        <v>0</v>
      </c>
      <c r="AG425" s="75">
        <v>0</v>
      </c>
      <c r="AH425" s="75">
        <v>0</v>
      </c>
      <c r="AI425" s="75">
        <v>0</v>
      </c>
      <c r="AJ425" s="75">
        <v>0</v>
      </c>
      <c r="AK425" s="75">
        <v>0</v>
      </c>
      <c r="AL425" s="75">
        <v>0</v>
      </c>
      <c r="AM425" s="75">
        <v>0</v>
      </c>
      <c r="AN425" s="75">
        <v>0</v>
      </c>
      <c r="AO425" s="75">
        <v>0</v>
      </c>
      <c r="AP425" s="75">
        <v>0</v>
      </c>
      <c r="AQ425" s="75">
        <v>0</v>
      </c>
      <c r="AR425" s="75">
        <v>0</v>
      </c>
      <c r="AS425" s="75">
        <v>0</v>
      </c>
      <c r="AT425" s="75">
        <v>0</v>
      </c>
      <c r="AU425" s="75">
        <v>0</v>
      </c>
      <c r="AV425" s="75">
        <v>0</v>
      </c>
      <c r="AW425" s="75">
        <v>0</v>
      </c>
      <c r="AX425" s="75">
        <v>0</v>
      </c>
      <c r="AY425" s="75">
        <v>0</v>
      </c>
      <c r="AZ425" s="75">
        <v>0</v>
      </c>
      <c r="BA425" s="75">
        <v>0</v>
      </c>
      <c r="BB425" s="75">
        <v>0</v>
      </c>
      <c r="BC425" s="75">
        <v>0</v>
      </c>
      <c r="BD425" s="75">
        <v>0</v>
      </c>
      <c r="BE425" s="75">
        <v>0</v>
      </c>
      <c r="BF425" s="75">
        <v>0</v>
      </c>
      <c r="BG425" s="75">
        <v>0</v>
      </c>
      <c r="BH425" s="75">
        <v>0</v>
      </c>
      <c r="BI425" s="75">
        <v>0</v>
      </c>
      <c r="BJ425" s="75">
        <v>0</v>
      </c>
      <c r="BK425" s="75">
        <v>0</v>
      </c>
      <c r="BL425" s="75">
        <v>0</v>
      </c>
      <c r="BM425" s="75">
        <v>0</v>
      </c>
      <c r="BN425" s="75">
        <v>0</v>
      </c>
      <c r="BO425" s="75">
        <v>0</v>
      </c>
      <c r="BP425" s="75">
        <v>0</v>
      </c>
      <c r="BQ425" s="75">
        <v>0</v>
      </c>
      <c r="BR425" s="75">
        <v>0</v>
      </c>
      <c r="BS425" s="75">
        <v>0</v>
      </c>
      <c r="BT425" s="75">
        <v>0</v>
      </c>
      <c r="BU425" s="75">
        <v>0</v>
      </c>
      <c r="BV425" s="75">
        <v>0</v>
      </c>
      <c r="BW425" s="75">
        <v>0</v>
      </c>
      <c r="BX425" s="75">
        <v>0</v>
      </c>
      <c r="BY425" s="76">
        <v>119299.43000000002</v>
      </c>
    </row>
    <row r="426" spans="1:77">
      <c r="A426" s="73" t="s">
        <v>43</v>
      </c>
      <c r="B426" s="74" t="s">
        <v>1044</v>
      </c>
      <c r="C426" s="73" t="s">
        <v>1045</v>
      </c>
      <c r="D426" s="87">
        <v>0</v>
      </c>
      <c r="E426" s="87">
        <v>0</v>
      </c>
      <c r="F426" s="87">
        <v>0</v>
      </c>
      <c r="G426" s="87">
        <v>0</v>
      </c>
      <c r="H426" s="87">
        <v>0</v>
      </c>
      <c r="I426" s="87">
        <v>0</v>
      </c>
      <c r="J426" s="87">
        <v>0</v>
      </c>
      <c r="K426" s="87">
        <v>0</v>
      </c>
      <c r="L426" s="87">
        <v>0</v>
      </c>
      <c r="M426" s="87">
        <v>0</v>
      </c>
      <c r="N426" s="87">
        <v>0</v>
      </c>
      <c r="O426" s="87">
        <v>0</v>
      </c>
      <c r="P426" s="87">
        <v>0</v>
      </c>
      <c r="Q426" s="87">
        <v>0</v>
      </c>
      <c r="R426" s="87">
        <v>0</v>
      </c>
      <c r="S426" s="87">
        <v>0</v>
      </c>
      <c r="T426" s="87">
        <v>0</v>
      </c>
      <c r="U426" s="87">
        <v>0</v>
      </c>
      <c r="V426" s="87">
        <v>0</v>
      </c>
      <c r="W426" s="87">
        <v>0</v>
      </c>
      <c r="X426" s="87">
        <v>0</v>
      </c>
      <c r="Y426" s="87">
        <v>0</v>
      </c>
      <c r="Z426" s="87">
        <v>0</v>
      </c>
      <c r="AA426" s="87">
        <v>0</v>
      </c>
      <c r="AB426" s="87">
        <v>0</v>
      </c>
      <c r="AC426" s="87">
        <v>0</v>
      </c>
      <c r="AD426" s="87">
        <v>0</v>
      </c>
      <c r="AE426" s="87">
        <v>0</v>
      </c>
      <c r="AF426" s="87">
        <v>0</v>
      </c>
      <c r="AG426" s="87">
        <v>0</v>
      </c>
      <c r="AH426" s="87">
        <v>0</v>
      </c>
      <c r="AI426" s="87">
        <v>0</v>
      </c>
      <c r="AJ426" s="87">
        <v>0</v>
      </c>
      <c r="AK426" s="87">
        <v>0</v>
      </c>
      <c r="AL426" s="87">
        <v>0</v>
      </c>
      <c r="AM426" s="87">
        <v>0</v>
      </c>
      <c r="AN426" s="87">
        <v>0</v>
      </c>
      <c r="AO426" s="87">
        <v>0</v>
      </c>
      <c r="AP426" s="87">
        <v>0</v>
      </c>
      <c r="AQ426" s="87">
        <v>0</v>
      </c>
      <c r="AR426" s="87">
        <v>0</v>
      </c>
      <c r="AS426" s="87">
        <v>0</v>
      </c>
      <c r="AT426" s="87">
        <v>0</v>
      </c>
      <c r="AU426" s="87">
        <v>0</v>
      </c>
      <c r="AV426" s="87">
        <v>0</v>
      </c>
      <c r="AW426" s="87">
        <v>0</v>
      </c>
      <c r="AX426" s="87">
        <v>0</v>
      </c>
      <c r="AY426" s="87">
        <v>0</v>
      </c>
      <c r="AZ426" s="87">
        <v>0</v>
      </c>
      <c r="BA426" s="87">
        <v>0</v>
      </c>
      <c r="BB426" s="87">
        <v>0</v>
      </c>
      <c r="BC426" s="87">
        <v>0</v>
      </c>
      <c r="BD426" s="87">
        <v>0</v>
      </c>
      <c r="BE426" s="87">
        <v>0</v>
      </c>
      <c r="BF426" s="87">
        <v>0</v>
      </c>
      <c r="BG426" s="87">
        <v>0</v>
      </c>
      <c r="BH426" s="87">
        <v>0</v>
      </c>
      <c r="BI426" s="87">
        <v>0</v>
      </c>
      <c r="BJ426" s="87">
        <v>0</v>
      </c>
      <c r="BK426" s="87">
        <v>0</v>
      </c>
      <c r="BL426" s="87">
        <v>0</v>
      </c>
      <c r="BM426" s="87">
        <v>0</v>
      </c>
      <c r="BN426" s="87">
        <v>0</v>
      </c>
      <c r="BO426" s="87">
        <v>0</v>
      </c>
      <c r="BP426" s="87">
        <v>0</v>
      </c>
      <c r="BQ426" s="87">
        <v>0</v>
      </c>
      <c r="BR426" s="87">
        <v>0</v>
      </c>
      <c r="BS426" s="87">
        <v>0</v>
      </c>
      <c r="BT426" s="87">
        <v>0</v>
      </c>
      <c r="BU426" s="87">
        <v>0</v>
      </c>
      <c r="BV426" s="87">
        <v>0</v>
      </c>
      <c r="BW426" s="87">
        <v>0</v>
      </c>
      <c r="BX426" s="87">
        <v>0</v>
      </c>
      <c r="BY426" s="76"/>
    </row>
    <row r="427" spans="1:77">
      <c r="A427" s="73" t="s">
        <v>43</v>
      </c>
      <c r="B427" s="74" t="s">
        <v>1046</v>
      </c>
      <c r="C427" s="73" t="s">
        <v>1047</v>
      </c>
      <c r="D427" s="87">
        <v>0</v>
      </c>
      <c r="E427" s="87">
        <v>0</v>
      </c>
      <c r="F427" s="87">
        <v>0</v>
      </c>
      <c r="G427" s="87">
        <v>0</v>
      </c>
      <c r="H427" s="87">
        <v>0</v>
      </c>
      <c r="I427" s="87">
        <v>0</v>
      </c>
      <c r="J427" s="87">
        <v>0</v>
      </c>
      <c r="K427" s="87">
        <v>0</v>
      </c>
      <c r="L427" s="87">
        <v>0</v>
      </c>
      <c r="M427" s="87">
        <v>0</v>
      </c>
      <c r="N427" s="87">
        <v>0</v>
      </c>
      <c r="O427" s="87">
        <v>0</v>
      </c>
      <c r="P427" s="87">
        <v>0</v>
      </c>
      <c r="Q427" s="87">
        <v>0</v>
      </c>
      <c r="R427" s="87">
        <v>0</v>
      </c>
      <c r="S427" s="87">
        <v>0</v>
      </c>
      <c r="T427" s="87">
        <v>0</v>
      </c>
      <c r="U427" s="87">
        <v>0</v>
      </c>
      <c r="V427" s="87">
        <v>0</v>
      </c>
      <c r="W427" s="87">
        <v>0</v>
      </c>
      <c r="X427" s="87">
        <v>0</v>
      </c>
      <c r="Y427" s="87">
        <v>0</v>
      </c>
      <c r="Z427" s="87">
        <v>0</v>
      </c>
      <c r="AA427" s="87">
        <v>0</v>
      </c>
      <c r="AB427" s="87">
        <v>0</v>
      </c>
      <c r="AC427" s="87">
        <v>0</v>
      </c>
      <c r="AD427" s="87">
        <v>0</v>
      </c>
      <c r="AE427" s="87">
        <v>0</v>
      </c>
      <c r="AF427" s="87">
        <v>0</v>
      </c>
      <c r="AG427" s="87">
        <v>0</v>
      </c>
      <c r="AH427" s="87">
        <v>0</v>
      </c>
      <c r="AI427" s="87">
        <v>0</v>
      </c>
      <c r="AJ427" s="87">
        <v>0</v>
      </c>
      <c r="AK427" s="87">
        <v>0</v>
      </c>
      <c r="AL427" s="87">
        <v>0</v>
      </c>
      <c r="AM427" s="87">
        <v>0</v>
      </c>
      <c r="AN427" s="87">
        <v>0</v>
      </c>
      <c r="AO427" s="87">
        <v>0</v>
      </c>
      <c r="AP427" s="87">
        <v>0</v>
      </c>
      <c r="AQ427" s="87">
        <v>0</v>
      </c>
      <c r="AR427" s="87">
        <v>0</v>
      </c>
      <c r="AS427" s="87">
        <v>0</v>
      </c>
      <c r="AT427" s="87">
        <v>0</v>
      </c>
      <c r="AU427" s="87">
        <v>0</v>
      </c>
      <c r="AV427" s="87">
        <v>0</v>
      </c>
      <c r="AW427" s="87">
        <v>0</v>
      </c>
      <c r="AX427" s="87">
        <v>0</v>
      </c>
      <c r="AY427" s="87">
        <v>0</v>
      </c>
      <c r="AZ427" s="87">
        <v>0</v>
      </c>
      <c r="BA427" s="87">
        <v>0</v>
      </c>
      <c r="BB427" s="87">
        <v>0</v>
      </c>
      <c r="BC427" s="87">
        <v>0</v>
      </c>
      <c r="BD427" s="87">
        <v>0</v>
      </c>
      <c r="BE427" s="87">
        <v>0</v>
      </c>
      <c r="BF427" s="87">
        <v>0</v>
      </c>
      <c r="BG427" s="87">
        <v>0</v>
      </c>
      <c r="BH427" s="87">
        <v>0</v>
      </c>
      <c r="BI427" s="87">
        <v>0</v>
      </c>
      <c r="BJ427" s="87">
        <v>0</v>
      </c>
      <c r="BK427" s="87">
        <v>0</v>
      </c>
      <c r="BL427" s="87">
        <v>0</v>
      </c>
      <c r="BM427" s="87">
        <v>0</v>
      </c>
      <c r="BN427" s="87">
        <v>0</v>
      </c>
      <c r="BO427" s="87">
        <v>0</v>
      </c>
      <c r="BP427" s="87">
        <v>0</v>
      </c>
      <c r="BQ427" s="87">
        <v>0</v>
      </c>
      <c r="BR427" s="87">
        <v>0</v>
      </c>
      <c r="BS427" s="87">
        <v>0</v>
      </c>
      <c r="BT427" s="87">
        <v>0</v>
      </c>
      <c r="BU427" s="87">
        <v>0</v>
      </c>
      <c r="BV427" s="87">
        <v>0</v>
      </c>
      <c r="BW427" s="87">
        <v>0</v>
      </c>
      <c r="BX427" s="87">
        <v>0</v>
      </c>
      <c r="BY427" s="76"/>
    </row>
    <row r="428" spans="1:77">
      <c r="A428" s="73" t="s">
        <v>43</v>
      </c>
      <c r="B428" s="74" t="s">
        <v>1048</v>
      </c>
      <c r="C428" s="73" t="s">
        <v>1049</v>
      </c>
      <c r="D428" s="75">
        <v>0</v>
      </c>
      <c r="E428" s="75">
        <v>0</v>
      </c>
      <c r="F428" s="75">
        <v>0</v>
      </c>
      <c r="G428" s="75">
        <v>0</v>
      </c>
      <c r="H428" s="75">
        <v>0</v>
      </c>
      <c r="I428" s="75">
        <v>0</v>
      </c>
      <c r="J428" s="75">
        <v>0</v>
      </c>
      <c r="K428" s="75">
        <v>0</v>
      </c>
      <c r="L428" s="75">
        <v>0</v>
      </c>
      <c r="M428" s="75">
        <v>0</v>
      </c>
      <c r="N428" s="75">
        <v>0</v>
      </c>
      <c r="O428" s="75">
        <v>0</v>
      </c>
      <c r="P428" s="75">
        <v>0</v>
      </c>
      <c r="Q428" s="75">
        <v>0</v>
      </c>
      <c r="R428" s="75">
        <v>0</v>
      </c>
      <c r="S428" s="75">
        <v>0</v>
      </c>
      <c r="T428" s="75">
        <v>0</v>
      </c>
      <c r="U428" s="75">
        <v>0</v>
      </c>
      <c r="V428" s="75">
        <v>0</v>
      </c>
      <c r="W428" s="75">
        <v>0</v>
      </c>
      <c r="X428" s="75">
        <v>0</v>
      </c>
      <c r="Y428" s="75">
        <v>0</v>
      </c>
      <c r="Z428" s="75">
        <v>0</v>
      </c>
      <c r="AA428" s="75">
        <v>0</v>
      </c>
      <c r="AB428" s="75">
        <v>0</v>
      </c>
      <c r="AC428" s="75">
        <v>0</v>
      </c>
      <c r="AD428" s="75">
        <v>0</v>
      </c>
      <c r="AE428" s="75">
        <v>0</v>
      </c>
      <c r="AF428" s="75">
        <v>0</v>
      </c>
      <c r="AG428" s="75">
        <v>0</v>
      </c>
      <c r="AH428" s="75">
        <v>0</v>
      </c>
      <c r="AI428" s="75">
        <v>0</v>
      </c>
      <c r="AJ428" s="75">
        <v>0</v>
      </c>
      <c r="AK428" s="75">
        <v>0</v>
      </c>
      <c r="AL428" s="75">
        <v>0</v>
      </c>
      <c r="AM428" s="75">
        <v>0</v>
      </c>
      <c r="AN428" s="75">
        <v>0</v>
      </c>
      <c r="AO428" s="75">
        <v>0</v>
      </c>
      <c r="AP428" s="75">
        <v>0</v>
      </c>
      <c r="AQ428" s="75">
        <v>0</v>
      </c>
      <c r="AR428" s="75">
        <v>0</v>
      </c>
      <c r="AS428" s="75">
        <v>0</v>
      </c>
      <c r="AT428" s="75">
        <v>0</v>
      </c>
      <c r="AU428" s="75">
        <v>0</v>
      </c>
      <c r="AV428" s="75">
        <v>0</v>
      </c>
      <c r="AW428" s="75">
        <v>0</v>
      </c>
      <c r="AX428" s="75">
        <v>0</v>
      </c>
      <c r="AY428" s="75">
        <v>0</v>
      </c>
      <c r="AZ428" s="75">
        <v>0</v>
      </c>
      <c r="BA428" s="75">
        <v>0</v>
      </c>
      <c r="BB428" s="75">
        <v>0</v>
      </c>
      <c r="BC428" s="75">
        <v>0</v>
      </c>
      <c r="BD428" s="75">
        <v>0</v>
      </c>
      <c r="BE428" s="75">
        <v>0</v>
      </c>
      <c r="BF428" s="75">
        <v>0</v>
      </c>
      <c r="BG428" s="75">
        <v>0</v>
      </c>
      <c r="BH428" s="75">
        <v>0</v>
      </c>
      <c r="BI428" s="75">
        <v>0</v>
      </c>
      <c r="BJ428" s="75">
        <v>0</v>
      </c>
      <c r="BK428" s="75">
        <v>4500</v>
      </c>
      <c r="BL428" s="75">
        <v>0</v>
      </c>
      <c r="BM428" s="75">
        <v>0</v>
      </c>
      <c r="BN428" s="75">
        <v>0</v>
      </c>
      <c r="BO428" s="75">
        <v>0</v>
      </c>
      <c r="BP428" s="75">
        <v>0</v>
      </c>
      <c r="BQ428" s="75">
        <v>0</v>
      </c>
      <c r="BR428" s="75">
        <v>0</v>
      </c>
      <c r="BS428" s="75">
        <v>0</v>
      </c>
      <c r="BT428" s="75">
        <v>0</v>
      </c>
      <c r="BU428" s="75">
        <v>0</v>
      </c>
      <c r="BV428" s="75">
        <v>0</v>
      </c>
      <c r="BW428" s="75">
        <v>0</v>
      </c>
      <c r="BX428" s="75">
        <v>0</v>
      </c>
      <c r="BY428" s="76"/>
    </row>
    <row r="429" spans="1:77">
      <c r="A429" s="73" t="s">
        <v>43</v>
      </c>
      <c r="B429" s="74" t="s">
        <v>1050</v>
      </c>
      <c r="C429" s="73" t="s">
        <v>1051</v>
      </c>
      <c r="D429" s="75">
        <v>2424180</v>
      </c>
      <c r="E429" s="75">
        <v>0</v>
      </c>
      <c r="F429" s="75">
        <v>594500</v>
      </c>
      <c r="G429" s="75">
        <v>0</v>
      </c>
      <c r="H429" s="75">
        <v>0</v>
      </c>
      <c r="I429" s="75">
        <v>0</v>
      </c>
      <c r="J429" s="75">
        <v>17767870.52</v>
      </c>
      <c r="K429" s="75">
        <v>2889142.14</v>
      </c>
      <c r="L429" s="75">
        <v>0</v>
      </c>
      <c r="M429" s="75">
        <v>0</v>
      </c>
      <c r="N429" s="75">
        <v>0</v>
      </c>
      <c r="O429" s="75">
        <v>0</v>
      </c>
      <c r="P429" s="75">
        <v>1285000</v>
      </c>
      <c r="Q429" s="75">
        <v>2822200</v>
      </c>
      <c r="R429" s="75">
        <v>0</v>
      </c>
      <c r="S429" s="75">
        <v>0</v>
      </c>
      <c r="T429" s="75">
        <v>0</v>
      </c>
      <c r="U429" s="75">
        <v>0</v>
      </c>
      <c r="V429" s="75">
        <v>316487.52</v>
      </c>
      <c r="W429" s="75">
        <v>0</v>
      </c>
      <c r="X429" s="75">
        <v>981120</v>
      </c>
      <c r="Y429" s="75">
        <v>0</v>
      </c>
      <c r="Z429" s="75">
        <v>54000</v>
      </c>
      <c r="AA429" s="75">
        <v>0</v>
      </c>
      <c r="AB429" s="75">
        <v>0</v>
      </c>
      <c r="AC429" s="75">
        <v>0</v>
      </c>
      <c r="AD429" s="75">
        <v>200000</v>
      </c>
      <c r="AE429" s="75">
        <v>470000</v>
      </c>
      <c r="AF429" s="75">
        <v>80389</v>
      </c>
      <c r="AG429" s="75">
        <v>0</v>
      </c>
      <c r="AH429" s="75">
        <v>0</v>
      </c>
      <c r="AI429" s="75">
        <v>79000</v>
      </c>
      <c r="AJ429" s="75">
        <v>0</v>
      </c>
      <c r="AK429" s="75">
        <v>0</v>
      </c>
      <c r="AL429" s="75">
        <v>113500</v>
      </c>
      <c r="AM429" s="75">
        <v>0</v>
      </c>
      <c r="AN429" s="75">
        <v>105000</v>
      </c>
      <c r="AO429" s="75">
        <v>0</v>
      </c>
      <c r="AP429" s="75">
        <v>0</v>
      </c>
      <c r="AQ429" s="75">
        <v>0</v>
      </c>
      <c r="AR429" s="75">
        <v>0</v>
      </c>
      <c r="AS429" s="75">
        <v>0</v>
      </c>
      <c r="AT429" s="75">
        <v>0</v>
      </c>
      <c r="AU429" s="75">
        <v>266710</v>
      </c>
      <c r="AV429" s="75">
        <v>0</v>
      </c>
      <c r="AW429" s="75">
        <v>234699.86</v>
      </c>
      <c r="AX429" s="75">
        <v>9492313.0399999991</v>
      </c>
      <c r="AY429" s="75">
        <v>0</v>
      </c>
      <c r="AZ429" s="75">
        <v>707975</v>
      </c>
      <c r="BA429" s="75">
        <v>0</v>
      </c>
      <c r="BB429" s="75">
        <v>1658415</v>
      </c>
      <c r="BC429" s="75">
        <v>0</v>
      </c>
      <c r="BD429" s="75">
        <v>215110</v>
      </c>
      <c r="BE429" s="75">
        <v>191950</v>
      </c>
      <c r="BF429" s="75">
        <v>0</v>
      </c>
      <c r="BG429" s="75">
        <v>0</v>
      </c>
      <c r="BH429" s="75">
        <v>1500</v>
      </c>
      <c r="BI429" s="75">
        <v>3015680.87</v>
      </c>
      <c r="BJ429" s="75">
        <v>0</v>
      </c>
      <c r="BK429" s="75">
        <v>0</v>
      </c>
      <c r="BL429" s="75">
        <v>29200</v>
      </c>
      <c r="BM429" s="75">
        <v>0</v>
      </c>
      <c r="BN429" s="75">
        <v>1436</v>
      </c>
      <c r="BO429" s="75">
        <v>0</v>
      </c>
      <c r="BP429" s="75">
        <v>80000</v>
      </c>
      <c r="BQ429" s="75">
        <v>98993.31</v>
      </c>
      <c r="BR429" s="75">
        <v>57750</v>
      </c>
      <c r="BS429" s="75">
        <v>0</v>
      </c>
      <c r="BT429" s="75">
        <v>888795</v>
      </c>
      <c r="BU429" s="75">
        <v>0</v>
      </c>
      <c r="BV429" s="75">
        <v>1134200</v>
      </c>
      <c r="BW429" s="75">
        <v>1739969.2</v>
      </c>
      <c r="BX429" s="75">
        <v>0</v>
      </c>
      <c r="BY429" s="76"/>
    </row>
    <row r="430" spans="1:77">
      <c r="A430" s="73" t="s">
        <v>43</v>
      </c>
      <c r="B430" s="74" t="s">
        <v>1052</v>
      </c>
      <c r="C430" s="73" t="s">
        <v>1053</v>
      </c>
      <c r="D430" s="75">
        <v>0</v>
      </c>
      <c r="E430" s="75">
        <v>0</v>
      </c>
      <c r="F430" s="75">
        <v>0</v>
      </c>
      <c r="G430" s="75">
        <v>0</v>
      </c>
      <c r="H430" s="75">
        <v>0</v>
      </c>
      <c r="I430" s="75">
        <v>0</v>
      </c>
      <c r="J430" s="75">
        <v>0</v>
      </c>
      <c r="K430" s="75">
        <v>0</v>
      </c>
      <c r="L430" s="75">
        <v>0</v>
      </c>
      <c r="M430" s="75">
        <v>0</v>
      </c>
      <c r="N430" s="75">
        <v>0</v>
      </c>
      <c r="O430" s="75">
        <v>0</v>
      </c>
      <c r="P430" s="75">
        <v>0</v>
      </c>
      <c r="Q430" s="75">
        <v>0</v>
      </c>
      <c r="R430" s="75">
        <v>0</v>
      </c>
      <c r="S430" s="75">
        <v>0</v>
      </c>
      <c r="T430" s="75">
        <v>0</v>
      </c>
      <c r="U430" s="75">
        <v>0</v>
      </c>
      <c r="V430" s="75">
        <v>0</v>
      </c>
      <c r="W430" s="75">
        <v>0</v>
      </c>
      <c r="X430" s="75">
        <v>0</v>
      </c>
      <c r="Y430" s="75">
        <v>0</v>
      </c>
      <c r="Z430" s="75">
        <v>0</v>
      </c>
      <c r="AA430" s="75">
        <v>0</v>
      </c>
      <c r="AB430" s="75">
        <v>0</v>
      </c>
      <c r="AC430" s="75">
        <v>0</v>
      </c>
      <c r="AD430" s="75">
        <v>0</v>
      </c>
      <c r="AE430" s="75">
        <v>0</v>
      </c>
      <c r="AF430" s="75">
        <v>0</v>
      </c>
      <c r="AG430" s="75">
        <v>0</v>
      </c>
      <c r="AH430" s="75">
        <v>0</v>
      </c>
      <c r="AI430" s="75">
        <v>0</v>
      </c>
      <c r="AJ430" s="75">
        <v>0</v>
      </c>
      <c r="AK430" s="75">
        <v>0</v>
      </c>
      <c r="AL430" s="75">
        <v>0</v>
      </c>
      <c r="AM430" s="75">
        <v>0</v>
      </c>
      <c r="AN430" s="75">
        <v>0</v>
      </c>
      <c r="AO430" s="75">
        <v>0</v>
      </c>
      <c r="AP430" s="75">
        <v>0</v>
      </c>
      <c r="AQ430" s="75">
        <v>0</v>
      </c>
      <c r="AR430" s="75">
        <v>0</v>
      </c>
      <c r="AS430" s="75">
        <v>0</v>
      </c>
      <c r="AT430" s="75">
        <v>0</v>
      </c>
      <c r="AU430" s="75">
        <v>0</v>
      </c>
      <c r="AV430" s="75">
        <v>0</v>
      </c>
      <c r="AW430" s="75">
        <v>0</v>
      </c>
      <c r="AX430" s="75">
        <v>0</v>
      </c>
      <c r="AY430" s="75">
        <v>0</v>
      </c>
      <c r="AZ430" s="75">
        <v>0</v>
      </c>
      <c r="BA430" s="75">
        <v>0</v>
      </c>
      <c r="BB430" s="75">
        <v>0</v>
      </c>
      <c r="BC430" s="75">
        <v>0</v>
      </c>
      <c r="BD430" s="75">
        <v>0</v>
      </c>
      <c r="BE430" s="75">
        <v>0</v>
      </c>
      <c r="BF430" s="75">
        <v>0</v>
      </c>
      <c r="BG430" s="75">
        <v>0</v>
      </c>
      <c r="BH430" s="75">
        <v>0</v>
      </c>
      <c r="BI430" s="75">
        <v>0</v>
      </c>
      <c r="BJ430" s="75">
        <v>0</v>
      </c>
      <c r="BK430" s="75">
        <v>0</v>
      </c>
      <c r="BL430" s="75">
        <v>0</v>
      </c>
      <c r="BM430" s="75">
        <v>0</v>
      </c>
      <c r="BN430" s="75">
        <v>0</v>
      </c>
      <c r="BO430" s="75">
        <v>0</v>
      </c>
      <c r="BP430" s="75">
        <v>0</v>
      </c>
      <c r="BQ430" s="75">
        <v>0</v>
      </c>
      <c r="BR430" s="75">
        <v>0</v>
      </c>
      <c r="BS430" s="75">
        <v>0</v>
      </c>
      <c r="BT430" s="75">
        <v>0</v>
      </c>
      <c r="BU430" s="75">
        <v>0</v>
      </c>
      <c r="BV430" s="75">
        <v>0</v>
      </c>
      <c r="BW430" s="75">
        <v>0</v>
      </c>
      <c r="BX430" s="75">
        <v>0</v>
      </c>
      <c r="BY430" s="76">
        <v>85779</v>
      </c>
    </row>
    <row r="431" spans="1:77">
      <c r="A431" s="73" t="s">
        <v>43</v>
      </c>
      <c r="B431" s="74" t="s">
        <v>1054</v>
      </c>
      <c r="C431" s="73" t="s">
        <v>1055</v>
      </c>
      <c r="D431" s="75">
        <v>0</v>
      </c>
      <c r="E431" s="75">
        <v>0</v>
      </c>
      <c r="F431" s="75">
        <v>0</v>
      </c>
      <c r="G431" s="75">
        <v>0</v>
      </c>
      <c r="H431" s="75">
        <v>0</v>
      </c>
      <c r="I431" s="75">
        <v>0</v>
      </c>
      <c r="J431" s="75">
        <v>16464000</v>
      </c>
      <c r="K431" s="75">
        <v>0</v>
      </c>
      <c r="L431" s="75">
        <v>0</v>
      </c>
      <c r="M431" s="75">
        <v>0</v>
      </c>
      <c r="N431" s="75">
        <v>0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0</v>
      </c>
      <c r="U431" s="75">
        <v>0</v>
      </c>
      <c r="V431" s="75">
        <v>0</v>
      </c>
      <c r="W431" s="75">
        <v>0</v>
      </c>
      <c r="X431" s="75">
        <v>0</v>
      </c>
      <c r="Y431" s="75">
        <v>0</v>
      </c>
      <c r="Z431" s="75">
        <v>0</v>
      </c>
      <c r="AA431" s="75">
        <v>0</v>
      </c>
      <c r="AB431" s="75">
        <v>0</v>
      </c>
      <c r="AC431" s="75">
        <v>0</v>
      </c>
      <c r="AD431" s="75">
        <v>0</v>
      </c>
      <c r="AE431" s="75">
        <v>16023000</v>
      </c>
      <c r="AF431" s="75">
        <v>0</v>
      </c>
      <c r="AG431" s="75">
        <v>0</v>
      </c>
      <c r="AH431" s="75">
        <v>0</v>
      </c>
      <c r="AI431" s="75">
        <v>0</v>
      </c>
      <c r="AJ431" s="75">
        <v>0</v>
      </c>
      <c r="AK431" s="75">
        <v>0</v>
      </c>
      <c r="AL431" s="75">
        <v>0</v>
      </c>
      <c r="AM431" s="75">
        <v>0</v>
      </c>
      <c r="AN431" s="75">
        <v>0</v>
      </c>
      <c r="AO431" s="75">
        <v>0</v>
      </c>
      <c r="AP431" s="75">
        <v>0</v>
      </c>
      <c r="AQ431" s="75">
        <v>0</v>
      </c>
      <c r="AR431" s="75">
        <v>0</v>
      </c>
      <c r="AS431" s="75">
        <v>0</v>
      </c>
      <c r="AT431" s="75">
        <v>0</v>
      </c>
      <c r="AU431" s="75">
        <v>0</v>
      </c>
      <c r="AV431" s="75">
        <v>0</v>
      </c>
      <c r="AW431" s="75">
        <v>0</v>
      </c>
      <c r="AX431" s="75">
        <v>0</v>
      </c>
      <c r="AY431" s="75">
        <v>0</v>
      </c>
      <c r="AZ431" s="75">
        <v>0</v>
      </c>
      <c r="BA431" s="75">
        <v>0</v>
      </c>
      <c r="BB431" s="75">
        <v>0</v>
      </c>
      <c r="BC431" s="75">
        <v>0</v>
      </c>
      <c r="BD431" s="75">
        <v>0</v>
      </c>
      <c r="BE431" s="75">
        <v>0</v>
      </c>
      <c r="BF431" s="75">
        <v>0</v>
      </c>
      <c r="BG431" s="75">
        <v>0</v>
      </c>
      <c r="BH431" s="75">
        <v>0</v>
      </c>
      <c r="BI431" s="75">
        <v>6909000</v>
      </c>
      <c r="BJ431" s="75">
        <v>0</v>
      </c>
      <c r="BK431" s="75">
        <v>0</v>
      </c>
      <c r="BL431" s="75">
        <v>0</v>
      </c>
      <c r="BM431" s="75">
        <v>0</v>
      </c>
      <c r="BN431" s="75">
        <v>0</v>
      </c>
      <c r="BO431" s="75">
        <v>0</v>
      </c>
      <c r="BP431" s="75">
        <v>0</v>
      </c>
      <c r="BQ431" s="75">
        <v>0</v>
      </c>
      <c r="BR431" s="75">
        <v>0</v>
      </c>
      <c r="BS431" s="75">
        <v>0</v>
      </c>
      <c r="BT431" s="75">
        <v>0</v>
      </c>
      <c r="BU431" s="75">
        <v>0</v>
      </c>
      <c r="BV431" s="75">
        <v>0</v>
      </c>
      <c r="BW431" s="75">
        <v>0</v>
      </c>
      <c r="BX431" s="75">
        <v>0</v>
      </c>
      <c r="BY431" s="76">
        <v>1628585</v>
      </c>
    </row>
    <row r="432" spans="1:77">
      <c r="A432" s="73" t="s">
        <v>43</v>
      </c>
      <c r="B432" s="74" t="s">
        <v>1056</v>
      </c>
      <c r="C432" s="73" t="s">
        <v>1057</v>
      </c>
      <c r="D432" s="75">
        <v>0</v>
      </c>
      <c r="E432" s="75">
        <v>0</v>
      </c>
      <c r="F432" s="75">
        <v>0</v>
      </c>
      <c r="G432" s="75">
        <v>0</v>
      </c>
      <c r="H432" s="75">
        <v>0</v>
      </c>
      <c r="I432" s="75">
        <v>0</v>
      </c>
      <c r="J432" s="75">
        <v>0</v>
      </c>
      <c r="K432" s="75">
        <v>0</v>
      </c>
      <c r="L432" s="75">
        <v>0</v>
      </c>
      <c r="M432" s="75">
        <v>0</v>
      </c>
      <c r="N432" s="75">
        <v>0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0</v>
      </c>
      <c r="U432" s="75">
        <v>0</v>
      </c>
      <c r="V432" s="75">
        <v>0</v>
      </c>
      <c r="W432" s="75">
        <v>0</v>
      </c>
      <c r="X432" s="75">
        <v>0</v>
      </c>
      <c r="Y432" s="75">
        <v>0</v>
      </c>
      <c r="Z432" s="75">
        <v>0</v>
      </c>
      <c r="AA432" s="75">
        <v>0</v>
      </c>
      <c r="AB432" s="75">
        <v>0</v>
      </c>
      <c r="AC432" s="75">
        <v>0</v>
      </c>
      <c r="AD432" s="75">
        <v>0</v>
      </c>
      <c r="AE432" s="75">
        <v>7575.81</v>
      </c>
      <c r="AF432" s="75">
        <v>0</v>
      </c>
      <c r="AG432" s="75">
        <v>0</v>
      </c>
      <c r="AH432" s="75">
        <v>0</v>
      </c>
      <c r="AI432" s="75">
        <v>0</v>
      </c>
      <c r="AJ432" s="75">
        <v>0</v>
      </c>
      <c r="AK432" s="75">
        <v>0</v>
      </c>
      <c r="AL432" s="75">
        <v>0</v>
      </c>
      <c r="AM432" s="75">
        <v>0</v>
      </c>
      <c r="AN432" s="75">
        <v>0</v>
      </c>
      <c r="AO432" s="75">
        <v>0</v>
      </c>
      <c r="AP432" s="75">
        <v>0</v>
      </c>
      <c r="AQ432" s="75">
        <v>0</v>
      </c>
      <c r="AR432" s="75">
        <v>0</v>
      </c>
      <c r="AS432" s="75">
        <v>0</v>
      </c>
      <c r="AT432" s="75">
        <v>0</v>
      </c>
      <c r="AU432" s="75">
        <v>0</v>
      </c>
      <c r="AV432" s="75">
        <v>0</v>
      </c>
      <c r="AW432" s="75">
        <v>0</v>
      </c>
      <c r="AX432" s="75">
        <v>0</v>
      </c>
      <c r="AY432" s="75">
        <v>0</v>
      </c>
      <c r="AZ432" s="75">
        <v>0</v>
      </c>
      <c r="BA432" s="75">
        <v>0</v>
      </c>
      <c r="BB432" s="75">
        <v>0</v>
      </c>
      <c r="BC432" s="75">
        <v>0</v>
      </c>
      <c r="BD432" s="75">
        <v>0</v>
      </c>
      <c r="BE432" s="75">
        <v>0</v>
      </c>
      <c r="BF432" s="75">
        <v>0</v>
      </c>
      <c r="BG432" s="75">
        <v>0</v>
      </c>
      <c r="BH432" s="75">
        <v>0</v>
      </c>
      <c r="BI432" s="75">
        <v>11314.24</v>
      </c>
      <c r="BJ432" s="75">
        <v>0</v>
      </c>
      <c r="BK432" s="75">
        <v>0</v>
      </c>
      <c r="BL432" s="75">
        <v>0</v>
      </c>
      <c r="BM432" s="75">
        <v>0</v>
      </c>
      <c r="BN432" s="75">
        <v>0</v>
      </c>
      <c r="BO432" s="75">
        <v>0</v>
      </c>
      <c r="BP432" s="75">
        <v>0</v>
      </c>
      <c r="BQ432" s="75">
        <v>0</v>
      </c>
      <c r="BR432" s="75">
        <v>0</v>
      </c>
      <c r="BS432" s="75">
        <v>0</v>
      </c>
      <c r="BT432" s="75">
        <v>0</v>
      </c>
      <c r="BU432" s="75">
        <v>0</v>
      </c>
      <c r="BV432" s="75">
        <v>0</v>
      </c>
      <c r="BW432" s="75">
        <v>0</v>
      </c>
      <c r="BX432" s="75">
        <v>0</v>
      </c>
      <c r="BY432" s="76"/>
    </row>
    <row r="433" spans="1:77">
      <c r="A433" s="73" t="s">
        <v>43</v>
      </c>
      <c r="B433" s="74" t="s">
        <v>1058</v>
      </c>
      <c r="C433" s="73" t="s">
        <v>1059</v>
      </c>
      <c r="D433" s="75">
        <v>0</v>
      </c>
      <c r="E433" s="75">
        <v>0</v>
      </c>
      <c r="F433" s="75">
        <v>0</v>
      </c>
      <c r="G433" s="75">
        <v>0</v>
      </c>
      <c r="H433" s="75">
        <v>0</v>
      </c>
      <c r="I433" s="75">
        <v>0</v>
      </c>
      <c r="J433" s="75">
        <v>0</v>
      </c>
      <c r="K433" s="75">
        <v>0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5">
        <v>0</v>
      </c>
      <c r="V433" s="75">
        <v>0</v>
      </c>
      <c r="W433" s="75">
        <v>0</v>
      </c>
      <c r="X433" s="75">
        <v>0</v>
      </c>
      <c r="Y433" s="75">
        <v>0</v>
      </c>
      <c r="Z433" s="75">
        <v>0</v>
      </c>
      <c r="AA433" s="75">
        <v>0</v>
      </c>
      <c r="AB433" s="75">
        <v>0</v>
      </c>
      <c r="AC433" s="75">
        <v>0</v>
      </c>
      <c r="AD433" s="75">
        <v>0</v>
      </c>
      <c r="AE433" s="75">
        <v>0</v>
      </c>
      <c r="AF433" s="75">
        <v>0</v>
      </c>
      <c r="AG433" s="75">
        <v>0</v>
      </c>
      <c r="AH433" s="75">
        <v>0</v>
      </c>
      <c r="AI433" s="75">
        <v>0</v>
      </c>
      <c r="AJ433" s="75">
        <v>0</v>
      </c>
      <c r="AK433" s="75">
        <v>0</v>
      </c>
      <c r="AL433" s="75">
        <v>0</v>
      </c>
      <c r="AM433" s="75">
        <v>0</v>
      </c>
      <c r="AN433" s="75">
        <v>0</v>
      </c>
      <c r="AO433" s="75">
        <v>0</v>
      </c>
      <c r="AP433" s="75">
        <v>0</v>
      </c>
      <c r="AQ433" s="75">
        <v>0</v>
      </c>
      <c r="AR433" s="75">
        <v>0</v>
      </c>
      <c r="AS433" s="75">
        <v>0</v>
      </c>
      <c r="AT433" s="75">
        <v>0</v>
      </c>
      <c r="AU433" s="75">
        <v>0</v>
      </c>
      <c r="AV433" s="75">
        <v>0</v>
      </c>
      <c r="AW433" s="75">
        <v>0</v>
      </c>
      <c r="AX433" s="75">
        <v>0</v>
      </c>
      <c r="AY433" s="75">
        <v>0</v>
      </c>
      <c r="AZ433" s="75">
        <v>0</v>
      </c>
      <c r="BA433" s="75">
        <v>0</v>
      </c>
      <c r="BB433" s="75">
        <v>0</v>
      </c>
      <c r="BC433" s="75">
        <v>0</v>
      </c>
      <c r="BD433" s="75">
        <v>0</v>
      </c>
      <c r="BE433" s="75">
        <v>0</v>
      </c>
      <c r="BF433" s="75">
        <v>0</v>
      </c>
      <c r="BG433" s="75">
        <v>0</v>
      </c>
      <c r="BH433" s="75">
        <v>0</v>
      </c>
      <c r="BI433" s="75">
        <v>0</v>
      </c>
      <c r="BJ433" s="75">
        <v>0</v>
      </c>
      <c r="BK433" s="75">
        <v>0</v>
      </c>
      <c r="BL433" s="75">
        <v>0</v>
      </c>
      <c r="BM433" s="75">
        <v>0</v>
      </c>
      <c r="BN433" s="75">
        <v>0</v>
      </c>
      <c r="BO433" s="75">
        <v>0</v>
      </c>
      <c r="BP433" s="75">
        <v>0</v>
      </c>
      <c r="BQ433" s="75">
        <v>0</v>
      </c>
      <c r="BR433" s="75">
        <v>0</v>
      </c>
      <c r="BS433" s="75">
        <v>0</v>
      </c>
      <c r="BT433" s="75">
        <v>0</v>
      </c>
      <c r="BU433" s="75">
        <v>0</v>
      </c>
      <c r="BV433" s="75">
        <v>0</v>
      </c>
      <c r="BW433" s="75">
        <v>0</v>
      </c>
      <c r="BX433" s="75">
        <v>0</v>
      </c>
      <c r="BY433" s="76">
        <v>7096857.6399999997</v>
      </c>
    </row>
    <row r="434" spans="1:77">
      <c r="A434" s="73" t="s">
        <v>43</v>
      </c>
      <c r="B434" s="74" t="s">
        <v>1060</v>
      </c>
      <c r="C434" s="73" t="s">
        <v>1061</v>
      </c>
      <c r="D434" s="75">
        <v>0</v>
      </c>
      <c r="E434" s="75">
        <v>0</v>
      </c>
      <c r="F434" s="75">
        <v>0</v>
      </c>
      <c r="G434" s="75">
        <v>0</v>
      </c>
      <c r="H434" s="75">
        <v>0</v>
      </c>
      <c r="I434" s="75">
        <v>0</v>
      </c>
      <c r="J434" s="75">
        <v>0</v>
      </c>
      <c r="K434" s="75">
        <v>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5">
        <v>0</v>
      </c>
      <c r="V434" s="75">
        <v>0</v>
      </c>
      <c r="W434" s="75">
        <v>0</v>
      </c>
      <c r="X434" s="75">
        <v>0</v>
      </c>
      <c r="Y434" s="75">
        <v>0</v>
      </c>
      <c r="Z434" s="75">
        <v>0</v>
      </c>
      <c r="AA434" s="75">
        <v>0</v>
      </c>
      <c r="AB434" s="75">
        <v>0</v>
      </c>
      <c r="AC434" s="75">
        <v>0</v>
      </c>
      <c r="AD434" s="75">
        <v>0</v>
      </c>
      <c r="AE434" s="75">
        <v>71624619.890000001</v>
      </c>
      <c r="AF434" s="75">
        <v>0</v>
      </c>
      <c r="AG434" s="75">
        <v>0</v>
      </c>
      <c r="AH434" s="75">
        <v>0</v>
      </c>
      <c r="AI434" s="75">
        <v>0</v>
      </c>
      <c r="AJ434" s="75">
        <v>0</v>
      </c>
      <c r="AK434" s="75">
        <v>0</v>
      </c>
      <c r="AL434" s="75">
        <v>0</v>
      </c>
      <c r="AM434" s="75">
        <v>0</v>
      </c>
      <c r="AN434" s="75">
        <v>0</v>
      </c>
      <c r="AO434" s="75">
        <v>0</v>
      </c>
      <c r="AP434" s="75">
        <v>0</v>
      </c>
      <c r="AQ434" s="75">
        <v>0</v>
      </c>
      <c r="AR434" s="75">
        <v>0</v>
      </c>
      <c r="AS434" s="75">
        <v>0</v>
      </c>
      <c r="AT434" s="75">
        <v>0</v>
      </c>
      <c r="AU434" s="75">
        <v>0</v>
      </c>
      <c r="AV434" s="75">
        <v>0</v>
      </c>
      <c r="AW434" s="75">
        <v>0</v>
      </c>
      <c r="AX434" s="75">
        <v>0</v>
      </c>
      <c r="AY434" s="75">
        <v>0</v>
      </c>
      <c r="AZ434" s="75">
        <v>0</v>
      </c>
      <c r="BA434" s="75">
        <v>0</v>
      </c>
      <c r="BB434" s="75">
        <v>0</v>
      </c>
      <c r="BC434" s="75">
        <v>0</v>
      </c>
      <c r="BD434" s="75">
        <v>0</v>
      </c>
      <c r="BE434" s="75">
        <v>0</v>
      </c>
      <c r="BF434" s="75">
        <v>0</v>
      </c>
      <c r="BG434" s="75">
        <v>0</v>
      </c>
      <c r="BH434" s="75">
        <v>0</v>
      </c>
      <c r="BI434" s="75">
        <v>300077592.75</v>
      </c>
      <c r="BJ434" s="75">
        <v>0</v>
      </c>
      <c r="BK434" s="75">
        <v>0</v>
      </c>
      <c r="BL434" s="75">
        <v>0</v>
      </c>
      <c r="BM434" s="75">
        <v>0</v>
      </c>
      <c r="BN434" s="75">
        <v>0</v>
      </c>
      <c r="BO434" s="75">
        <v>0</v>
      </c>
      <c r="BP434" s="75">
        <v>0</v>
      </c>
      <c r="BQ434" s="75">
        <v>0</v>
      </c>
      <c r="BR434" s="75">
        <v>0</v>
      </c>
      <c r="BS434" s="75">
        <v>0</v>
      </c>
      <c r="BT434" s="75">
        <v>0</v>
      </c>
      <c r="BU434" s="75">
        <v>0</v>
      </c>
      <c r="BV434" s="75">
        <v>0</v>
      </c>
      <c r="BW434" s="75">
        <v>0</v>
      </c>
      <c r="BX434" s="75">
        <v>0</v>
      </c>
      <c r="BY434" s="76">
        <v>724895990.70000005</v>
      </c>
    </row>
    <row r="435" spans="1:77">
      <c r="A435" s="73" t="s">
        <v>43</v>
      </c>
      <c r="B435" s="74" t="s">
        <v>1062</v>
      </c>
      <c r="C435" s="73" t="s">
        <v>1063</v>
      </c>
      <c r="D435" s="75">
        <v>2589103.06</v>
      </c>
      <c r="E435" s="75">
        <v>0</v>
      </c>
      <c r="F435" s="75">
        <v>0</v>
      </c>
      <c r="G435" s="75">
        <v>0</v>
      </c>
      <c r="H435" s="75">
        <v>0</v>
      </c>
      <c r="I435" s="75">
        <v>0</v>
      </c>
      <c r="J435" s="75">
        <v>13571.62</v>
      </c>
      <c r="K435" s="75">
        <v>0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5">
        <v>0</v>
      </c>
      <c r="V435" s="75">
        <v>0</v>
      </c>
      <c r="W435" s="75">
        <v>0</v>
      </c>
      <c r="X435" s="75">
        <v>0</v>
      </c>
      <c r="Y435" s="75">
        <v>0</v>
      </c>
      <c r="Z435" s="75">
        <v>0</v>
      </c>
      <c r="AA435" s="75">
        <v>0</v>
      </c>
      <c r="AB435" s="75">
        <v>0</v>
      </c>
      <c r="AC435" s="75">
        <v>0</v>
      </c>
      <c r="AD435" s="75">
        <v>0</v>
      </c>
      <c r="AE435" s="75">
        <v>206226.12</v>
      </c>
      <c r="AF435" s="75">
        <v>0</v>
      </c>
      <c r="AG435" s="75">
        <v>0</v>
      </c>
      <c r="AH435" s="75">
        <v>0</v>
      </c>
      <c r="AI435" s="75">
        <v>0</v>
      </c>
      <c r="AJ435" s="75">
        <v>0</v>
      </c>
      <c r="AK435" s="75">
        <v>0</v>
      </c>
      <c r="AL435" s="75">
        <v>0</v>
      </c>
      <c r="AM435" s="75">
        <v>0</v>
      </c>
      <c r="AN435" s="75">
        <v>0</v>
      </c>
      <c r="AO435" s="75">
        <v>0</v>
      </c>
      <c r="AP435" s="75">
        <v>0</v>
      </c>
      <c r="AQ435" s="75">
        <v>3339745.46</v>
      </c>
      <c r="AR435" s="75">
        <v>0</v>
      </c>
      <c r="AS435" s="75">
        <v>0</v>
      </c>
      <c r="AT435" s="75">
        <v>0</v>
      </c>
      <c r="AU435" s="75">
        <v>0</v>
      </c>
      <c r="AV435" s="75">
        <v>0</v>
      </c>
      <c r="AW435" s="75">
        <v>0</v>
      </c>
      <c r="AX435" s="75">
        <v>1524554.94</v>
      </c>
      <c r="AY435" s="75">
        <v>0</v>
      </c>
      <c r="AZ435" s="75">
        <v>0</v>
      </c>
      <c r="BA435" s="75">
        <v>0</v>
      </c>
      <c r="BB435" s="75">
        <v>0</v>
      </c>
      <c r="BC435" s="75">
        <v>0</v>
      </c>
      <c r="BD435" s="75">
        <v>0</v>
      </c>
      <c r="BE435" s="75">
        <v>0</v>
      </c>
      <c r="BF435" s="75">
        <v>0</v>
      </c>
      <c r="BG435" s="75">
        <v>0</v>
      </c>
      <c r="BH435" s="75">
        <v>0</v>
      </c>
      <c r="BI435" s="75">
        <v>1702151.19</v>
      </c>
      <c r="BJ435" s="75">
        <v>0</v>
      </c>
      <c r="BK435" s="75">
        <v>0</v>
      </c>
      <c r="BL435" s="75">
        <v>0</v>
      </c>
      <c r="BM435" s="75">
        <v>0</v>
      </c>
      <c r="BN435" s="75">
        <v>0</v>
      </c>
      <c r="BO435" s="75">
        <v>0</v>
      </c>
      <c r="BP435" s="75">
        <v>36056.239999999998</v>
      </c>
      <c r="BQ435" s="75">
        <v>0</v>
      </c>
      <c r="BR435" s="75">
        <v>0</v>
      </c>
      <c r="BS435" s="75">
        <v>0</v>
      </c>
      <c r="BT435" s="75">
        <v>0</v>
      </c>
      <c r="BU435" s="75">
        <v>0</v>
      </c>
      <c r="BV435" s="75">
        <v>0</v>
      </c>
      <c r="BW435" s="75">
        <v>0</v>
      </c>
      <c r="BX435" s="75">
        <v>0</v>
      </c>
      <c r="BY435" s="76">
        <v>450</v>
      </c>
    </row>
    <row r="436" spans="1:77">
      <c r="A436" s="73" t="s">
        <v>43</v>
      </c>
      <c r="B436" s="74" t="s">
        <v>1064</v>
      </c>
      <c r="C436" s="73" t="s">
        <v>1065</v>
      </c>
      <c r="D436" s="75">
        <v>0</v>
      </c>
      <c r="E436" s="75">
        <v>0</v>
      </c>
      <c r="F436" s="75">
        <v>0</v>
      </c>
      <c r="G436" s="75">
        <v>0</v>
      </c>
      <c r="H436" s="75">
        <v>0</v>
      </c>
      <c r="I436" s="75">
        <v>0</v>
      </c>
      <c r="J436" s="75">
        <v>657544983.07000005</v>
      </c>
      <c r="K436" s="75">
        <v>0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5">
        <v>0</v>
      </c>
      <c r="V436" s="75">
        <v>0</v>
      </c>
      <c r="W436" s="75">
        <v>0</v>
      </c>
      <c r="X436" s="75">
        <v>0</v>
      </c>
      <c r="Y436" s="75">
        <v>0</v>
      </c>
      <c r="Z436" s="75">
        <v>0</v>
      </c>
      <c r="AA436" s="75">
        <v>0</v>
      </c>
      <c r="AB436" s="75">
        <v>0</v>
      </c>
      <c r="AC436" s="75">
        <v>0</v>
      </c>
      <c r="AD436" s="75">
        <v>0</v>
      </c>
      <c r="AE436" s="75">
        <v>37553161.189999998</v>
      </c>
      <c r="AF436" s="75">
        <v>0</v>
      </c>
      <c r="AG436" s="75">
        <v>0</v>
      </c>
      <c r="AH436" s="75">
        <v>0</v>
      </c>
      <c r="AI436" s="75">
        <v>0</v>
      </c>
      <c r="AJ436" s="75">
        <v>0</v>
      </c>
      <c r="AK436" s="75">
        <v>0</v>
      </c>
      <c r="AL436" s="75">
        <v>0</v>
      </c>
      <c r="AM436" s="75">
        <v>0</v>
      </c>
      <c r="AN436" s="75">
        <v>0</v>
      </c>
      <c r="AO436" s="75">
        <v>0</v>
      </c>
      <c r="AP436" s="75">
        <v>0</v>
      </c>
      <c r="AQ436" s="75">
        <v>11237678.57</v>
      </c>
      <c r="AR436" s="75">
        <v>0</v>
      </c>
      <c r="AS436" s="75">
        <v>0</v>
      </c>
      <c r="AT436" s="75">
        <v>0</v>
      </c>
      <c r="AU436" s="75">
        <v>0</v>
      </c>
      <c r="AV436" s="75">
        <v>0</v>
      </c>
      <c r="AW436" s="75">
        <v>0</v>
      </c>
      <c r="AX436" s="75">
        <v>435258457.13999999</v>
      </c>
      <c r="AY436" s="75">
        <v>0</v>
      </c>
      <c r="AZ436" s="75">
        <v>0</v>
      </c>
      <c r="BA436" s="75">
        <v>0</v>
      </c>
      <c r="BB436" s="75">
        <v>0</v>
      </c>
      <c r="BC436" s="75">
        <v>0</v>
      </c>
      <c r="BD436" s="75">
        <v>0</v>
      </c>
      <c r="BE436" s="75">
        <v>0</v>
      </c>
      <c r="BF436" s="75">
        <v>0</v>
      </c>
      <c r="BG436" s="75">
        <v>0</v>
      </c>
      <c r="BH436" s="75">
        <v>0</v>
      </c>
      <c r="BI436" s="75">
        <v>304789076.58999997</v>
      </c>
      <c r="BJ436" s="75">
        <v>0</v>
      </c>
      <c r="BK436" s="75">
        <v>0</v>
      </c>
      <c r="BL436" s="75">
        <v>0</v>
      </c>
      <c r="BM436" s="75">
        <v>0</v>
      </c>
      <c r="BN436" s="75">
        <v>0</v>
      </c>
      <c r="BO436" s="75">
        <v>0</v>
      </c>
      <c r="BP436" s="75">
        <v>0</v>
      </c>
      <c r="BQ436" s="75">
        <v>0</v>
      </c>
      <c r="BR436" s="75">
        <v>0</v>
      </c>
      <c r="BS436" s="75">
        <v>0</v>
      </c>
      <c r="BT436" s="75">
        <v>0</v>
      </c>
      <c r="BU436" s="75">
        <v>0</v>
      </c>
      <c r="BV436" s="75">
        <v>0</v>
      </c>
      <c r="BW436" s="75">
        <v>0</v>
      </c>
      <c r="BX436" s="75">
        <v>0</v>
      </c>
      <c r="BY436" s="76"/>
    </row>
    <row r="437" spans="1:77">
      <c r="A437" s="73" t="s">
        <v>43</v>
      </c>
      <c r="B437" s="74" t="s">
        <v>1066</v>
      </c>
      <c r="C437" s="73" t="s">
        <v>1067</v>
      </c>
      <c r="D437" s="87">
        <v>0</v>
      </c>
      <c r="E437" s="87">
        <v>0</v>
      </c>
      <c r="F437" s="87">
        <v>0</v>
      </c>
      <c r="G437" s="87">
        <v>0</v>
      </c>
      <c r="H437" s="87">
        <v>0</v>
      </c>
      <c r="I437" s="87">
        <v>0</v>
      </c>
      <c r="J437" s="87">
        <v>0</v>
      </c>
      <c r="K437" s="87">
        <v>0</v>
      </c>
      <c r="L437" s="87">
        <v>0</v>
      </c>
      <c r="M437" s="87">
        <v>0</v>
      </c>
      <c r="N437" s="87">
        <v>0</v>
      </c>
      <c r="O437" s="87">
        <v>0</v>
      </c>
      <c r="P437" s="87">
        <v>0</v>
      </c>
      <c r="Q437" s="87">
        <v>0</v>
      </c>
      <c r="R437" s="87">
        <v>0</v>
      </c>
      <c r="S437" s="87">
        <v>0</v>
      </c>
      <c r="T437" s="87">
        <v>0</v>
      </c>
      <c r="U437" s="87">
        <v>0</v>
      </c>
      <c r="V437" s="87">
        <v>0</v>
      </c>
      <c r="W437" s="87">
        <v>0</v>
      </c>
      <c r="X437" s="87">
        <v>0</v>
      </c>
      <c r="Y437" s="87">
        <v>0</v>
      </c>
      <c r="Z437" s="87">
        <v>0</v>
      </c>
      <c r="AA437" s="87">
        <v>0</v>
      </c>
      <c r="AB437" s="87">
        <v>0</v>
      </c>
      <c r="AC437" s="87">
        <v>0</v>
      </c>
      <c r="AD437" s="87">
        <v>0</v>
      </c>
      <c r="AE437" s="87">
        <v>0</v>
      </c>
      <c r="AF437" s="87">
        <v>0</v>
      </c>
      <c r="AG437" s="87">
        <v>0</v>
      </c>
      <c r="AH437" s="87">
        <v>0</v>
      </c>
      <c r="AI437" s="87">
        <v>0</v>
      </c>
      <c r="AJ437" s="87">
        <v>0</v>
      </c>
      <c r="AK437" s="87">
        <v>0</v>
      </c>
      <c r="AL437" s="87">
        <v>0</v>
      </c>
      <c r="AM437" s="87">
        <v>0</v>
      </c>
      <c r="AN437" s="87">
        <v>0</v>
      </c>
      <c r="AO437" s="87">
        <v>0</v>
      </c>
      <c r="AP437" s="87">
        <v>0</v>
      </c>
      <c r="AQ437" s="87">
        <v>0</v>
      </c>
      <c r="AR437" s="87">
        <v>0</v>
      </c>
      <c r="AS437" s="87">
        <v>0</v>
      </c>
      <c r="AT437" s="87">
        <v>0</v>
      </c>
      <c r="AU437" s="87">
        <v>0</v>
      </c>
      <c r="AV437" s="87">
        <v>0</v>
      </c>
      <c r="AW437" s="87">
        <v>0</v>
      </c>
      <c r="AX437" s="87">
        <v>0</v>
      </c>
      <c r="AY437" s="87">
        <v>0</v>
      </c>
      <c r="AZ437" s="87">
        <v>0</v>
      </c>
      <c r="BA437" s="87">
        <v>0</v>
      </c>
      <c r="BB437" s="87">
        <v>0</v>
      </c>
      <c r="BC437" s="87">
        <v>0</v>
      </c>
      <c r="BD437" s="87">
        <v>0</v>
      </c>
      <c r="BE437" s="87">
        <v>0</v>
      </c>
      <c r="BF437" s="87">
        <v>0</v>
      </c>
      <c r="BG437" s="87">
        <v>0</v>
      </c>
      <c r="BH437" s="87">
        <v>0</v>
      </c>
      <c r="BI437" s="87">
        <v>0</v>
      </c>
      <c r="BJ437" s="87">
        <v>0</v>
      </c>
      <c r="BK437" s="87">
        <v>0</v>
      </c>
      <c r="BL437" s="87">
        <v>0</v>
      </c>
      <c r="BM437" s="87">
        <v>0</v>
      </c>
      <c r="BN437" s="87">
        <v>0</v>
      </c>
      <c r="BO437" s="87">
        <v>0</v>
      </c>
      <c r="BP437" s="87">
        <v>0</v>
      </c>
      <c r="BQ437" s="87">
        <v>0</v>
      </c>
      <c r="BR437" s="87">
        <v>0</v>
      </c>
      <c r="BS437" s="87">
        <v>0</v>
      </c>
      <c r="BT437" s="87">
        <v>0</v>
      </c>
      <c r="BU437" s="87">
        <v>0</v>
      </c>
      <c r="BV437" s="87">
        <v>0</v>
      </c>
      <c r="BW437" s="87">
        <v>0</v>
      </c>
      <c r="BX437" s="87">
        <v>0</v>
      </c>
      <c r="BY437" s="76"/>
    </row>
    <row r="438" spans="1:77">
      <c r="A438" s="73" t="s">
        <v>43</v>
      </c>
      <c r="B438" s="74" t="s">
        <v>1068</v>
      </c>
      <c r="C438" s="73" t="s">
        <v>1069</v>
      </c>
      <c r="D438" s="75">
        <v>0</v>
      </c>
      <c r="E438" s="75">
        <v>0</v>
      </c>
      <c r="F438" s="75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5">
        <v>0</v>
      </c>
      <c r="V438" s="75">
        <v>0</v>
      </c>
      <c r="W438" s="75">
        <v>0</v>
      </c>
      <c r="X438" s="75">
        <v>0</v>
      </c>
      <c r="Y438" s="75">
        <v>0</v>
      </c>
      <c r="Z438" s="75">
        <v>0</v>
      </c>
      <c r="AA438" s="75">
        <v>0</v>
      </c>
      <c r="AB438" s="75">
        <v>0</v>
      </c>
      <c r="AC438" s="75">
        <v>0</v>
      </c>
      <c r="AD438" s="75">
        <v>0</v>
      </c>
      <c r="AE438" s="75">
        <v>0</v>
      </c>
      <c r="AF438" s="75">
        <v>0</v>
      </c>
      <c r="AG438" s="75">
        <v>0</v>
      </c>
      <c r="AH438" s="75">
        <v>0</v>
      </c>
      <c r="AI438" s="75">
        <v>0</v>
      </c>
      <c r="AJ438" s="75">
        <v>0</v>
      </c>
      <c r="AK438" s="75">
        <v>0</v>
      </c>
      <c r="AL438" s="75">
        <v>0</v>
      </c>
      <c r="AM438" s="75">
        <v>0</v>
      </c>
      <c r="AN438" s="75">
        <v>0</v>
      </c>
      <c r="AO438" s="75">
        <v>0</v>
      </c>
      <c r="AP438" s="75">
        <v>0</v>
      </c>
      <c r="AQ438" s="75">
        <v>0</v>
      </c>
      <c r="AR438" s="75">
        <v>0</v>
      </c>
      <c r="AS438" s="75">
        <v>0</v>
      </c>
      <c r="AT438" s="75">
        <v>0</v>
      </c>
      <c r="AU438" s="75">
        <v>0</v>
      </c>
      <c r="AV438" s="75">
        <v>0</v>
      </c>
      <c r="AW438" s="75">
        <v>0</v>
      </c>
      <c r="AX438" s="75">
        <v>0</v>
      </c>
      <c r="AY438" s="75">
        <v>0</v>
      </c>
      <c r="AZ438" s="75">
        <v>0</v>
      </c>
      <c r="BA438" s="75">
        <v>0</v>
      </c>
      <c r="BB438" s="75">
        <v>0</v>
      </c>
      <c r="BC438" s="75">
        <v>0</v>
      </c>
      <c r="BD438" s="75">
        <v>0</v>
      </c>
      <c r="BE438" s="75">
        <v>0</v>
      </c>
      <c r="BF438" s="75">
        <v>0</v>
      </c>
      <c r="BG438" s="75">
        <v>0</v>
      </c>
      <c r="BH438" s="75">
        <v>0</v>
      </c>
      <c r="BI438" s="75">
        <v>28218</v>
      </c>
      <c r="BJ438" s="75">
        <v>0</v>
      </c>
      <c r="BK438" s="75">
        <v>0</v>
      </c>
      <c r="BL438" s="75">
        <v>0</v>
      </c>
      <c r="BM438" s="75">
        <v>0</v>
      </c>
      <c r="BN438" s="75">
        <v>0</v>
      </c>
      <c r="BO438" s="75">
        <v>0</v>
      </c>
      <c r="BP438" s="75">
        <v>210290</v>
      </c>
      <c r="BQ438" s="75">
        <v>0</v>
      </c>
      <c r="BR438" s="75">
        <v>0</v>
      </c>
      <c r="BS438" s="75">
        <v>0</v>
      </c>
      <c r="BT438" s="75">
        <v>0</v>
      </c>
      <c r="BU438" s="75">
        <v>0</v>
      </c>
      <c r="BV438" s="75">
        <v>0</v>
      </c>
      <c r="BW438" s="75">
        <v>0</v>
      </c>
      <c r="BX438" s="75">
        <v>0</v>
      </c>
      <c r="BY438" s="76">
        <v>20972461.759999998</v>
      </c>
    </row>
    <row r="439" spans="1:77">
      <c r="A439" s="82" t="s">
        <v>1070</v>
      </c>
      <c r="B439" s="83"/>
      <c r="C439" s="84"/>
      <c r="D439" s="80">
        <f>SUM(D245:D438)</f>
        <v>204353453.75</v>
      </c>
      <c r="E439" s="80">
        <f t="shared" ref="E439:BP439" si="10">SUM(E245:E438)</f>
        <v>72944437.660000011</v>
      </c>
      <c r="F439" s="80">
        <f t="shared" si="10"/>
        <v>134605509.64000005</v>
      </c>
      <c r="G439" s="80">
        <f t="shared" si="10"/>
        <v>88501838.289999992</v>
      </c>
      <c r="H439" s="80">
        <f t="shared" si="10"/>
        <v>86777615.540000007</v>
      </c>
      <c r="I439" s="80">
        <f t="shared" si="10"/>
        <v>61523749.780000001</v>
      </c>
      <c r="J439" s="80">
        <f t="shared" si="10"/>
        <v>1698800609.9500003</v>
      </c>
      <c r="K439" s="80">
        <f t="shared" si="10"/>
        <v>114956574.68000001</v>
      </c>
      <c r="L439" s="80">
        <f t="shared" si="10"/>
        <v>34091226.449999996</v>
      </c>
      <c r="M439" s="80">
        <f t="shared" si="10"/>
        <v>255261159.12</v>
      </c>
      <c r="N439" s="80">
        <f t="shared" si="10"/>
        <v>35082543.740000002</v>
      </c>
      <c r="O439" s="80">
        <f t="shared" si="10"/>
        <v>84252425.429999992</v>
      </c>
      <c r="P439" s="80">
        <f t="shared" si="10"/>
        <v>113499039.44000001</v>
      </c>
      <c r="Q439" s="80">
        <f t="shared" si="10"/>
        <v>137966873.5</v>
      </c>
      <c r="R439" s="80">
        <f t="shared" si="10"/>
        <v>25838719.140000004</v>
      </c>
      <c r="S439" s="80">
        <f t="shared" si="10"/>
        <v>92841066.200000033</v>
      </c>
      <c r="T439" s="80">
        <f t="shared" si="10"/>
        <v>72252728.520000011</v>
      </c>
      <c r="U439" s="80">
        <f t="shared" si="10"/>
        <v>29063196.489999998</v>
      </c>
      <c r="V439" s="80">
        <f t="shared" si="10"/>
        <v>115063161.58999994</v>
      </c>
      <c r="W439" s="80">
        <f t="shared" si="10"/>
        <v>94841520.809999973</v>
      </c>
      <c r="X439" s="80">
        <f t="shared" si="10"/>
        <v>73388611.030000001</v>
      </c>
      <c r="Y439" s="80">
        <f t="shared" si="10"/>
        <v>122674651.77</v>
      </c>
      <c r="Z439" s="80">
        <f t="shared" si="10"/>
        <v>46736560.379999995</v>
      </c>
      <c r="AA439" s="80">
        <f t="shared" si="10"/>
        <v>54229152.570000008</v>
      </c>
      <c r="AB439" s="80">
        <f t="shared" si="10"/>
        <v>33506679.139999993</v>
      </c>
      <c r="AC439" s="80">
        <f t="shared" si="10"/>
        <v>27678687.509999998</v>
      </c>
      <c r="AD439" s="80">
        <f t="shared" si="10"/>
        <v>40614846.660000011</v>
      </c>
      <c r="AE439" s="80">
        <f t="shared" si="10"/>
        <v>266705177.40000004</v>
      </c>
      <c r="AF439" s="80">
        <f t="shared" si="10"/>
        <v>70095776.129999995</v>
      </c>
      <c r="AG439" s="80">
        <f t="shared" si="10"/>
        <v>40853425.040000007</v>
      </c>
      <c r="AH439" s="80">
        <f t="shared" si="10"/>
        <v>41830109.719999999</v>
      </c>
      <c r="AI439" s="80">
        <f t="shared" si="10"/>
        <v>36795364.689999998</v>
      </c>
      <c r="AJ439" s="80">
        <f t="shared" si="10"/>
        <v>63671007.059999987</v>
      </c>
      <c r="AK439" s="80">
        <f t="shared" si="10"/>
        <v>55533731.300000004</v>
      </c>
      <c r="AL439" s="80">
        <f t="shared" si="10"/>
        <v>53368662.280000009</v>
      </c>
      <c r="AM439" s="80">
        <f t="shared" si="10"/>
        <v>86588725.190000013</v>
      </c>
      <c r="AN439" s="80">
        <f t="shared" si="10"/>
        <v>51353852.390000001</v>
      </c>
      <c r="AO439" s="80">
        <f t="shared" si="10"/>
        <v>39647000.980000004</v>
      </c>
      <c r="AP439" s="80">
        <f t="shared" si="10"/>
        <v>41272790.539999992</v>
      </c>
      <c r="AQ439" s="80">
        <f t="shared" si="10"/>
        <v>216858076.26999998</v>
      </c>
      <c r="AR439" s="80">
        <f t="shared" si="10"/>
        <v>42424132.18</v>
      </c>
      <c r="AS439" s="80">
        <f t="shared" si="10"/>
        <v>50172063.070000008</v>
      </c>
      <c r="AT439" s="80">
        <f t="shared" si="10"/>
        <v>42468929.559999995</v>
      </c>
      <c r="AU439" s="80">
        <f t="shared" si="10"/>
        <v>30027201.759999994</v>
      </c>
      <c r="AV439" s="80">
        <f t="shared" si="10"/>
        <v>21151171.150000006</v>
      </c>
      <c r="AW439" s="80">
        <f t="shared" si="10"/>
        <v>25263502.959999997</v>
      </c>
      <c r="AX439" s="80">
        <f t="shared" si="10"/>
        <v>1041616941.02</v>
      </c>
      <c r="AY439" s="80">
        <f t="shared" si="10"/>
        <v>46929784.339999989</v>
      </c>
      <c r="AZ439" s="80">
        <f t="shared" si="10"/>
        <v>50059329.440000013</v>
      </c>
      <c r="BA439" s="80">
        <f t="shared" si="10"/>
        <v>84689505.870000005</v>
      </c>
      <c r="BB439" s="80">
        <f t="shared" si="10"/>
        <v>57077149.589999996</v>
      </c>
      <c r="BC439" s="80">
        <f t="shared" si="10"/>
        <v>41599846.950000003</v>
      </c>
      <c r="BD439" s="80">
        <f t="shared" si="10"/>
        <v>72402179.3002</v>
      </c>
      <c r="BE439" s="80">
        <f t="shared" si="10"/>
        <v>69361855.51000002</v>
      </c>
      <c r="BF439" s="80">
        <f t="shared" si="10"/>
        <v>43184396.809999987</v>
      </c>
      <c r="BG439" s="80">
        <f t="shared" si="10"/>
        <v>26728236.969999999</v>
      </c>
      <c r="BH439" s="80">
        <f t="shared" si="10"/>
        <v>26357636.719999999</v>
      </c>
      <c r="BI439" s="80">
        <f t="shared" si="10"/>
        <v>1464438568.1299999</v>
      </c>
      <c r="BJ439" s="80">
        <f t="shared" si="10"/>
        <v>141270419.87</v>
      </c>
      <c r="BK439" s="80">
        <f t="shared" si="10"/>
        <v>48505893.440000005</v>
      </c>
      <c r="BL439" s="80">
        <f t="shared" si="10"/>
        <v>40412216.949999996</v>
      </c>
      <c r="BM439" s="80">
        <f t="shared" si="10"/>
        <v>61315318.889999993</v>
      </c>
      <c r="BN439" s="80">
        <f t="shared" si="10"/>
        <v>75079651.390000015</v>
      </c>
      <c r="BO439" s="80">
        <f t="shared" si="10"/>
        <v>35572211.560000002</v>
      </c>
      <c r="BP439" s="80">
        <f t="shared" si="10"/>
        <v>86233641.000000015</v>
      </c>
      <c r="BQ439" s="80">
        <f t="shared" ref="BQ439:BX439" si="11">SUM(BQ245:BQ438)</f>
        <v>28338701.519999992</v>
      </c>
      <c r="BR439" s="80">
        <f t="shared" si="11"/>
        <v>42212960.459999993</v>
      </c>
      <c r="BS439" s="80">
        <f t="shared" si="11"/>
        <v>69074798.100000024</v>
      </c>
      <c r="BT439" s="80">
        <f t="shared" si="11"/>
        <v>52862128.229999997</v>
      </c>
      <c r="BU439" s="80">
        <f t="shared" si="11"/>
        <v>86803557.919999972</v>
      </c>
      <c r="BV439" s="80">
        <f t="shared" si="11"/>
        <v>44464331.93</v>
      </c>
      <c r="BW439" s="80">
        <f t="shared" si="11"/>
        <v>29885751.129999999</v>
      </c>
      <c r="BX439" s="80">
        <f t="shared" si="11"/>
        <v>25596940.180000003</v>
      </c>
      <c r="BY439" s="81">
        <f>SUM(BY245:BY438)</f>
        <v>6285042303.1801033</v>
      </c>
    </row>
    <row r="440" spans="1:77">
      <c r="A440" s="73"/>
      <c r="B440" s="90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</row>
    <row r="441" spans="1:77" s="94" customFormat="1">
      <c r="A441" s="91"/>
      <c r="B441" s="79" t="s">
        <v>1071</v>
      </c>
      <c r="C441" s="78"/>
      <c r="D441" s="92">
        <f>SUM(D245:D364)</f>
        <v>138849233.86999997</v>
      </c>
      <c r="E441" s="92">
        <f t="shared" ref="E441:BP441" si="12">SUM(E245:E364)</f>
        <v>64038946.360000014</v>
      </c>
      <c r="F441" s="92">
        <f t="shared" si="12"/>
        <v>113703266.21000004</v>
      </c>
      <c r="G441" s="92">
        <f t="shared" si="12"/>
        <v>73872498.179999992</v>
      </c>
      <c r="H441" s="92">
        <f t="shared" si="12"/>
        <v>71234868.929999992</v>
      </c>
      <c r="I441" s="92">
        <f t="shared" si="12"/>
        <v>55201490.829999998</v>
      </c>
      <c r="J441" s="92">
        <f t="shared" si="12"/>
        <v>954323726.91000021</v>
      </c>
      <c r="K441" s="92">
        <f t="shared" si="12"/>
        <v>96593184.870000005</v>
      </c>
      <c r="L441" s="92">
        <f t="shared" si="12"/>
        <v>33367952.849999998</v>
      </c>
      <c r="M441" s="92">
        <f t="shared" si="12"/>
        <v>217580320.62</v>
      </c>
      <c r="N441" s="92">
        <f t="shared" si="12"/>
        <v>31028579.490000002</v>
      </c>
      <c r="O441" s="92">
        <f t="shared" si="12"/>
        <v>71743429.079999983</v>
      </c>
      <c r="P441" s="92">
        <f t="shared" si="12"/>
        <v>92645803.940000013</v>
      </c>
      <c r="Q441" s="92">
        <f t="shared" si="12"/>
        <v>122753031.27999999</v>
      </c>
      <c r="R441" s="92">
        <f t="shared" si="12"/>
        <v>25076391.340000004</v>
      </c>
      <c r="S441" s="92">
        <f t="shared" si="12"/>
        <v>81637987.14000003</v>
      </c>
      <c r="T441" s="92">
        <f t="shared" si="12"/>
        <v>62166455.020000011</v>
      </c>
      <c r="U441" s="92">
        <f t="shared" si="12"/>
        <v>24884982.969999999</v>
      </c>
      <c r="V441" s="92">
        <f t="shared" si="12"/>
        <v>107030313.20999996</v>
      </c>
      <c r="W441" s="92">
        <f t="shared" si="12"/>
        <v>88722243.639999986</v>
      </c>
      <c r="X441" s="92">
        <f t="shared" si="12"/>
        <v>66312452.699999996</v>
      </c>
      <c r="Y441" s="92">
        <f t="shared" si="12"/>
        <v>105048167.34999999</v>
      </c>
      <c r="Z441" s="92">
        <f t="shared" si="12"/>
        <v>40286717.289999999</v>
      </c>
      <c r="AA441" s="92">
        <f t="shared" si="12"/>
        <v>44414815.320000008</v>
      </c>
      <c r="AB441" s="92">
        <f t="shared" si="12"/>
        <v>28618912.249999993</v>
      </c>
      <c r="AC441" s="92">
        <f t="shared" si="12"/>
        <v>21648962.73</v>
      </c>
      <c r="AD441" s="92">
        <f t="shared" si="12"/>
        <v>36139955.520000011</v>
      </c>
      <c r="AE441" s="92">
        <f t="shared" si="12"/>
        <v>115708637.03000003</v>
      </c>
      <c r="AF441" s="92">
        <f t="shared" si="12"/>
        <v>53871040.449999996</v>
      </c>
      <c r="AG441" s="92">
        <f t="shared" si="12"/>
        <v>29301813.890000001</v>
      </c>
      <c r="AH441" s="92">
        <f t="shared" si="12"/>
        <v>34395883.170000002</v>
      </c>
      <c r="AI441" s="92">
        <f t="shared" si="12"/>
        <v>29472994.890000001</v>
      </c>
      <c r="AJ441" s="92">
        <f t="shared" si="12"/>
        <v>52402445.25999999</v>
      </c>
      <c r="AK441" s="92">
        <f t="shared" si="12"/>
        <v>43204707.670000009</v>
      </c>
      <c r="AL441" s="92">
        <f t="shared" si="12"/>
        <v>44450859.830000006</v>
      </c>
      <c r="AM441" s="92">
        <f t="shared" si="12"/>
        <v>71593161.490000024</v>
      </c>
      <c r="AN441" s="92">
        <f t="shared" si="12"/>
        <v>40674693.590000004</v>
      </c>
      <c r="AO441" s="92">
        <f t="shared" si="12"/>
        <v>28570050.450000007</v>
      </c>
      <c r="AP441" s="92">
        <f t="shared" si="12"/>
        <v>31523669.039999992</v>
      </c>
      <c r="AQ441" s="92">
        <f t="shared" si="12"/>
        <v>190118846.32999998</v>
      </c>
      <c r="AR441" s="92">
        <f t="shared" si="12"/>
        <v>37455034.530000001</v>
      </c>
      <c r="AS441" s="92">
        <f t="shared" si="12"/>
        <v>39298812.770000011</v>
      </c>
      <c r="AT441" s="92">
        <f t="shared" si="12"/>
        <v>35783872.859999999</v>
      </c>
      <c r="AU441" s="92">
        <f t="shared" si="12"/>
        <v>22820461.109999996</v>
      </c>
      <c r="AV441" s="92">
        <f t="shared" si="12"/>
        <v>20518905.350000005</v>
      </c>
      <c r="AW441" s="92">
        <f t="shared" si="12"/>
        <v>22940009.319999997</v>
      </c>
      <c r="AX441" s="92">
        <f t="shared" si="12"/>
        <v>568792520.29999995</v>
      </c>
      <c r="AY441" s="92">
        <f t="shared" si="12"/>
        <v>42793943.589999989</v>
      </c>
      <c r="AZ441" s="92">
        <f t="shared" si="12"/>
        <v>38737625.640000008</v>
      </c>
      <c r="BA441" s="92">
        <f t="shared" si="12"/>
        <v>71708591.269999996</v>
      </c>
      <c r="BB441" s="92">
        <f t="shared" si="12"/>
        <v>46829914.039999992</v>
      </c>
      <c r="BC441" s="92">
        <f t="shared" si="12"/>
        <v>38816620.5</v>
      </c>
      <c r="BD441" s="92">
        <f t="shared" si="12"/>
        <v>59830433.570200004</v>
      </c>
      <c r="BE441" s="92">
        <f t="shared" si="12"/>
        <v>60966422.24000001</v>
      </c>
      <c r="BF441" s="92">
        <f t="shared" si="12"/>
        <v>36745505.559999987</v>
      </c>
      <c r="BG441" s="92">
        <f t="shared" si="12"/>
        <v>24060026.27</v>
      </c>
      <c r="BH441" s="92">
        <f t="shared" si="12"/>
        <v>23971469.969999999</v>
      </c>
      <c r="BI441" s="92">
        <f t="shared" si="12"/>
        <v>831318952.83000004</v>
      </c>
      <c r="BJ441" s="92">
        <f t="shared" si="12"/>
        <v>125163333.72</v>
      </c>
      <c r="BK441" s="92">
        <f t="shared" si="12"/>
        <v>40290204.609999999</v>
      </c>
      <c r="BL441" s="92">
        <f t="shared" si="12"/>
        <v>33067568.549999993</v>
      </c>
      <c r="BM441" s="92">
        <f t="shared" si="12"/>
        <v>49414282.389999993</v>
      </c>
      <c r="BN441" s="92">
        <f t="shared" si="12"/>
        <v>60575421.840000004</v>
      </c>
      <c r="BO441" s="92">
        <f t="shared" si="12"/>
        <v>31708644.660000004</v>
      </c>
      <c r="BP441" s="92">
        <f t="shared" si="12"/>
        <v>49320203.310000032</v>
      </c>
      <c r="BQ441" s="92">
        <f t="shared" ref="BQ441:BX441" si="13">SUM(BQ245:BQ364)</f>
        <v>24243776.589999996</v>
      </c>
      <c r="BR441" s="92">
        <f t="shared" si="13"/>
        <v>36126277.349999994</v>
      </c>
      <c r="BS441" s="92">
        <f t="shared" si="13"/>
        <v>61261319.490000024</v>
      </c>
      <c r="BT441" s="92">
        <f t="shared" si="13"/>
        <v>32535245.489999998</v>
      </c>
      <c r="BU441" s="92">
        <f t="shared" si="13"/>
        <v>78405332.629999965</v>
      </c>
      <c r="BV441" s="92">
        <f t="shared" si="13"/>
        <v>38089303.82</v>
      </c>
      <c r="BW441" s="92">
        <f t="shared" si="13"/>
        <v>25086328.799999997</v>
      </c>
      <c r="BX441" s="92">
        <f t="shared" si="13"/>
        <v>23464660.680000003</v>
      </c>
      <c r="BY441" s="93">
        <f>SUM(BY245:BY366)</f>
        <v>5016301360.8701</v>
      </c>
    </row>
    <row r="442" spans="1:77" s="100" customFormat="1">
      <c r="A442" s="95"/>
      <c r="B442" s="96" t="s">
        <v>1072</v>
      </c>
      <c r="C442" s="97"/>
      <c r="D442" s="98">
        <f>SUM(D365:D438)</f>
        <v>65504219.880000003</v>
      </c>
      <c r="E442" s="98">
        <f t="shared" ref="E442:BP442" si="14">SUM(E365:E438)</f>
        <v>8905491.3000000007</v>
      </c>
      <c r="F442" s="98">
        <f t="shared" si="14"/>
        <v>20902243.43</v>
      </c>
      <c r="G442" s="98">
        <f t="shared" si="14"/>
        <v>14629340.109999999</v>
      </c>
      <c r="H442" s="98">
        <f t="shared" si="14"/>
        <v>15542746.609999999</v>
      </c>
      <c r="I442" s="98">
        <f t="shared" si="14"/>
        <v>6322258.9500000002</v>
      </c>
      <c r="J442" s="98">
        <f t="shared" si="14"/>
        <v>744476883.04000008</v>
      </c>
      <c r="K442" s="98">
        <f t="shared" si="14"/>
        <v>18363389.809999999</v>
      </c>
      <c r="L442" s="98">
        <f t="shared" si="14"/>
        <v>723273.6</v>
      </c>
      <c r="M442" s="98">
        <f t="shared" si="14"/>
        <v>37680838.5</v>
      </c>
      <c r="N442" s="98">
        <f t="shared" si="14"/>
        <v>4053964.25</v>
      </c>
      <c r="O442" s="98">
        <f t="shared" si="14"/>
        <v>12508996.35</v>
      </c>
      <c r="P442" s="98">
        <f t="shared" si="14"/>
        <v>20853235.5</v>
      </c>
      <c r="Q442" s="98">
        <f t="shared" si="14"/>
        <v>15213842.219999999</v>
      </c>
      <c r="R442" s="98">
        <f t="shared" si="14"/>
        <v>762327.8</v>
      </c>
      <c r="S442" s="98">
        <f t="shared" si="14"/>
        <v>11203079.059999999</v>
      </c>
      <c r="T442" s="98">
        <f t="shared" si="14"/>
        <v>10086273.5</v>
      </c>
      <c r="U442" s="98">
        <f t="shared" si="14"/>
        <v>4178213.52</v>
      </c>
      <c r="V442" s="98">
        <f t="shared" si="14"/>
        <v>8032848.379999999</v>
      </c>
      <c r="W442" s="98">
        <f t="shared" si="14"/>
        <v>6119277.1699999999</v>
      </c>
      <c r="X442" s="98">
        <f t="shared" si="14"/>
        <v>7076158.3300000001</v>
      </c>
      <c r="Y442" s="98">
        <f t="shared" si="14"/>
        <v>17626484.420000002</v>
      </c>
      <c r="Z442" s="98">
        <f t="shared" si="14"/>
        <v>6449843.0899999999</v>
      </c>
      <c r="AA442" s="98">
        <f t="shared" si="14"/>
        <v>9814337.25</v>
      </c>
      <c r="AB442" s="98">
        <f t="shared" si="14"/>
        <v>4887766.8900000006</v>
      </c>
      <c r="AC442" s="98">
        <f t="shared" si="14"/>
        <v>6029724.7800000003</v>
      </c>
      <c r="AD442" s="98">
        <f t="shared" si="14"/>
        <v>4474891.1399999997</v>
      </c>
      <c r="AE442" s="98">
        <f t="shared" si="14"/>
        <v>150996540.37</v>
      </c>
      <c r="AF442" s="98">
        <f t="shared" si="14"/>
        <v>16224735.68</v>
      </c>
      <c r="AG442" s="98">
        <f t="shared" si="14"/>
        <v>11551611.15</v>
      </c>
      <c r="AH442" s="98">
        <f t="shared" si="14"/>
        <v>7434226.5499999998</v>
      </c>
      <c r="AI442" s="98">
        <f t="shared" si="14"/>
        <v>7322369.7999999998</v>
      </c>
      <c r="AJ442" s="98">
        <f t="shared" si="14"/>
        <v>11268561.800000001</v>
      </c>
      <c r="AK442" s="98">
        <f t="shared" si="14"/>
        <v>12329023.630000001</v>
      </c>
      <c r="AL442" s="98">
        <f t="shared" si="14"/>
        <v>8917802.4499999993</v>
      </c>
      <c r="AM442" s="98">
        <f t="shared" si="14"/>
        <v>14995563.699999999</v>
      </c>
      <c r="AN442" s="98">
        <f t="shared" si="14"/>
        <v>10679158.800000001</v>
      </c>
      <c r="AO442" s="98">
        <f t="shared" si="14"/>
        <v>11076950.529999999</v>
      </c>
      <c r="AP442" s="98">
        <f t="shared" si="14"/>
        <v>9749121.5</v>
      </c>
      <c r="AQ442" s="98">
        <f t="shared" si="14"/>
        <v>26739229.940000001</v>
      </c>
      <c r="AR442" s="98">
        <f t="shared" si="14"/>
        <v>4969097.6500000004</v>
      </c>
      <c r="AS442" s="98">
        <f t="shared" si="14"/>
        <v>10873250.300000001</v>
      </c>
      <c r="AT442" s="98">
        <f t="shared" si="14"/>
        <v>6685056.7000000002</v>
      </c>
      <c r="AU442" s="98">
        <f t="shared" si="14"/>
        <v>7206740.6499999994</v>
      </c>
      <c r="AV442" s="98">
        <f t="shared" si="14"/>
        <v>632265.80000000005</v>
      </c>
      <c r="AW442" s="98">
        <f t="shared" si="14"/>
        <v>2323493.64</v>
      </c>
      <c r="AX442" s="98">
        <f t="shared" si="14"/>
        <v>472824420.71999997</v>
      </c>
      <c r="AY442" s="98">
        <f t="shared" si="14"/>
        <v>4135840.75</v>
      </c>
      <c r="AZ442" s="98">
        <f t="shared" si="14"/>
        <v>11321703.800000001</v>
      </c>
      <c r="BA442" s="98">
        <f t="shared" si="14"/>
        <v>12980914.600000001</v>
      </c>
      <c r="BB442" s="98">
        <f t="shared" si="14"/>
        <v>10247235.550000001</v>
      </c>
      <c r="BC442" s="98">
        <f t="shared" si="14"/>
        <v>2783226.4499999997</v>
      </c>
      <c r="BD442" s="98">
        <f t="shared" si="14"/>
        <v>12571745.73</v>
      </c>
      <c r="BE442" s="98">
        <f t="shared" si="14"/>
        <v>8395433.2699999996</v>
      </c>
      <c r="BF442" s="98">
        <f t="shared" si="14"/>
        <v>6438891.25</v>
      </c>
      <c r="BG442" s="98">
        <f t="shared" si="14"/>
        <v>2668210.7000000002</v>
      </c>
      <c r="BH442" s="98">
        <f t="shared" si="14"/>
        <v>2386166.75</v>
      </c>
      <c r="BI442" s="98">
        <f t="shared" si="14"/>
        <v>633119615.29999995</v>
      </c>
      <c r="BJ442" s="98">
        <f t="shared" si="14"/>
        <v>16107086.149999999</v>
      </c>
      <c r="BK442" s="98">
        <f t="shared" si="14"/>
        <v>8215688.8300000001</v>
      </c>
      <c r="BL442" s="98">
        <f t="shared" si="14"/>
        <v>7344648.4000000004</v>
      </c>
      <c r="BM442" s="98">
        <f t="shared" si="14"/>
        <v>11901036.5</v>
      </c>
      <c r="BN442" s="98">
        <f t="shared" si="14"/>
        <v>14504229.550000001</v>
      </c>
      <c r="BO442" s="98">
        <f t="shared" si="14"/>
        <v>3863566.9</v>
      </c>
      <c r="BP442" s="98">
        <f t="shared" si="14"/>
        <v>36913437.690000005</v>
      </c>
      <c r="BQ442" s="98">
        <f t="shared" ref="BQ442:BX442" si="15">SUM(BQ365:BQ438)</f>
        <v>4094924.93</v>
      </c>
      <c r="BR442" s="98">
        <f t="shared" si="15"/>
        <v>6086683.1100000003</v>
      </c>
      <c r="BS442" s="98">
        <f t="shared" si="15"/>
        <v>7813478.6099999994</v>
      </c>
      <c r="BT442" s="98">
        <f t="shared" si="15"/>
        <v>20326882.740000002</v>
      </c>
      <c r="BU442" s="98">
        <f t="shared" si="15"/>
        <v>8398225.2899999991</v>
      </c>
      <c r="BV442" s="98">
        <f t="shared" si="15"/>
        <v>6375028.1100000003</v>
      </c>
      <c r="BW442" s="98">
        <f t="shared" si="15"/>
        <v>4799422.33</v>
      </c>
      <c r="BX442" s="98">
        <f t="shared" si="15"/>
        <v>2132279.5</v>
      </c>
      <c r="BY442" s="99">
        <f>SUM(BY367:BY438)</f>
        <v>1268740942.3099999</v>
      </c>
    </row>
    <row r="443" spans="1:77" s="94" customFormat="1">
      <c r="A443" s="91"/>
      <c r="B443" s="79" t="s">
        <v>1073</v>
      </c>
      <c r="C443" s="78"/>
      <c r="D443" s="92">
        <f>SUM(D29,D47,D441)</f>
        <v>994445604.48000002</v>
      </c>
      <c r="E443" s="92">
        <f t="shared" ref="E443:BP443" si="16">SUM(E29,E47,E441)</f>
        <v>276310591.65000004</v>
      </c>
      <c r="F443" s="92">
        <f t="shared" si="16"/>
        <v>457838747.13000005</v>
      </c>
      <c r="G443" s="92">
        <f t="shared" si="16"/>
        <v>152204590.59999999</v>
      </c>
      <c r="H443" s="92">
        <f t="shared" si="16"/>
        <v>135137535.41999999</v>
      </c>
      <c r="I443" s="92">
        <f t="shared" si="16"/>
        <v>71396616.109999999</v>
      </c>
      <c r="J443" s="92">
        <f t="shared" si="16"/>
        <v>2454832688.8300004</v>
      </c>
      <c r="K443" s="92">
        <f t="shared" si="16"/>
        <v>269344736.42000002</v>
      </c>
      <c r="L443" s="92">
        <f t="shared" si="16"/>
        <v>63145684.93</v>
      </c>
      <c r="M443" s="92">
        <f t="shared" si="16"/>
        <v>595408374.38</v>
      </c>
      <c r="N443" s="92">
        <f t="shared" si="16"/>
        <v>58469637.540000007</v>
      </c>
      <c r="O443" s="92">
        <f t="shared" si="16"/>
        <v>167656910.57999998</v>
      </c>
      <c r="P443" s="92">
        <f t="shared" si="16"/>
        <v>368786054.95999998</v>
      </c>
      <c r="Q443" s="92">
        <f t="shared" si="16"/>
        <v>326970848.54000002</v>
      </c>
      <c r="R443" s="92">
        <f t="shared" si="16"/>
        <v>33379468.300000004</v>
      </c>
      <c r="S443" s="92">
        <f t="shared" si="16"/>
        <v>147140240.52000004</v>
      </c>
      <c r="T443" s="92">
        <f t="shared" si="16"/>
        <v>111879890.95000002</v>
      </c>
      <c r="U443" s="92">
        <f t="shared" si="16"/>
        <v>59440445.450000003</v>
      </c>
      <c r="V443" s="92">
        <f t="shared" si="16"/>
        <v>1255519672.1599998</v>
      </c>
      <c r="W443" s="92">
        <f t="shared" si="16"/>
        <v>252083571.05000001</v>
      </c>
      <c r="X443" s="92">
        <f t="shared" si="16"/>
        <v>132170001.81999999</v>
      </c>
      <c r="Y443" s="92">
        <f t="shared" si="16"/>
        <v>343136716.60000002</v>
      </c>
      <c r="Z443" s="92">
        <f t="shared" si="16"/>
        <v>87982588.039999992</v>
      </c>
      <c r="AA443" s="92">
        <f t="shared" si="16"/>
        <v>108402136.52000001</v>
      </c>
      <c r="AB443" s="92">
        <f t="shared" si="16"/>
        <v>119260382.59999999</v>
      </c>
      <c r="AC443" s="92">
        <f t="shared" si="16"/>
        <v>48380010.640000001</v>
      </c>
      <c r="AD443" s="92">
        <f t="shared" si="16"/>
        <v>67438788.870000005</v>
      </c>
      <c r="AE443" s="92">
        <f t="shared" si="16"/>
        <v>1497178874.24</v>
      </c>
      <c r="AF443" s="92">
        <f t="shared" si="16"/>
        <v>100029443.66</v>
      </c>
      <c r="AG443" s="92">
        <f t="shared" si="16"/>
        <v>61355120.200000003</v>
      </c>
      <c r="AH443" s="92">
        <f t="shared" si="16"/>
        <v>60126371.850000001</v>
      </c>
      <c r="AI443" s="92">
        <f t="shared" si="16"/>
        <v>56048711.159999996</v>
      </c>
      <c r="AJ443" s="92">
        <f t="shared" si="16"/>
        <v>98697610.25</v>
      </c>
      <c r="AK443" s="92">
        <f t="shared" si="16"/>
        <v>83123093.080000013</v>
      </c>
      <c r="AL443" s="92">
        <f t="shared" si="16"/>
        <v>79249512.629999995</v>
      </c>
      <c r="AM443" s="92">
        <f t="shared" si="16"/>
        <v>123833188.83000001</v>
      </c>
      <c r="AN443" s="92">
        <f t="shared" si="16"/>
        <v>73745546.24000001</v>
      </c>
      <c r="AO443" s="92">
        <f t="shared" si="16"/>
        <v>69813257.200000003</v>
      </c>
      <c r="AP443" s="92">
        <f t="shared" si="16"/>
        <v>67076550.75999999</v>
      </c>
      <c r="AQ443" s="92">
        <f t="shared" si="16"/>
        <v>554782308.96000004</v>
      </c>
      <c r="AR443" s="92">
        <f t="shared" si="16"/>
        <v>69421921.469999999</v>
      </c>
      <c r="AS443" s="92">
        <f t="shared" si="16"/>
        <v>73900592.900000006</v>
      </c>
      <c r="AT443" s="92">
        <f t="shared" si="16"/>
        <v>72402512.420000002</v>
      </c>
      <c r="AU443" s="92">
        <f t="shared" si="16"/>
        <v>53931177.349999994</v>
      </c>
      <c r="AV443" s="92">
        <f t="shared" si="16"/>
        <v>24687773.310000006</v>
      </c>
      <c r="AW443" s="92">
        <f t="shared" si="16"/>
        <v>41506965.939999998</v>
      </c>
      <c r="AX443" s="92">
        <f t="shared" si="16"/>
        <v>1399792246.1899998</v>
      </c>
      <c r="AY443" s="92">
        <f t="shared" si="16"/>
        <v>92608925.429999992</v>
      </c>
      <c r="AZ443" s="92">
        <f t="shared" si="16"/>
        <v>94295734.430000007</v>
      </c>
      <c r="BA443" s="92">
        <f t="shared" si="16"/>
        <v>149708404.72999999</v>
      </c>
      <c r="BB443" s="92">
        <f t="shared" si="16"/>
        <v>135740881.73000002</v>
      </c>
      <c r="BC443" s="92">
        <f t="shared" si="16"/>
        <v>104933154.96000001</v>
      </c>
      <c r="BD443" s="92">
        <f t="shared" si="16"/>
        <v>210943443.62020001</v>
      </c>
      <c r="BE443" s="92">
        <f t="shared" si="16"/>
        <v>168889597.56999999</v>
      </c>
      <c r="BF443" s="92">
        <f t="shared" si="16"/>
        <v>87760767.049999982</v>
      </c>
      <c r="BG443" s="92">
        <f t="shared" si="16"/>
        <v>38622395.329999998</v>
      </c>
      <c r="BH443" s="92">
        <f t="shared" si="16"/>
        <v>34039790.969999999</v>
      </c>
      <c r="BI443" s="92">
        <f t="shared" si="16"/>
        <v>1570683245.75</v>
      </c>
      <c r="BJ443" s="92">
        <f t="shared" si="16"/>
        <v>367906768.31000006</v>
      </c>
      <c r="BK443" s="92">
        <f t="shared" si="16"/>
        <v>81503850.629999995</v>
      </c>
      <c r="BL443" s="92">
        <f t="shared" si="16"/>
        <v>60284430.789999992</v>
      </c>
      <c r="BM443" s="92">
        <f t="shared" si="16"/>
        <v>79993928.829999998</v>
      </c>
      <c r="BN443" s="92">
        <f t="shared" si="16"/>
        <v>105767987.24000001</v>
      </c>
      <c r="BO443" s="92">
        <f t="shared" si="16"/>
        <v>51195629.620000005</v>
      </c>
      <c r="BP443" s="92">
        <f t="shared" si="16"/>
        <v>727852446.15999997</v>
      </c>
      <c r="BQ443" s="92">
        <f t="shared" ref="BQ443:BX443" si="17">SUM(BQ29,BQ47,BQ441)</f>
        <v>67717114.590000004</v>
      </c>
      <c r="BR443" s="92">
        <f t="shared" si="17"/>
        <v>79931674.289999992</v>
      </c>
      <c r="BS443" s="92">
        <f t="shared" si="17"/>
        <v>115822709.70000002</v>
      </c>
      <c r="BT443" s="92">
        <f t="shared" si="17"/>
        <v>133306095.81999999</v>
      </c>
      <c r="BU443" s="92">
        <f t="shared" si="17"/>
        <v>252379767.76999995</v>
      </c>
      <c r="BV443" s="92">
        <f t="shared" si="17"/>
        <v>79502839.140000001</v>
      </c>
      <c r="BW443" s="92">
        <f t="shared" si="17"/>
        <v>48591900.349999994</v>
      </c>
      <c r="BX443" s="92">
        <f t="shared" si="17"/>
        <v>50506978.260000005</v>
      </c>
      <c r="BY443" s="93">
        <f>SUM(BY29,BY47,BY441)</f>
        <v>11532217385.8703</v>
      </c>
    </row>
    <row r="444" spans="1:77" s="100" customFormat="1">
      <c r="A444" s="95"/>
      <c r="B444" s="96" t="s">
        <v>1074</v>
      </c>
      <c r="C444" s="97"/>
      <c r="D444" s="98">
        <f>SUM(D129,D180,D244,D442)</f>
        <v>1056113231.53</v>
      </c>
      <c r="E444" s="98">
        <f t="shared" ref="E444:BP444" si="18">SUM(E129,E180,E244,E442)</f>
        <v>244719533.70000005</v>
      </c>
      <c r="F444" s="98">
        <f t="shared" si="18"/>
        <v>395274985.20999992</v>
      </c>
      <c r="G444" s="98">
        <f t="shared" si="18"/>
        <v>140150742.84000003</v>
      </c>
      <c r="H444" s="98">
        <f t="shared" si="18"/>
        <v>112833355.22999999</v>
      </c>
      <c r="I444" s="98">
        <f t="shared" si="18"/>
        <v>48888051.710000008</v>
      </c>
      <c r="J444" s="98">
        <f t="shared" si="18"/>
        <v>2559890009.3000002</v>
      </c>
      <c r="K444" s="98">
        <f t="shared" si="18"/>
        <v>239557703.04000002</v>
      </c>
      <c r="L444" s="98">
        <f t="shared" si="18"/>
        <v>59202738.25999999</v>
      </c>
      <c r="M444" s="98">
        <f t="shared" si="18"/>
        <v>593668172.13</v>
      </c>
      <c r="N444" s="98">
        <f t="shared" si="18"/>
        <v>59117543.940000005</v>
      </c>
      <c r="O444" s="98">
        <f t="shared" si="18"/>
        <v>159062252.28999999</v>
      </c>
      <c r="P444" s="98">
        <f t="shared" si="18"/>
        <v>339379277.77999997</v>
      </c>
      <c r="Q444" s="98">
        <f t="shared" si="18"/>
        <v>296962665.8499999</v>
      </c>
      <c r="R444" s="98">
        <f t="shared" si="18"/>
        <v>27579584.730000008</v>
      </c>
      <c r="S444" s="98">
        <f t="shared" si="18"/>
        <v>113649310.4392</v>
      </c>
      <c r="T444" s="98">
        <f t="shared" si="18"/>
        <v>91601634.040000007</v>
      </c>
      <c r="U444" s="98">
        <f t="shared" si="18"/>
        <v>61131596.228</v>
      </c>
      <c r="V444" s="98">
        <f t="shared" si="18"/>
        <v>1245222688.55</v>
      </c>
      <c r="W444" s="98">
        <f t="shared" si="18"/>
        <v>251364920.20999995</v>
      </c>
      <c r="X444" s="98">
        <f t="shared" si="18"/>
        <v>115904453.14999999</v>
      </c>
      <c r="Y444" s="98">
        <f t="shared" si="18"/>
        <v>315222980.17000002</v>
      </c>
      <c r="Z444" s="98">
        <f t="shared" si="18"/>
        <v>81705421.040000021</v>
      </c>
      <c r="AA444" s="98">
        <f t="shared" si="18"/>
        <v>100979167.69999999</v>
      </c>
      <c r="AB444" s="98">
        <f t="shared" si="18"/>
        <v>112324388.37000002</v>
      </c>
      <c r="AC444" s="98">
        <f t="shared" si="18"/>
        <v>51701285.230000004</v>
      </c>
      <c r="AD444" s="98">
        <f t="shared" si="18"/>
        <v>48839612.890000001</v>
      </c>
      <c r="AE444" s="98">
        <f t="shared" si="18"/>
        <v>1558830039.5299997</v>
      </c>
      <c r="AF444" s="98">
        <f t="shared" si="18"/>
        <v>89332986.530000001</v>
      </c>
      <c r="AG444" s="98">
        <f t="shared" si="18"/>
        <v>53409770.390000001</v>
      </c>
      <c r="AH444" s="98">
        <f t="shared" si="18"/>
        <v>53721657.240000002</v>
      </c>
      <c r="AI444" s="98">
        <f t="shared" si="18"/>
        <v>49894257.329999998</v>
      </c>
      <c r="AJ444" s="98">
        <f t="shared" si="18"/>
        <v>88587342.629999995</v>
      </c>
      <c r="AK444" s="98">
        <f t="shared" si="18"/>
        <v>69660666.200000003</v>
      </c>
      <c r="AL444" s="98">
        <f t="shared" si="18"/>
        <v>66869129.050000012</v>
      </c>
      <c r="AM444" s="98">
        <f t="shared" si="18"/>
        <v>115166343.98</v>
      </c>
      <c r="AN444" s="98">
        <f t="shared" si="18"/>
        <v>62026567.289999992</v>
      </c>
      <c r="AO444" s="98">
        <f t="shared" si="18"/>
        <v>65729601.439999998</v>
      </c>
      <c r="AP444" s="98">
        <f t="shared" si="18"/>
        <v>60438097.940000005</v>
      </c>
      <c r="AQ444" s="98">
        <f t="shared" si="18"/>
        <v>482131143.17000002</v>
      </c>
      <c r="AR444" s="98">
        <f t="shared" si="18"/>
        <v>64538792.879999995</v>
      </c>
      <c r="AS444" s="98">
        <f t="shared" si="18"/>
        <v>64335621.090000004</v>
      </c>
      <c r="AT444" s="98">
        <f t="shared" si="18"/>
        <v>63303917.07</v>
      </c>
      <c r="AU444" s="98">
        <f t="shared" si="18"/>
        <v>53770394.200000003</v>
      </c>
      <c r="AV444" s="98">
        <f t="shared" si="18"/>
        <v>20962631.09</v>
      </c>
      <c r="AW444" s="98">
        <f t="shared" si="18"/>
        <v>36458884.740000002</v>
      </c>
      <c r="AX444" s="98">
        <f t="shared" si="18"/>
        <v>1400027029.1299999</v>
      </c>
      <c r="AY444" s="98">
        <f t="shared" si="18"/>
        <v>79149929.549999982</v>
      </c>
      <c r="AZ444" s="98">
        <f t="shared" si="18"/>
        <v>90486405.620000005</v>
      </c>
      <c r="BA444" s="98">
        <f t="shared" si="18"/>
        <v>128029588.38999999</v>
      </c>
      <c r="BB444" s="98">
        <f t="shared" si="18"/>
        <v>120386185</v>
      </c>
      <c r="BC444" s="98">
        <f t="shared" si="18"/>
        <v>88024718.189999983</v>
      </c>
      <c r="BD444" s="98">
        <f t="shared" si="18"/>
        <v>196102504.13869998</v>
      </c>
      <c r="BE444" s="98">
        <f t="shared" si="18"/>
        <v>152999139.79000002</v>
      </c>
      <c r="BF444" s="98">
        <f t="shared" si="18"/>
        <v>85307114.679999992</v>
      </c>
      <c r="BG444" s="98">
        <f t="shared" si="18"/>
        <v>33567347.490000002</v>
      </c>
      <c r="BH444" s="98">
        <f t="shared" si="18"/>
        <v>24250783.359999999</v>
      </c>
      <c r="BI444" s="98">
        <f t="shared" si="18"/>
        <v>1469480682.77</v>
      </c>
      <c r="BJ444" s="98">
        <f t="shared" si="18"/>
        <v>326514162.09999996</v>
      </c>
      <c r="BK444" s="98">
        <f t="shared" si="18"/>
        <v>73790299.269999996</v>
      </c>
      <c r="BL444" s="98">
        <f t="shared" si="18"/>
        <v>51570364.004000008</v>
      </c>
      <c r="BM444" s="98">
        <f t="shared" si="18"/>
        <v>73502009.159999996</v>
      </c>
      <c r="BN444" s="98">
        <f t="shared" si="18"/>
        <v>110929925.66</v>
      </c>
      <c r="BO444" s="98">
        <f t="shared" si="18"/>
        <v>45598397.43999999</v>
      </c>
      <c r="BP444" s="98">
        <f t="shared" si="18"/>
        <v>609374363.7700001</v>
      </c>
      <c r="BQ444" s="98">
        <f t="shared" ref="BQ444:BX444" si="19">SUM(BQ129,BQ180,BQ244,BQ442)</f>
        <v>55412038.290000007</v>
      </c>
      <c r="BR444" s="98">
        <f t="shared" si="19"/>
        <v>65248502.619999997</v>
      </c>
      <c r="BS444" s="98">
        <f t="shared" si="19"/>
        <v>107136533.91999999</v>
      </c>
      <c r="BT444" s="98">
        <f t="shared" si="19"/>
        <v>113006907.97</v>
      </c>
      <c r="BU444" s="98">
        <f t="shared" si="19"/>
        <v>227168035.61999997</v>
      </c>
      <c r="BV444" s="98">
        <f t="shared" si="19"/>
        <v>69224510.670000002</v>
      </c>
      <c r="BW444" s="98">
        <f t="shared" si="19"/>
        <v>41031036.269999996</v>
      </c>
      <c r="BX444" s="98">
        <f t="shared" si="19"/>
        <v>36504416.160000004</v>
      </c>
      <c r="BY444" s="99">
        <f>SUM(BY129,BY180,BY244,BY442)</f>
        <v>11485900745.555199</v>
      </c>
    </row>
    <row r="445" spans="1:77">
      <c r="B445" s="101"/>
      <c r="C445" s="102"/>
    </row>
    <row r="446" spans="1:77">
      <c r="B446" s="101"/>
      <c r="C446" s="103" t="s">
        <v>1075</v>
      </c>
      <c r="D446" s="104">
        <f t="shared" ref="D446:BO446" si="20">SUM(D29)</f>
        <v>412098631.91999996</v>
      </c>
      <c r="E446" s="104">
        <f t="shared" si="20"/>
        <v>102246507.25</v>
      </c>
      <c r="F446" s="104">
        <f t="shared" si="20"/>
        <v>145482052.74000001</v>
      </c>
      <c r="G446" s="104">
        <f t="shared" si="20"/>
        <v>45449325.549999997</v>
      </c>
      <c r="H446" s="104">
        <f t="shared" si="20"/>
        <v>43245567.449999996</v>
      </c>
      <c r="I446" s="104">
        <f t="shared" si="20"/>
        <v>13280338.309999999</v>
      </c>
      <c r="J446" s="104">
        <f t="shared" si="20"/>
        <v>704170050.90999997</v>
      </c>
      <c r="K446" s="104">
        <f t="shared" si="20"/>
        <v>99552605.549999997</v>
      </c>
      <c r="L446" s="104">
        <f t="shared" si="20"/>
        <v>23813935.190000001</v>
      </c>
      <c r="M446" s="104">
        <f t="shared" si="20"/>
        <v>184433952.50999999</v>
      </c>
      <c r="N446" s="104">
        <f t="shared" si="20"/>
        <v>21192960.75</v>
      </c>
      <c r="O446" s="104">
        <f t="shared" si="20"/>
        <v>73071187.75</v>
      </c>
      <c r="P446" s="104">
        <f t="shared" si="20"/>
        <v>138306494.17999998</v>
      </c>
      <c r="Q446" s="104">
        <f t="shared" si="20"/>
        <v>105565451.43000001</v>
      </c>
      <c r="R446" s="104">
        <f t="shared" si="20"/>
        <v>6400012.9500000002</v>
      </c>
      <c r="S446" s="104">
        <f t="shared" si="20"/>
        <v>49311366.979999997</v>
      </c>
      <c r="T446" s="104">
        <f t="shared" si="20"/>
        <v>36643309.350000009</v>
      </c>
      <c r="U446" s="104">
        <f t="shared" si="20"/>
        <v>26128178.93</v>
      </c>
      <c r="V446" s="104">
        <f t="shared" si="20"/>
        <v>486137168.32999992</v>
      </c>
      <c r="W446" s="104">
        <f t="shared" si="20"/>
        <v>75922183.340000004</v>
      </c>
      <c r="X446" s="104">
        <f t="shared" si="20"/>
        <v>45196097.109999999</v>
      </c>
      <c r="Y446" s="104">
        <f t="shared" si="20"/>
        <v>118485258.49000001</v>
      </c>
      <c r="Z446" s="104">
        <f t="shared" si="20"/>
        <v>40513103.200000003</v>
      </c>
      <c r="AA446" s="104">
        <f t="shared" si="20"/>
        <v>49813134.980000004</v>
      </c>
      <c r="AB446" s="104">
        <f t="shared" si="20"/>
        <v>60759008.700000003</v>
      </c>
      <c r="AC446" s="104">
        <f t="shared" si="20"/>
        <v>19820825.489999998</v>
      </c>
      <c r="AD446" s="104">
        <f t="shared" si="20"/>
        <v>26761232.350000001</v>
      </c>
      <c r="AE446" s="104">
        <f t="shared" si="20"/>
        <v>510218165.63999999</v>
      </c>
      <c r="AF446" s="104">
        <f t="shared" si="20"/>
        <v>36319294.910000004</v>
      </c>
      <c r="AG446" s="104">
        <f t="shared" si="20"/>
        <v>27128507.75</v>
      </c>
      <c r="AH446" s="104">
        <f t="shared" si="20"/>
        <v>18393325</v>
      </c>
      <c r="AI446" s="104">
        <f t="shared" si="20"/>
        <v>20159035.009999998</v>
      </c>
      <c r="AJ446" s="104">
        <f t="shared" si="20"/>
        <v>31949870.23</v>
      </c>
      <c r="AK446" s="104">
        <f t="shared" si="20"/>
        <v>30876493.440000001</v>
      </c>
      <c r="AL446" s="104">
        <f t="shared" si="20"/>
        <v>27242831.300000001</v>
      </c>
      <c r="AM446" s="104">
        <f t="shared" si="20"/>
        <v>35546970.589999996</v>
      </c>
      <c r="AN446" s="104">
        <f t="shared" si="20"/>
        <v>25392470.870000001</v>
      </c>
      <c r="AO446" s="104">
        <f t="shared" si="20"/>
        <v>31196601.450000003</v>
      </c>
      <c r="AP446" s="104">
        <f t="shared" si="20"/>
        <v>28485776.52</v>
      </c>
      <c r="AQ446" s="104">
        <f t="shared" si="20"/>
        <v>148556263.60000002</v>
      </c>
      <c r="AR446" s="104">
        <f t="shared" si="20"/>
        <v>26396474.039999999</v>
      </c>
      <c r="AS446" s="104">
        <f t="shared" si="20"/>
        <v>29476036.949999999</v>
      </c>
      <c r="AT446" s="104">
        <f t="shared" si="20"/>
        <v>28340606.390000001</v>
      </c>
      <c r="AU446" s="104">
        <f t="shared" si="20"/>
        <v>26588008.359999999</v>
      </c>
      <c r="AV446" s="104">
        <f t="shared" si="20"/>
        <v>3639789.96</v>
      </c>
      <c r="AW446" s="104">
        <f t="shared" si="20"/>
        <v>13210123.82</v>
      </c>
      <c r="AX446" s="104">
        <f t="shared" si="20"/>
        <v>298987486.89999998</v>
      </c>
      <c r="AY446" s="104">
        <f t="shared" si="20"/>
        <v>38109761.5</v>
      </c>
      <c r="AZ446" s="104">
        <f t="shared" si="20"/>
        <v>41861117.539999999</v>
      </c>
      <c r="BA446" s="104">
        <f t="shared" si="20"/>
        <v>56220133.179999992</v>
      </c>
      <c r="BB446" s="104">
        <f t="shared" si="20"/>
        <v>52097031.560000002</v>
      </c>
      <c r="BC446" s="104">
        <f t="shared" si="20"/>
        <v>50584396.960000001</v>
      </c>
      <c r="BD446" s="104">
        <f t="shared" si="20"/>
        <v>77492220.430000007</v>
      </c>
      <c r="BE446" s="104">
        <f t="shared" si="20"/>
        <v>44688404.489999995</v>
      </c>
      <c r="BF446" s="104">
        <f t="shared" si="20"/>
        <v>35864372.299999997</v>
      </c>
      <c r="BG446" s="104">
        <f t="shared" si="20"/>
        <v>10924816.760000002</v>
      </c>
      <c r="BH446" s="104">
        <f t="shared" si="20"/>
        <v>8225338.25</v>
      </c>
      <c r="BI446" s="104">
        <f t="shared" si="20"/>
        <v>298337586.86999995</v>
      </c>
      <c r="BJ446" s="104">
        <f t="shared" si="20"/>
        <v>126690293.45000002</v>
      </c>
      <c r="BK446" s="104">
        <f t="shared" si="20"/>
        <v>30818100</v>
      </c>
      <c r="BL446" s="104">
        <f t="shared" si="20"/>
        <v>21858577.5</v>
      </c>
      <c r="BM446" s="104">
        <f t="shared" si="20"/>
        <v>27087181.670000002</v>
      </c>
      <c r="BN446" s="104">
        <f t="shared" si="20"/>
        <v>35787182.200000003</v>
      </c>
      <c r="BO446" s="104">
        <f t="shared" si="20"/>
        <v>15451712.65</v>
      </c>
      <c r="BP446" s="104">
        <f t="shared" ref="BP446:BY446" si="21">SUM(BP29)</f>
        <v>227886665.49000001</v>
      </c>
      <c r="BQ446" s="104">
        <f t="shared" si="21"/>
        <v>29826000.910000004</v>
      </c>
      <c r="BR446" s="104">
        <f t="shared" si="21"/>
        <v>29433042.699999999</v>
      </c>
      <c r="BS446" s="104">
        <f t="shared" si="21"/>
        <v>37643440.289999999</v>
      </c>
      <c r="BT446" s="104">
        <f t="shared" si="21"/>
        <v>74077908.689999998</v>
      </c>
      <c r="BU446" s="104">
        <f t="shared" si="21"/>
        <v>93210581.920000002</v>
      </c>
      <c r="BV446" s="104">
        <f t="shared" si="21"/>
        <v>29330612.609999999</v>
      </c>
      <c r="BW446" s="104">
        <f t="shared" si="21"/>
        <v>16106458</v>
      </c>
      <c r="BX446" s="104">
        <f t="shared" si="21"/>
        <v>19818480.439999998</v>
      </c>
      <c r="BY446" s="104">
        <f t="shared" si="21"/>
        <v>2135974869.0199003</v>
      </c>
    </row>
    <row r="447" spans="1:77">
      <c r="B447" s="101"/>
      <c r="C447" s="103" t="s">
        <v>1076</v>
      </c>
      <c r="D447" s="104">
        <f t="shared" ref="D447:BO447" si="22">SUM(D47)</f>
        <v>443497738.69000006</v>
      </c>
      <c r="E447" s="104">
        <f t="shared" si="22"/>
        <v>110025138.04000001</v>
      </c>
      <c r="F447" s="104">
        <f t="shared" si="22"/>
        <v>198653428.18000001</v>
      </c>
      <c r="G447" s="104">
        <f t="shared" si="22"/>
        <v>32882766.870000001</v>
      </c>
      <c r="H447" s="104">
        <f t="shared" si="22"/>
        <v>20657099.039999999</v>
      </c>
      <c r="I447" s="104">
        <f t="shared" si="22"/>
        <v>2914786.97</v>
      </c>
      <c r="J447" s="104">
        <f t="shared" si="22"/>
        <v>796338911.01000011</v>
      </c>
      <c r="K447" s="104">
        <f t="shared" si="22"/>
        <v>73198946</v>
      </c>
      <c r="L447" s="104">
        <f t="shared" si="22"/>
        <v>5963796.8899999997</v>
      </c>
      <c r="M447" s="104">
        <f t="shared" si="22"/>
        <v>193394101.25</v>
      </c>
      <c r="N447" s="104">
        <f t="shared" si="22"/>
        <v>6248097.2999999998</v>
      </c>
      <c r="O447" s="104">
        <f t="shared" si="22"/>
        <v>22842293.75</v>
      </c>
      <c r="P447" s="104">
        <f t="shared" si="22"/>
        <v>137833756.84</v>
      </c>
      <c r="Q447" s="104">
        <f t="shared" si="22"/>
        <v>98652365.830000013</v>
      </c>
      <c r="R447" s="104">
        <f t="shared" si="22"/>
        <v>1903064.01</v>
      </c>
      <c r="S447" s="104">
        <f t="shared" si="22"/>
        <v>16190886.4</v>
      </c>
      <c r="T447" s="104">
        <f t="shared" si="22"/>
        <v>13070126.580000002</v>
      </c>
      <c r="U447" s="104">
        <f t="shared" si="22"/>
        <v>8427283.5500000007</v>
      </c>
      <c r="V447" s="104">
        <f t="shared" si="22"/>
        <v>662352190.62</v>
      </c>
      <c r="W447" s="104">
        <f t="shared" si="22"/>
        <v>87439144.070000008</v>
      </c>
      <c r="X447" s="104">
        <f t="shared" si="22"/>
        <v>20661452.009999998</v>
      </c>
      <c r="Y447" s="104">
        <f t="shared" si="22"/>
        <v>119603290.76000001</v>
      </c>
      <c r="Z447" s="104">
        <f t="shared" si="22"/>
        <v>7182767.5499999998</v>
      </c>
      <c r="AA447" s="104">
        <f t="shared" si="22"/>
        <v>14174186.220000001</v>
      </c>
      <c r="AB447" s="104">
        <f t="shared" si="22"/>
        <v>29882461.649999999</v>
      </c>
      <c r="AC447" s="104">
        <f t="shared" si="22"/>
        <v>6910222.4199999999</v>
      </c>
      <c r="AD447" s="104">
        <f t="shared" si="22"/>
        <v>4537601</v>
      </c>
      <c r="AE447" s="104">
        <f t="shared" si="22"/>
        <v>871252071.57000017</v>
      </c>
      <c r="AF447" s="104">
        <f t="shared" si="22"/>
        <v>9839108.3000000007</v>
      </c>
      <c r="AG447" s="104">
        <f t="shared" si="22"/>
        <v>4924798.5599999996</v>
      </c>
      <c r="AH447" s="104">
        <f t="shared" si="22"/>
        <v>7337163.6799999997</v>
      </c>
      <c r="AI447" s="104">
        <f t="shared" si="22"/>
        <v>6416681.2599999998</v>
      </c>
      <c r="AJ447" s="104">
        <f t="shared" si="22"/>
        <v>14345294.760000002</v>
      </c>
      <c r="AK447" s="104">
        <f t="shared" si="22"/>
        <v>9041891.9699999988</v>
      </c>
      <c r="AL447" s="104">
        <f t="shared" si="22"/>
        <v>7555821.5</v>
      </c>
      <c r="AM447" s="104">
        <f t="shared" si="22"/>
        <v>16693056.75</v>
      </c>
      <c r="AN447" s="104">
        <f t="shared" si="22"/>
        <v>7678381.7800000003</v>
      </c>
      <c r="AO447" s="104">
        <f t="shared" si="22"/>
        <v>10046605.300000001</v>
      </c>
      <c r="AP447" s="104">
        <f t="shared" si="22"/>
        <v>7067105.2000000002</v>
      </c>
      <c r="AQ447" s="104">
        <f t="shared" si="22"/>
        <v>216107199.02999997</v>
      </c>
      <c r="AR447" s="104">
        <f t="shared" si="22"/>
        <v>5570412.9000000013</v>
      </c>
      <c r="AS447" s="104">
        <f t="shared" si="22"/>
        <v>5125743.18</v>
      </c>
      <c r="AT447" s="104">
        <f t="shared" si="22"/>
        <v>8278033.169999999</v>
      </c>
      <c r="AU447" s="104">
        <f t="shared" si="22"/>
        <v>4522707.88</v>
      </c>
      <c r="AV447" s="104">
        <f t="shared" si="22"/>
        <v>529078</v>
      </c>
      <c r="AW447" s="104">
        <f t="shared" si="22"/>
        <v>5356832.8</v>
      </c>
      <c r="AX447" s="104">
        <f t="shared" si="22"/>
        <v>532012238.98999995</v>
      </c>
      <c r="AY447" s="104">
        <f t="shared" si="22"/>
        <v>11705220.34</v>
      </c>
      <c r="AZ447" s="104">
        <f t="shared" si="22"/>
        <v>13696991.25</v>
      </c>
      <c r="BA447" s="104">
        <f t="shared" si="22"/>
        <v>21779680.280000001</v>
      </c>
      <c r="BB447" s="104">
        <f t="shared" si="22"/>
        <v>36813936.13000001</v>
      </c>
      <c r="BC447" s="104">
        <f t="shared" si="22"/>
        <v>15532137.5</v>
      </c>
      <c r="BD447" s="104">
        <f t="shared" si="22"/>
        <v>73620789.620000005</v>
      </c>
      <c r="BE447" s="104">
        <f t="shared" si="22"/>
        <v>63234770.839999996</v>
      </c>
      <c r="BF447" s="104">
        <f t="shared" si="22"/>
        <v>15150889.190000001</v>
      </c>
      <c r="BG447" s="104">
        <f t="shared" si="22"/>
        <v>3637552.3</v>
      </c>
      <c r="BH447" s="104">
        <f t="shared" si="22"/>
        <v>1842982.75</v>
      </c>
      <c r="BI447" s="104">
        <f t="shared" si="22"/>
        <v>441026706.05000001</v>
      </c>
      <c r="BJ447" s="104">
        <f t="shared" si="22"/>
        <v>116053141.14</v>
      </c>
      <c r="BK447" s="104">
        <f t="shared" si="22"/>
        <v>10395546.02</v>
      </c>
      <c r="BL447" s="104">
        <f t="shared" si="22"/>
        <v>5358284.74</v>
      </c>
      <c r="BM447" s="104">
        <f t="shared" si="22"/>
        <v>3492464.77</v>
      </c>
      <c r="BN447" s="104">
        <f t="shared" si="22"/>
        <v>9405383.1999999993</v>
      </c>
      <c r="BO447" s="104">
        <f t="shared" si="22"/>
        <v>4035272.3099999996</v>
      </c>
      <c r="BP447" s="104">
        <f t="shared" ref="BP447:BY447" si="23">SUM(BP47)</f>
        <v>450645577.35999995</v>
      </c>
      <c r="BQ447" s="104">
        <f t="shared" si="23"/>
        <v>13647337.09</v>
      </c>
      <c r="BR447" s="104">
        <f t="shared" si="23"/>
        <v>14372354.24</v>
      </c>
      <c r="BS447" s="104">
        <f t="shared" si="23"/>
        <v>16917949.919999998</v>
      </c>
      <c r="BT447" s="104">
        <f t="shared" si="23"/>
        <v>26692941.640000001</v>
      </c>
      <c r="BU447" s="104">
        <f t="shared" si="23"/>
        <v>80763853.219999984</v>
      </c>
      <c r="BV447" s="104">
        <f t="shared" si="23"/>
        <v>12082922.710000001</v>
      </c>
      <c r="BW447" s="104">
        <f t="shared" si="23"/>
        <v>7399113.5499999998</v>
      </c>
      <c r="BX447" s="104">
        <f t="shared" si="23"/>
        <v>7223837.1399999997</v>
      </c>
      <c r="BY447" s="104">
        <f t="shared" si="23"/>
        <v>4379941155.9802999</v>
      </c>
    </row>
    <row r="448" spans="1:77" ht="19.5" thickBot="1">
      <c r="B448" s="101"/>
      <c r="C448" s="105" t="s">
        <v>1077</v>
      </c>
      <c r="D448" s="106">
        <f>SUM(D446:D447)</f>
        <v>855596370.61000001</v>
      </c>
      <c r="E448" s="106">
        <f t="shared" ref="E448:BP448" si="24">SUM(E446:E447)</f>
        <v>212271645.29000002</v>
      </c>
      <c r="F448" s="106">
        <f t="shared" si="24"/>
        <v>344135480.92000002</v>
      </c>
      <c r="G448" s="106">
        <f t="shared" si="24"/>
        <v>78332092.420000002</v>
      </c>
      <c r="H448" s="106">
        <f t="shared" si="24"/>
        <v>63902666.489999995</v>
      </c>
      <c r="I448" s="106">
        <f t="shared" si="24"/>
        <v>16195125.279999999</v>
      </c>
      <c r="J448" s="106">
        <f t="shared" si="24"/>
        <v>1500508961.9200001</v>
      </c>
      <c r="K448" s="106">
        <f t="shared" si="24"/>
        <v>172751551.55000001</v>
      </c>
      <c r="L448" s="106">
        <f t="shared" si="24"/>
        <v>29777732.080000002</v>
      </c>
      <c r="M448" s="106">
        <f t="shared" si="24"/>
        <v>377828053.75999999</v>
      </c>
      <c r="N448" s="106">
        <f t="shared" si="24"/>
        <v>27441058.050000001</v>
      </c>
      <c r="O448" s="106">
        <f t="shared" si="24"/>
        <v>95913481.5</v>
      </c>
      <c r="P448" s="106">
        <f t="shared" si="24"/>
        <v>276140251.01999998</v>
      </c>
      <c r="Q448" s="106">
        <f t="shared" si="24"/>
        <v>204217817.26000002</v>
      </c>
      <c r="R448" s="106">
        <f t="shared" si="24"/>
        <v>8303076.96</v>
      </c>
      <c r="S448" s="106">
        <f t="shared" si="24"/>
        <v>65502253.379999995</v>
      </c>
      <c r="T448" s="106">
        <f t="shared" si="24"/>
        <v>49713435.930000007</v>
      </c>
      <c r="U448" s="106">
        <f t="shared" si="24"/>
        <v>34555462.480000004</v>
      </c>
      <c r="V448" s="106">
        <f t="shared" si="24"/>
        <v>1148489358.9499998</v>
      </c>
      <c r="W448" s="106">
        <f t="shared" si="24"/>
        <v>163361327.41000003</v>
      </c>
      <c r="X448" s="106">
        <f t="shared" si="24"/>
        <v>65857549.119999997</v>
      </c>
      <c r="Y448" s="106">
        <f t="shared" si="24"/>
        <v>238088549.25</v>
      </c>
      <c r="Z448" s="106">
        <f t="shared" si="24"/>
        <v>47695870.75</v>
      </c>
      <c r="AA448" s="106">
        <f t="shared" si="24"/>
        <v>63987321.200000003</v>
      </c>
      <c r="AB448" s="106">
        <f t="shared" si="24"/>
        <v>90641470.349999994</v>
      </c>
      <c r="AC448" s="106">
        <f t="shared" si="24"/>
        <v>26731047.909999996</v>
      </c>
      <c r="AD448" s="106">
        <f t="shared" si="24"/>
        <v>31298833.350000001</v>
      </c>
      <c r="AE448" s="106">
        <f t="shared" si="24"/>
        <v>1381470237.21</v>
      </c>
      <c r="AF448" s="106">
        <f t="shared" si="24"/>
        <v>46158403.210000008</v>
      </c>
      <c r="AG448" s="106">
        <f t="shared" si="24"/>
        <v>32053306.309999999</v>
      </c>
      <c r="AH448" s="106">
        <f t="shared" si="24"/>
        <v>25730488.68</v>
      </c>
      <c r="AI448" s="106">
        <f t="shared" si="24"/>
        <v>26575716.269999996</v>
      </c>
      <c r="AJ448" s="106">
        <f t="shared" si="24"/>
        <v>46295164.990000002</v>
      </c>
      <c r="AK448" s="106">
        <f t="shared" si="24"/>
        <v>39918385.409999996</v>
      </c>
      <c r="AL448" s="106">
        <f t="shared" si="24"/>
        <v>34798652.799999997</v>
      </c>
      <c r="AM448" s="106">
        <f t="shared" si="24"/>
        <v>52240027.339999996</v>
      </c>
      <c r="AN448" s="106">
        <f t="shared" si="24"/>
        <v>33070852.650000002</v>
      </c>
      <c r="AO448" s="106">
        <f t="shared" si="24"/>
        <v>41243206.75</v>
      </c>
      <c r="AP448" s="106">
        <f t="shared" si="24"/>
        <v>35552881.719999999</v>
      </c>
      <c r="AQ448" s="106">
        <f t="shared" si="24"/>
        <v>364663462.63</v>
      </c>
      <c r="AR448" s="106">
        <f t="shared" si="24"/>
        <v>31966886.940000001</v>
      </c>
      <c r="AS448" s="106">
        <f t="shared" si="24"/>
        <v>34601780.129999995</v>
      </c>
      <c r="AT448" s="106">
        <f t="shared" si="24"/>
        <v>36618639.560000002</v>
      </c>
      <c r="AU448" s="106">
        <f t="shared" si="24"/>
        <v>31110716.239999998</v>
      </c>
      <c r="AV448" s="106">
        <f t="shared" si="24"/>
        <v>4168867.96</v>
      </c>
      <c r="AW448" s="106">
        <f t="shared" si="24"/>
        <v>18566956.620000001</v>
      </c>
      <c r="AX448" s="106">
        <f t="shared" si="24"/>
        <v>830999725.88999987</v>
      </c>
      <c r="AY448" s="106">
        <f t="shared" si="24"/>
        <v>49814981.840000004</v>
      </c>
      <c r="AZ448" s="106">
        <f t="shared" si="24"/>
        <v>55558108.789999999</v>
      </c>
      <c r="BA448" s="106">
        <f t="shared" si="24"/>
        <v>77999813.459999993</v>
      </c>
      <c r="BB448" s="106">
        <f t="shared" si="24"/>
        <v>88910967.690000013</v>
      </c>
      <c r="BC448" s="106">
        <f t="shared" si="24"/>
        <v>66116534.460000001</v>
      </c>
      <c r="BD448" s="106">
        <f t="shared" si="24"/>
        <v>151113010.05000001</v>
      </c>
      <c r="BE448" s="106">
        <f t="shared" si="24"/>
        <v>107923175.32999998</v>
      </c>
      <c r="BF448" s="106">
        <f t="shared" si="24"/>
        <v>51015261.489999995</v>
      </c>
      <c r="BG448" s="106">
        <f t="shared" si="24"/>
        <v>14562369.060000002</v>
      </c>
      <c r="BH448" s="106">
        <f t="shared" si="24"/>
        <v>10068321</v>
      </c>
      <c r="BI448" s="106">
        <f t="shared" si="24"/>
        <v>739364292.91999996</v>
      </c>
      <c r="BJ448" s="106">
        <f t="shared" si="24"/>
        <v>242743434.59000003</v>
      </c>
      <c r="BK448" s="106">
        <f t="shared" si="24"/>
        <v>41213646.019999996</v>
      </c>
      <c r="BL448" s="106">
        <f t="shared" si="24"/>
        <v>27216862.240000002</v>
      </c>
      <c r="BM448" s="106">
        <f t="shared" si="24"/>
        <v>30579646.440000001</v>
      </c>
      <c r="BN448" s="106">
        <f t="shared" si="24"/>
        <v>45192565.400000006</v>
      </c>
      <c r="BO448" s="106">
        <f t="shared" si="24"/>
        <v>19486984.960000001</v>
      </c>
      <c r="BP448" s="106">
        <f t="shared" si="24"/>
        <v>678532242.8499999</v>
      </c>
      <c r="BQ448" s="106">
        <f t="shared" ref="BQ448:BY448" si="25">SUM(BQ446:BQ447)</f>
        <v>43473338</v>
      </c>
      <c r="BR448" s="106">
        <f t="shared" si="25"/>
        <v>43805396.939999998</v>
      </c>
      <c r="BS448" s="106">
        <f t="shared" si="25"/>
        <v>54561390.209999993</v>
      </c>
      <c r="BT448" s="106">
        <f t="shared" si="25"/>
        <v>100770850.33</v>
      </c>
      <c r="BU448" s="106">
        <f t="shared" si="25"/>
        <v>173974435.13999999</v>
      </c>
      <c r="BV448" s="106">
        <f t="shared" si="25"/>
        <v>41413535.32</v>
      </c>
      <c r="BW448" s="106">
        <f t="shared" si="25"/>
        <v>23505571.550000001</v>
      </c>
      <c r="BX448" s="106">
        <f t="shared" si="25"/>
        <v>27042317.579999998</v>
      </c>
      <c r="BY448" s="106">
        <f t="shared" si="25"/>
        <v>6515916025.0002003</v>
      </c>
    </row>
    <row r="449" spans="2:77" ht="19.5" thickTop="1">
      <c r="B449" s="101"/>
      <c r="C449" s="102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</row>
    <row r="450" spans="2:77">
      <c r="B450" s="101"/>
      <c r="C450" s="108" t="s">
        <v>291</v>
      </c>
      <c r="D450" s="109">
        <f t="shared" ref="D450:AI450" si="26">SUM(D129)</f>
        <v>472101412.15999997</v>
      </c>
      <c r="E450" s="109">
        <f t="shared" si="26"/>
        <v>134544495.37000003</v>
      </c>
      <c r="F450" s="109">
        <f t="shared" si="26"/>
        <v>171474081.51999995</v>
      </c>
      <c r="G450" s="109">
        <f t="shared" si="26"/>
        <v>78727996.610000014</v>
      </c>
      <c r="H450" s="109">
        <f t="shared" si="26"/>
        <v>60286874.569999993</v>
      </c>
      <c r="I450" s="109">
        <f t="shared" si="26"/>
        <v>25787979.440000001</v>
      </c>
      <c r="J450" s="109">
        <f t="shared" si="26"/>
        <v>814462698.73000014</v>
      </c>
      <c r="K450" s="109">
        <f t="shared" si="26"/>
        <v>118770533.31</v>
      </c>
      <c r="L450" s="109">
        <f t="shared" si="26"/>
        <v>38288983.069999993</v>
      </c>
      <c r="M450" s="109">
        <f t="shared" si="26"/>
        <v>277761646.88999999</v>
      </c>
      <c r="N450" s="109">
        <f t="shared" si="26"/>
        <v>38647358.660000004</v>
      </c>
      <c r="O450" s="109">
        <f t="shared" si="26"/>
        <v>92680474.479999989</v>
      </c>
      <c r="P450" s="109">
        <f t="shared" si="26"/>
        <v>170524800.19000003</v>
      </c>
      <c r="Q450" s="109">
        <f t="shared" si="26"/>
        <v>152788429.79999998</v>
      </c>
      <c r="R450" s="109">
        <f t="shared" si="26"/>
        <v>18702919.440000005</v>
      </c>
      <c r="S450" s="109">
        <f t="shared" si="26"/>
        <v>65713339.319999993</v>
      </c>
      <c r="T450" s="109">
        <f t="shared" si="26"/>
        <v>50820469.550000004</v>
      </c>
      <c r="U450" s="109">
        <f t="shared" si="26"/>
        <v>29266140.329999998</v>
      </c>
      <c r="V450" s="109">
        <f t="shared" si="26"/>
        <v>493915657.81</v>
      </c>
      <c r="W450" s="109">
        <f t="shared" si="26"/>
        <v>141406165.49999997</v>
      </c>
      <c r="X450" s="109">
        <f t="shared" si="26"/>
        <v>64889353.930000007</v>
      </c>
      <c r="Y450" s="109">
        <f t="shared" si="26"/>
        <v>144816012.37</v>
      </c>
      <c r="Z450" s="109">
        <f t="shared" si="26"/>
        <v>42369772.770000003</v>
      </c>
      <c r="AA450" s="109">
        <f t="shared" si="26"/>
        <v>58222567.850000001</v>
      </c>
      <c r="AB450" s="109">
        <f t="shared" si="26"/>
        <v>54884328.359999999</v>
      </c>
      <c r="AC450" s="109">
        <f t="shared" si="26"/>
        <v>29711052.210000001</v>
      </c>
      <c r="AD450" s="109">
        <f t="shared" si="26"/>
        <v>24760584.399999999</v>
      </c>
      <c r="AE450" s="109">
        <f t="shared" si="26"/>
        <v>672395375.50999987</v>
      </c>
      <c r="AF450" s="109">
        <f t="shared" si="26"/>
        <v>45305636.420000002</v>
      </c>
      <c r="AG450" s="109">
        <f t="shared" si="26"/>
        <v>30064980.950000003</v>
      </c>
      <c r="AH450" s="109">
        <f t="shared" si="26"/>
        <v>32050494.400000006</v>
      </c>
      <c r="AI450" s="109">
        <f t="shared" si="26"/>
        <v>28793002.629999999</v>
      </c>
      <c r="AJ450" s="109">
        <f t="shared" ref="AJ450:BY450" si="27">SUM(AJ129)</f>
        <v>51553650.759999998</v>
      </c>
      <c r="AK450" s="109">
        <f t="shared" si="27"/>
        <v>37753179.950000003</v>
      </c>
      <c r="AL450" s="109">
        <f t="shared" si="27"/>
        <v>37628610.400000006</v>
      </c>
      <c r="AM450" s="109">
        <f t="shared" si="27"/>
        <v>59552320.800000004</v>
      </c>
      <c r="AN450" s="109">
        <f t="shared" si="27"/>
        <v>31895282.559999995</v>
      </c>
      <c r="AO450" s="109">
        <f t="shared" si="27"/>
        <v>37081843.449999996</v>
      </c>
      <c r="AP450" s="109">
        <f t="shared" si="27"/>
        <v>32286641.440000001</v>
      </c>
      <c r="AQ450" s="109">
        <f t="shared" si="27"/>
        <v>263296859.98000002</v>
      </c>
      <c r="AR450" s="109">
        <f t="shared" si="27"/>
        <v>41185274.329999998</v>
      </c>
      <c r="AS450" s="109">
        <f t="shared" si="27"/>
        <v>36837865.200000003</v>
      </c>
      <c r="AT450" s="109">
        <f t="shared" si="27"/>
        <v>37303444.979999997</v>
      </c>
      <c r="AU450" s="109">
        <f t="shared" si="27"/>
        <v>34753693.150000006</v>
      </c>
      <c r="AV450" s="109">
        <f t="shared" si="27"/>
        <v>15481416.559999999</v>
      </c>
      <c r="AW450" s="109">
        <f t="shared" si="27"/>
        <v>22780735.030000001</v>
      </c>
      <c r="AX450" s="109">
        <f t="shared" si="27"/>
        <v>479720765.94</v>
      </c>
      <c r="AY450" s="109">
        <f t="shared" si="27"/>
        <v>44994336.729999989</v>
      </c>
      <c r="AZ450" s="109">
        <f t="shared" si="27"/>
        <v>50002624.900000006</v>
      </c>
      <c r="BA450" s="109">
        <f t="shared" si="27"/>
        <v>79218570.549999997</v>
      </c>
      <c r="BB450" s="109">
        <f t="shared" si="27"/>
        <v>72845564.680000007</v>
      </c>
      <c r="BC450" s="109">
        <f t="shared" si="27"/>
        <v>47427852.449999996</v>
      </c>
      <c r="BD450" s="109">
        <f t="shared" si="27"/>
        <v>103787187.91999999</v>
      </c>
      <c r="BE450" s="109">
        <f t="shared" si="27"/>
        <v>84999648.780000001</v>
      </c>
      <c r="BF450" s="109">
        <f t="shared" si="27"/>
        <v>51766327.219999999</v>
      </c>
      <c r="BG450" s="109">
        <f t="shared" si="27"/>
        <v>22880857.199999999</v>
      </c>
      <c r="BH450" s="109">
        <f t="shared" si="27"/>
        <v>14016074.290000001</v>
      </c>
      <c r="BI450" s="109">
        <f t="shared" si="27"/>
        <v>402983029.94999999</v>
      </c>
      <c r="BJ450" s="109">
        <f t="shared" si="27"/>
        <v>177885509.77000001</v>
      </c>
      <c r="BK450" s="109">
        <f t="shared" si="27"/>
        <v>43859011.940000005</v>
      </c>
      <c r="BL450" s="109">
        <f t="shared" si="27"/>
        <v>31653104.040000007</v>
      </c>
      <c r="BM450" s="109">
        <f t="shared" si="27"/>
        <v>43818380.920000002</v>
      </c>
      <c r="BN450" s="109">
        <f t="shared" si="27"/>
        <v>62299028.460000001</v>
      </c>
      <c r="BO450" s="109">
        <f t="shared" si="27"/>
        <v>30377815.579999998</v>
      </c>
      <c r="BP450" s="109">
        <f t="shared" si="27"/>
        <v>287177830.99000001</v>
      </c>
      <c r="BQ450" s="109">
        <f t="shared" si="27"/>
        <v>33968542.130000003</v>
      </c>
      <c r="BR450" s="109">
        <f t="shared" si="27"/>
        <v>37027793.009999998</v>
      </c>
      <c r="BS450" s="109">
        <f t="shared" si="27"/>
        <v>62377534.79999999</v>
      </c>
      <c r="BT450" s="109">
        <f t="shared" si="27"/>
        <v>62998947.5</v>
      </c>
      <c r="BU450" s="109">
        <f t="shared" si="27"/>
        <v>116740683.16</v>
      </c>
      <c r="BV450" s="109">
        <f t="shared" si="27"/>
        <v>39360842.550000004</v>
      </c>
      <c r="BW450" s="109">
        <f t="shared" si="27"/>
        <v>20681665.009999998</v>
      </c>
      <c r="BX450" s="109">
        <f t="shared" si="27"/>
        <v>18776027.290000003</v>
      </c>
      <c r="BY450" s="109">
        <f t="shared" si="27"/>
        <v>5401952933.6599989</v>
      </c>
    </row>
    <row r="451" spans="2:77">
      <c r="B451" s="101"/>
      <c r="C451" s="108" t="s">
        <v>557</v>
      </c>
      <c r="D451" s="109">
        <f>SUM(D244)</f>
        <v>442889489.12</v>
      </c>
      <c r="E451" s="109">
        <f t="shared" ref="E451:BP451" si="28">SUM(E244)</f>
        <v>83709240.269999996</v>
      </c>
      <c r="F451" s="109">
        <f t="shared" si="28"/>
        <v>178413513.28999996</v>
      </c>
      <c r="G451" s="109">
        <f t="shared" si="28"/>
        <v>38833351.119999997</v>
      </c>
      <c r="H451" s="109">
        <f t="shared" si="28"/>
        <v>30812165.309999999</v>
      </c>
      <c r="I451" s="109">
        <f t="shared" si="28"/>
        <v>11977287.210000001</v>
      </c>
      <c r="J451" s="109">
        <f t="shared" si="28"/>
        <v>871565515.02000022</v>
      </c>
      <c r="K451" s="109">
        <f t="shared" si="28"/>
        <v>77575803.760000005</v>
      </c>
      <c r="L451" s="109">
        <f t="shared" si="28"/>
        <v>15652103.649999999</v>
      </c>
      <c r="M451" s="109">
        <f t="shared" si="28"/>
        <v>221101275.80000004</v>
      </c>
      <c r="N451" s="109">
        <f t="shared" si="28"/>
        <v>13445686.869999999</v>
      </c>
      <c r="O451" s="109">
        <f t="shared" si="28"/>
        <v>43427030.229999997</v>
      </c>
      <c r="P451" s="109">
        <f t="shared" si="28"/>
        <v>116460304.27999997</v>
      </c>
      <c r="Q451" s="109">
        <f t="shared" si="28"/>
        <v>102215296.81999998</v>
      </c>
      <c r="R451" s="109">
        <f t="shared" si="28"/>
        <v>6053074.0099999998</v>
      </c>
      <c r="S451" s="109">
        <f t="shared" si="28"/>
        <v>30633137.250000004</v>
      </c>
      <c r="T451" s="109">
        <f t="shared" si="28"/>
        <v>24259980.050000001</v>
      </c>
      <c r="U451" s="109">
        <f t="shared" si="28"/>
        <v>22551117.777999997</v>
      </c>
      <c r="V451" s="109">
        <f t="shared" si="28"/>
        <v>652998019.24999988</v>
      </c>
      <c r="W451" s="109">
        <f t="shared" si="28"/>
        <v>82445228.600000009</v>
      </c>
      <c r="X451" s="109">
        <f t="shared" si="28"/>
        <v>31060066.669999994</v>
      </c>
      <c r="Y451" s="109">
        <f t="shared" si="28"/>
        <v>124142248.60000001</v>
      </c>
      <c r="Z451" s="109">
        <f t="shared" si="28"/>
        <v>29338557.460000012</v>
      </c>
      <c r="AA451" s="109">
        <f t="shared" si="28"/>
        <v>29756830.119999997</v>
      </c>
      <c r="AB451" s="109">
        <f t="shared" si="28"/>
        <v>48411315.63000001</v>
      </c>
      <c r="AC451" s="109">
        <f t="shared" si="28"/>
        <v>13613259.040000003</v>
      </c>
      <c r="AD451" s="109">
        <f t="shared" si="28"/>
        <v>16956000.629999999</v>
      </c>
      <c r="AE451" s="109">
        <f t="shared" si="28"/>
        <v>613147264.79000008</v>
      </c>
      <c r="AF451" s="109">
        <f t="shared" si="28"/>
        <v>22796571.809999995</v>
      </c>
      <c r="AG451" s="109">
        <f t="shared" si="28"/>
        <v>9654913.2899999991</v>
      </c>
      <c r="AH451" s="109">
        <f t="shared" si="28"/>
        <v>11568425.500000002</v>
      </c>
      <c r="AI451" s="109">
        <f t="shared" si="28"/>
        <v>11095286.700000001</v>
      </c>
      <c r="AJ451" s="109">
        <f t="shared" si="28"/>
        <v>21534994.619999997</v>
      </c>
      <c r="AK451" s="109">
        <f t="shared" si="28"/>
        <v>15441604.539999999</v>
      </c>
      <c r="AL451" s="109">
        <f t="shared" si="28"/>
        <v>16070289.83</v>
      </c>
      <c r="AM451" s="109">
        <f t="shared" si="28"/>
        <v>32435242.960000001</v>
      </c>
      <c r="AN451" s="109">
        <f t="shared" si="28"/>
        <v>15071665.26</v>
      </c>
      <c r="AO451" s="109">
        <f t="shared" si="28"/>
        <v>14247404.32</v>
      </c>
      <c r="AP451" s="109">
        <f t="shared" si="28"/>
        <v>14706891.740000002</v>
      </c>
      <c r="AQ451" s="109">
        <f t="shared" si="28"/>
        <v>148630543.94999996</v>
      </c>
      <c r="AR451" s="109">
        <f t="shared" si="28"/>
        <v>15868195.869999999</v>
      </c>
      <c r="AS451" s="109">
        <f t="shared" si="28"/>
        <v>13120767.189999999</v>
      </c>
      <c r="AT451" s="109">
        <f t="shared" si="28"/>
        <v>16271815.570000002</v>
      </c>
      <c r="AU451" s="109">
        <f t="shared" si="28"/>
        <v>9652067.4600000009</v>
      </c>
      <c r="AV451" s="109">
        <f t="shared" si="28"/>
        <v>4155434.5999999996</v>
      </c>
      <c r="AW451" s="109">
        <f t="shared" si="28"/>
        <v>8909920.4299999978</v>
      </c>
      <c r="AX451" s="109">
        <f t="shared" si="28"/>
        <v>375895350.51999986</v>
      </c>
      <c r="AY451" s="109">
        <f t="shared" si="28"/>
        <v>22867617.240000002</v>
      </c>
      <c r="AZ451" s="109">
        <f t="shared" si="28"/>
        <v>23737474.110000003</v>
      </c>
      <c r="BA451" s="109">
        <f t="shared" si="28"/>
        <v>28117212.679999992</v>
      </c>
      <c r="BB451" s="109">
        <f t="shared" si="28"/>
        <v>32969049.969999995</v>
      </c>
      <c r="BC451" s="109">
        <f t="shared" si="28"/>
        <v>36503339.18999999</v>
      </c>
      <c r="BD451" s="109">
        <f t="shared" si="28"/>
        <v>58516487.798800007</v>
      </c>
      <c r="BE451" s="109">
        <f t="shared" si="28"/>
        <v>49343502.289999999</v>
      </c>
      <c r="BF451" s="109">
        <f t="shared" si="28"/>
        <v>22321125.129999999</v>
      </c>
      <c r="BG451" s="109">
        <f t="shared" si="28"/>
        <v>6470860.6600000001</v>
      </c>
      <c r="BH451" s="109">
        <f t="shared" si="28"/>
        <v>6022805.459999999</v>
      </c>
      <c r="BI451" s="109">
        <f t="shared" si="28"/>
        <v>349462593.17000002</v>
      </c>
      <c r="BJ451" s="109">
        <f t="shared" si="28"/>
        <v>109089763.45</v>
      </c>
      <c r="BK451" s="109">
        <f t="shared" si="28"/>
        <v>17461415.029999997</v>
      </c>
      <c r="BL451" s="109">
        <f t="shared" si="28"/>
        <v>10579282.684</v>
      </c>
      <c r="BM451" s="109">
        <f t="shared" si="28"/>
        <v>13562135.129999999</v>
      </c>
      <c r="BN451" s="109">
        <f t="shared" si="28"/>
        <v>26771913.300000001</v>
      </c>
      <c r="BO451" s="109">
        <f t="shared" si="28"/>
        <v>8848849.9899999984</v>
      </c>
      <c r="BP451" s="109">
        <f t="shared" si="28"/>
        <v>234100474.23000005</v>
      </c>
      <c r="BQ451" s="109">
        <f t="shared" ref="BQ451:BY451" si="29">SUM(BQ244)</f>
        <v>13926209.1</v>
      </c>
      <c r="BR451" s="109">
        <f t="shared" si="29"/>
        <v>16277689.83</v>
      </c>
      <c r="BS451" s="109">
        <f t="shared" si="29"/>
        <v>27788596.890000001</v>
      </c>
      <c r="BT451" s="109">
        <f t="shared" si="29"/>
        <v>24326524.090000004</v>
      </c>
      <c r="BU451" s="109">
        <f t="shared" si="29"/>
        <v>90635516.649999991</v>
      </c>
      <c r="BV451" s="109">
        <f t="shared" si="29"/>
        <v>18966541.169999998</v>
      </c>
      <c r="BW451" s="109">
        <f t="shared" si="29"/>
        <v>12237859.77</v>
      </c>
      <c r="BX451" s="109">
        <f t="shared" si="29"/>
        <v>11529802.109999998</v>
      </c>
      <c r="BY451" s="109">
        <f t="shared" si="29"/>
        <v>3903934405.9296002</v>
      </c>
    </row>
    <row r="452" spans="2:77">
      <c r="B452" s="101"/>
      <c r="C452" s="108" t="s">
        <v>455</v>
      </c>
      <c r="D452" s="109">
        <f>SUM(D180)</f>
        <v>75618110.370000005</v>
      </c>
      <c r="E452" s="109">
        <f t="shared" ref="E452:BP452" si="30">SUM(E180)</f>
        <v>17560306.760000002</v>
      </c>
      <c r="F452" s="109">
        <f t="shared" si="30"/>
        <v>24485146.970000003</v>
      </c>
      <c r="G452" s="109">
        <f t="shared" si="30"/>
        <v>7960055</v>
      </c>
      <c r="H452" s="109">
        <f t="shared" si="30"/>
        <v>6191568.7400000002</v>
      </c>
      <c r="I452" s="109">
        <f t="shared" si="30"/>
        <v>4800526.1100000003</v>
      </c>
      <c r="J452" s="109">
        <f t="shared" si="30"/>
        <v>129384912.50999999</v>
      </c>
      <c r="K452" s="109">
        <f t="shared" si="30"/>
        <v>24847976.160000004</v>
      </c>
      <c r="L452" s="109">
        <f t="shared" si="30"/>
        <v>4538377.9400000004</v>
      </c>
      <c r="M452" s="109">
        <f t="shared" si="30"/>
        <v>57124410.940000005</v>
      </c>
      <c r="N452" s="109">
        <f t="shared" si="30"/>
        <v>2970534.16</v>
      </c>
      <c r="O452" s="109">
        <f t="shared" si="30"/>
        <v>10445751.23</v>
      </c>
      <c r="P452" s="109">
        <f t="shared" si="30"/>
        <v>31540937.810000002</v>
      </c>
      <c r="Q452" s="109">
        <f t="shared" si="30"/>
        <v>26745097.009999998</v>
      </c>
      <c r="R452" s="109">
        <f t="shared" si="30"/>
        <v>2061263.4800000002</v>
      </c>
      <c r="S452" s="109">
        <f t="shared" si="30"/>
        <v>6099754.8092000009</v>
      </c>
      <c r="T452" s="109">
        <f t="shared" si="30"/>
        <v>6434910.9400000013</v>
      </c>
      <c r="U452" s="109">
        <f t="shared" si="30"/>
        <v>5136124.5999999996</v>
      </c>
      <c r="V452" s="109">
        <f t="shared" si="30"/>
        <v>90276163.109999999</v>
      </c>
      <c r="W452" s="109">
        <f t="shared" si="30"/>
        <v>21394248.940000001</v>
      </c>
      <c r="X452" s="109">
        <f t="shared" si="30"/>
        <v>12878874.219999999</v>
      </c>
      <c r="Y452" s="109">
        <f t="shared" si="30"/>
        <v>28638234.780000001</v>
      </c>
      <c r="Z452" s="109">
        <f t="shared" si="30"/>
        <v>3547247.72</v>
      </c>
      <c r="AA452" s="109">
        <f t="shared" si="30"/>
        <v>3185432.48</v>
      </c>
      <c r="AB452" s="109">
        <f t="shared" si="30"/>
        <v>4140977.4899999998</v>
      </c>
      <c r="AC452" s="109">
        <f t="shared" si="30"/>
        <v>2347249.2000000007</v>
      </c>
      <c r="AD452" s="109">
        <f t="shared" si="30"/>
        <v>2648136.7199999997</v>
      </c>
      <c r="AE452" s="109">
        <f t="shared" si="30"/>
        <v>122290858.86</v>
      </c>
      <c r="AF452" s="109">
        <f t="shared" si="30"/>
        <v>5006042.62</v>
      </c>
      <c r="AG452" s="109">
        <f t="shared" si="30"/>
        <v>2138265</v>
      </c>
      <c r="AH452" s="109">
        <f t="shared" si="30"/>
        <v>2668510.79</v>
      </c>
      <c r="AI452" s="109">
        <f t="shared" si="30"/>
        <v>2683598.2000000002</v>
      </c>
      <c r="AJ452" s="109">
        <f t="shared" si="30"/>
        <v>4230135.45</v>
      </c>
      <c r="AK452" s="109">
        <f t="shared" si="30"/>
        <v>4136858.08</v>
      </c>
      <c r="AL452" s="109">
        <f t="shared" si="30"/>
        <v>4252426.370000001</v>
      </c>
      <c r="AM452" s="109">
        <f t="shared" si="30"/>
        <v>8183216.5199999986</v>
      </c>
      <c r="AN452" s="109">
        <f t="shared" si="30"/>
        <v>4380460.669999999</v>
      </c>
      <c r="AO452" s="109">
        <f t="shared" si="30"/>
        <v>3323403.1399999997</v>
      </c>
      <c r="AP452" s="109">
        <f t="shared" si="30"/>
        <v>3695443.26</v>
      </c>
      <c r="AQ452" s="109">
        <f t="shared" si="30"/>
        <v>43464509.299999997</v>
      </c>
      <c r="AR452" s="109">
        <f t="shared" si="30"/>
        <v>2516225.0299999998</v>
      </c>
      <c r="AS452" s="109">
        <f t="shared" si="30"/>
        <v>3503738.4000000004</v>
      </c>
      <c r="AT452" s="109">
        <f t="shared" si="30"/>
        <v>3043599.8200000003</v>
      </c>
      <c r="AU452" s="109">
        <f t="shared" si="30"/>
        <v>2157892.94</v>
      </c>
      <c r="AV452" s="109">
        <f t="shared" si="30"/>
        <v>693514.13</v>
      </c>
      <c r="AW452" s="109">
        <f t="shared" si="30"/>
        <v>2444735.64</v>
      </c>
      <c r="AX452" s="109">
        <f t="shared" si="30"/>
        <v>71586491.950000003</v>
      </c>
      <c r="AY452" s="109">
        <f t="shared" si="30"/>
        <v>7152134.8299999982</v>
      </c>
      <c r="AZ452" s="109">
        <f t="shared" si="30"/>
        <v>5424602.8099999996</v>
      </c>
      <c r="BA452" s="109">
        <f t="shared" si="30"/>
        <v>7712890.5600000005</v>
      </c>
      <c r="BB452" s="109">
        <f t="shared" si="30"/>
        <v>4324334.8000000007</v>
      </c>
      <c r="BC452" s="109">
        <f t="shared" si="30"/>
        <v>1310300.1000000001</v>
      </c>
      <c r="BD452" s="109">
        <f t="shared" si="30"/>
        <v>21227082.689900003</v>
      </c>
      <c r="BE452" s="109">
        <f t="shared" si="30"/>
        <v>10260555.450000001</v>
      </c>
      <c r="BF452" s="109">
        <f t="shared" si="30"/>
        <v>4780771.08</v>
      </c>
      <c r="BG452" s="109">
        <f t="shared" si="30"/>
        <v>1547418.9300000002</v>
      </c>
      <c r="BH452" s="109">
        <f t="shared" si="30"/>
        <v>1825736.8600000003</v>
      </c>
      <c r="BI452" s="109">
        <f t="shared" si="30"/>
        <v>83915444.349999994</v>
      </c>
      <c r="BJ452" s="109">
        <f t="shared" si="30"/>
        <v>23431802.73</v>
      </c>
      <c r="BK452" s="109">
        <f t="shared" si="30"/>
        <v>4254183.4700000007</v>
      </c>
      <c r="BL452" s="109">
        <f t="shared" si="30"/>
        <v>1993328.88</v>
      </c>
      <c r="BM452" s="109">
        <f t="shared" si="30"/>
        <v>4220456.6100000003</v>
      </c>
      <c r="BN452" s="109">
        <f t="shared" si="30"/>
        <v>7354754.3499999987</v>
      </c>
      <c r="BO452" s="109">
        <f t="shared" si="30"/>
        <v>2508164.9699999997</v>
      </c>
      <c r="BP452" s="109">
        <f t="shared" si="30"/>
        <v>51182620.859999999</v>
      </c>
      <c r="BQ452" s="109">
        <f t="shared" ref="BQ452:BY452" si="31">SUM(BQ180)</f>
        <v>3422362.13</v>
      </c>
      <c r="BR452" s="109">
        <f t="shared" si="31"/>
        <v>5856336.6699999999</v>
      </c>
      <c r="BS452" s="109">
        <f t="shared" si="31"/>
        <v>9156923.6200000029</v>
      </c>
      <c r="BT452" s="109">
        <f t="shared" si="31"/>
        <v>5354553.6399999997</v>
      </c>
      <c r="BU452" s="109">
        <f t="shared" si="31"/>
        <v>11393610.519999998</v>
      </c>
      <c r="BV452" s="109">
        <f t="shared" si="31"/>
        <v>4522098.84</v>
      </c>
      <c r="BW452" s="109">
        <f t="shared" si="31"/>
        <v>3312089.16</v>
      </c>
      <c r="BX452" s="109">
        <f t="shared" si="31"/>
        <v>4066307.2600000002</v>
      </c>
      <c r="BY452" s="109">
        <f t="shared" si="31"/>
        <v>911272463.65559995</v>
      </c>
    </row>
    <row r="453" spans="2:77" ht="19.5" thickBot="1">
      <c r="B453" s="101"/>
      <c r="C453" s="110" t="s">
        <v>1078</v>
      </c>
      <c r="D453" s="111">
        <f>SUM(D450:D452)</f>
        <v>990609011.64999998</v>
      </c>
      <c r="E453" s="111">
        <f t="shared" ref="E453:BP453" si="32">SUM(E450:E452)</f>
        <v>235814042.40000004</v>
      </c>
      <c r="F453" s="111">
        <f t="shared" si="32"/>
        <v>374372741.77999997</v>
      </c>
      <c r="G453" s="111">
        <f t="shared" si="32"/>
        <v>125521402.73000002</v>
      </c>
      <c r="H453" s="111">
        <f t="shared" si="32"/>
        <v>97290608.61999999</v>
      </c>
      <c r="I453" s="111">
        <f t="shared" si="32"/>
        <v>42565792.760000005</v>
      </c>
      <c r="J453" s="111">
        <f t="shared" si="32"/>
        <v>1815413126.2600005</v>
      </c>
      <c r="K453" s="111">
        <f t="shared" si="32"/>
        <v>221194313.22999999</v>
      </c>
      <c r="L453" s="111">
        <f t="shared" si="32"/>
        <v>58479464.659999989</v>
      </c>
      <c r="M453" s="111">
        <f t="shared" si="32"/>
        <v>555987333.63000011</v>
      </c>
      <c r="N453" s="111">
        <f t="shared" si="32"/>
        <v>55063579.689999998</v>
      </c>
      <c r="O453" s="111">
        <f t="shared" si="32"/>
        <v>146553255.93999997</v>
      </c>
      <c r="P453" s="111">
        <f t="shared" si="32"/>
        <v>318526042.28000003</v>
      </c>
      <c r="Q453" s="111">
        <f t="shared" si="32"/>
        <v>281748823.62999994</v>
      </c>
      <c r="R453" s="111">
        <f t="shared" si="32"/>
        <v>26817256.930000003</v>
      </c>
      <c r="S453" s="111">
        <f t="shared" si="32"/>
        <v>102446231.3792</v>
      </c>
      <c r="T453" s="111">
        <f t="shared" si="32"/>
        <v>81515360.540000007</v>
      </c>
      <c r="U453" s="111">
        <f t="shared" si="32"/>
        <v>56953382.707999997</v>
      </c>
      <c r="V453" s="111">
        <f t="shared" si="32"/>
        <v>1237189840.1699998</v>
      </c>
      <c r="W453" s="111">
        <f t="shared" si="32"/>
        <v>245245643.03999996</v>
      </c>
      <c r="X453" s="111">
        <f t="shared" si="32"/>
        <v>108828294.81999999</v>
      </c>
      <c r="Y453" s="111">
        <f t="shared" si="32"/>
        <v>297596495.75</v>
      </c>
      <c r="Z453" s="111">
        <f t="shared" si="32"/>
        <v>75255577.950000018</v>
      </c>
      <c r="AA453" s="111">
        <f t="shared" si="32"/>
        <v>91164830.450000003</v>
      </c>
      <c r="AB453" s="111">
        <f t="shared" si="32"/>
        <v>107436621.48</v>
      </c>
      <c r="AC453" s="111">
        <f t="shared" si="32"/>
        <v>45671560.450000003</v>
      </c>
      <c r="AD453" s="111">
        <f t="shared" si="32"/>
        <v>44364721.75</v>
      </c>
      <c r="AE453" s="111">
        <f t="shared" si="32"/>
        <v>1407833499.1599998</v>
      </c>
      <c r="AF453" s="111">
        <f t="shared" si="32"/>
        <v>73108250.849999994</v>
      </c>
      <c r="AG453" s="111">
        <f t="shared" si="32"/>
        <v>41858159.240000002</v>
      </c>
      <c r="AH453" s="111">
        <f t="shared" si="32"/>
        <v>46287430.690000005</v>
      </c>
      <c r="AI453" s="111">
        <f t="shared" si="32"/>
        <v>42571887.530000001</v>
      </c>
      <c r="AJ453" s="111">
        <f t="shared" si="32"/>
        <v>77318780.829999998</v>
      </c>
      <c r="AK453" s="111">
        <f t="shared" si="32"/>
        <v>57331642.57</v>
      </c>
      <c r="AL453" s="111">
        <f t="shared" si="32"/>
        <v>57951326.600000009</v>
      </c>
      <c r="AM453" s="111">
        <f t="shared" si="32"/>
        <v>100170780.28</v>
      </c>
      <c r="AN453" s="111">
        <f t="shared" si="32"/>
        <v>51347408.489999995</v>
      </c>
      <c r="AO453" s="111">
        <f t="shared" si="32"/>
        <v>54652650.909999996</v>
      </c>
      <c r="AP453" s="111">
        <f t="shared" si="32"/>
        <v>50688976.440000005</v>
      </c>
      <c r="AQ453" s="111">
        <f t="shared" si="32"/>
        <v>455391913.22999996</v>
      </c>
      <c r="AR453" s="111">
        <f t="shared" si="32"/>
        <v>59569695.229999997</v>
      </c>
      <c r="AS453" s="111">
        <f t="shared" si="32"/>
        <v>53462370.789999999</v>
      </c>
      <c r="AT453" s="111">
        <f t="shared" si="32"/>
        <v>56618860.369999997</v>
      </c>
      <c r="AU453" s="111">
        <f t="shared" si="32"/>
        <v>46563653.550000004</v>
      </c>
      <c r="AV453" s="111">
        <f t="shared" si="32"/>
        <v>20330365.289999995</v>
      </c>
      <c r="AW453" s="111">
        <f t="shared" si="32"/>
        <v>34135391.100000001</v>
      </c>
      <c r="AX453" s="111">
        <f t="shared" si="32"/>
        <v>927202608.40999985</v>
      </c>
      <c r="AY453" s="111">
        <f t="shared" si="32"/>
        <v>75014088.799999997</v>
      </c>
      <c r="AZ453" s="111">
        <f t="shared" si="32"/>
        <v>79164701.820000008</v>
      </c>
      <c r="BA453" s="111">
        <f t="shared" si="32"/>
        <v>115048673.78999999</v>
      </c>
      <c r="BB453" s="111">
        <f t="shared" si="32"/>
        <v>110138949.45</v>
      </c>
      <c r="BC453" s="111">
        <f t="shared" si="32"/>
        <v>85241491.73999998</v>
      </c>
      <c r="BD453" s="111">
        <f t="shared" si="32"/>
        <v>183530758.40870002</v>
      </c>
      <c r="BE453" s="111">
        <f t="shared" si="32"/>
        <v>144603706.51999998</v>
      </c>
      <c r="BF453" s="111">
        <f t="shared" si="32"/>
        <v>78868223.429999992</v>
      </c>
      <c r="BG453" s="111">
        <f t="shared" si="32"/>
        <v>30899136.789999999</v>
      </c>
      <c r="BH453" s="111">
        <f t="shared" si="32"/>
        <v>21864616.609999999</v>
      </c>
      <c r="BI453" s="111">
        <f t="shared" si="32"/>
        <v>836361067.47000003</v>
      </c>
      <c r="BJ453" s="111">
        <f t="shared" si="32"/>
        <v>310407075.95000005</v>
      </c>
      <c r="BK453" s="111">
        <f t="shared" si="32"/>
        <v>65574610.439999998</v>
      </c>
      <c r="BL453" s="111">
        <f t="shared" si="32"/>
        <v>44225715.60400001</v>
      </c>
      <c r="BM453" s="111">
        <f t="shared" si="32"/>
        <v>61600972.659999996</v>
      </c>
      <c r="BN453" s="111">
        <f t="shared" si="32"/>
        <v>96425696.109999999</v>
      </c>
      <c r="BO453" s="111">
        <f t="shared" si="32"/>
        <v>41734830.539999992</v>
      </c>
      <c r="BP453" s="111">
        <f t="shared" si="32"/>
        <v>572460926.08000004</v>
      </c>
      <c r="BQ453" s="111">
        <f t="shared" ref="BQ453:BY453" si="33">SUM(BQ450:BQ452)</f>
        <v>51317113.360000007</v>
      </c>
      <c r="BR453" s="111">
        <f t="shared" si="33"/>
        <v>59161819.509999998</v>
      </c>
      <c r="BS453" s="111">
        <f t="shared" si="33"/>
        <v>99323055.310000002</v>
      </c>
      <c r="BT453" s="111">
        <f t="shared" si="33"/>
        <v>92680025.230000004</v>
      </c>
      <c r="BU453" s="111">
        <f t="shared" si="33"/>
        <v>218769810.33000001</v>
      </c>
      <c r="BV453" s="111">
        <f t="shared" si="33"/>
        <v>62849482.560000002</v>
      </c>
      <c r="BW453" s="111">
        <f t="shared" si="33"/>
        <v>36231613.939999998</v>
      </c>
      <c r="BX453" s="111">
        <f t="shared" si="33"/>
        <v>34372136.659999996</v>
      </c>
      <c r="BY453" s="111">
        <f t="shared" si="33"/>
        <v>10217159803.245199</v>
      </c>
    </row>
    <row r="454" spans="2:77" ht="19.5" thickTop="1">
      <c r="B454" s="101"/>
      <c r="C454" s="41" t="s">
        <v>1079</v>
      </c>
      <c r="D454" s="112">
        <f>SUM(D450/D444)</f>
        <v>0.44701779891164012</v>
      </c>
      <c r="E454" s="107">
        <f t="shared" ref="E454:BP454" si="34">SUM(E450/E444)</f>
        <v>0.54979058408527859</v>
      </c>
      <c r="F454" s="107">
        <f t="shared" si="34"/>
        <v>0.43380959568918831</v>
      </c>
      <c r="G454" s="107">
        <f t="shared" si="34"/>
        <v>0.56173799021442272</v>
      </c>
      <c r="H454" s="107">
        <f t="shared" si="34"/>
        <v>0.53430011406743128</v>
      </c>
      <c r="I454" s="107">
        <f t="shared" si="34"/>
        <v>0.5274904304424366</v>
      </c>
      <c r="J454" s="107">
        <f t="shared" si="34"/>
        <v>0.31816316160892955</v>
      </c>
      <c r="K454" s="107">
        <f t="shared" si="34"/>
        <v>0.49579091718945206</v>
      </c>
      <c r="L454" s="107">
        <f t="shared" si="34"/>
        <v>0.64674344794402416</v>
      </c>
      <c r="M454" s="107">
        <f t="shared" si="34"/>
        <v>0.467873569663385</v>
      </c>
      <c r="N454" s="107">
        <f t="shared" si="34"/>
        <v>0.65373755545772083</v>
      </c>
      <c r="O454" s="107">
        <f t="shared" si="34"/>
        <v>0.58266793752565693</v>
      </c>
      <c r="P454" s="107">
        <f t="shared" si="34"/>
        <v>0.50246084942328573</v>
      </c>
      <c r="Q454" s="107">
        <f t="shared" si="34"/>
        <v>0.51450383287296997</v>
      </c>
      <c r="R454" s="107">
        <f t="shared" si="34"/>
        <v>0.67814362047502807</v>
      </c>
      <c r="S454" s="107">
        <f t="shared" si="34"/>
        <v>0.57821150930040399</v>
      </c>
      <c r="T454" s="107">
        <f t="shared" si="34"/>
        <v>0.55479872256217666</v>
      </c>
      <c r="U454" s="107">
        <f t="shared" si="34"/>
        <v>0.47873999921165611</v>
      </c>
      <c r="V454" s="107">
        <f t="shared" si="34"/>
        <v>0.39664845681951094</v>
      </c>
      <c r="W454" s="107">
        <f t="shared" si="34"/>
        <v>0.56255330052365227</v>
      </c>
      <c r="X454" s="107">
        <f t="shared" si="34"/>
        <v>0.55985212100541293</v>
      </c>
      <c r="Y454" s="107">
        <f t="shared" si="34"/>
        <v>0.45940816970863169</v>
      </c>
      <c r="Z454" s="107">
        <f t="shared" si="34"/>
        <v>0.51856746138371035</v>
      </c>
      <c r="AA454" s="107">
        <f t="shared" si="34"/>
        <v>0.57657999343957766</v>
      </c>
      <c r="AB454" s="107">
        <f t="shared" si="34"/>
        <v>0.48862343393501789</v>
      </c>
      <c r="AC454" s="107">
        <f t="shared" si="34"/>
        <v>0.5746675750482112</v>
      </c>
      <c r="AD454" s="107">
        <f t="shared" si="34"/>
        <v>0.5069774909102478</v>
      </c>
      <c r="AE454" s="107">
        <f t="shared" si="34"/>
        <v>0.43134617531025554</v>
      </c>
      <c r="AF454" s="107">
        <f t="shared" si="34"/>
        <v>0.50715461533109452</v>
      </c>
      <c r="AG454" s="107">
        <f t="shared" si="34"/>
        <v>0.56291163078336537</v>
      </c>
      <c r="AH454" s="107">
        <f t="shared" si="34"/>
        <v>0.59660286086885439</v>
      </c>
      <c r="AI454" s="107">
        <f t="shared" si="34"/>
        <v>0.57708049324320909</v>
      </c>
      <c r="AJ454" s="107">
        <f t="shared" si="34"/>
        <v>0.58195278500815328</v>
      </c>
      <c r="AK454" s="107">
        <f t="shared" si="34"/>
        <v>0.54195835339283627</v>
      </c>
      <c r="AL454" s="107">
        <f t="shared" si="34"/>
        <v>0.56272021087434809</v>
      </c>
      <c r="AM454" s="107">
        <f t="shared" si="34"/>
        <v>0.51709830096145071</v>
      </c>
      <c r="AN454" s="107">
        <f t="shared" si="34"/>
        <v>0.51421969574547444</v>
      </c>
      <c r="AO454" s="107">
        <f t="shared" si="34"/>
        <v>0.56415743649152417</v>
      </c>
      <c r="AP454" s="107">
        <f t="shared" si="34"/>
        <v>0.53421008503696799</v>
      </c>
      <c r="AQ454" s="107">
        <f t="shared" si="34"/>
        <v>0.54611045917679135</v>
      </c>
      <c r="AR454" s="107">
        <f t="shared" si="34"/>
        <v>0.63814757748223938</v>
      </c>
      <c r="AS454" s="107">
        <f t="shared" si="34"/>
        <v>0.57258894180048403</v>
      </c>
      <c r="AT454" s="107">
        <f t="shared" si="34"/>
        <v>0.58927546203421688</v>
      </c>
      <c r="AU454" s="107">
        <f t="shared" si="34"/>
        <v>0.64633510070119593</v>
      </c>
      <c r="AV454" s="107">
        <f t="shared" si="34"/>
        <v>0.73852449597251391</v>
      </c>
      <c r="AW454" s="107">
        <f t="shared" si="34"/>
        <v>0.62483356779717014</v>
      </c>
      <c r="AX454" s="107">
        <f t="shared" si="34"/>
        <v>0.34265107455682942</v>
      </c>
      <c r="AY454" s="107">
        <f t="shared" si="34"/>
        <v>0.56846970029930999</v>
      </c>
      <c r="AZ454" s="107">
        <f t="shared" si="34"/>
        <v>0.55259820033063667</v>
      </c>
      <c r="BA454" s="107">
        <f t="shared" si="34"/>
        <v>0.61875205213256412</v>
      </c>
      <c r="BB454" s="107">
        <f t="shared" si="34"/>
        <v>0.60509903756813965</v>
      </c>
      <c r="BC454" s="107">
        <f t="shared" si="34"/>
        <v>0.53880152558543515</v>
      </c>
      <c r="BD454" s="107">
        <f t="shared" si="34"/>
        <v>0.52924968182248744</v>
      </c>
      <c r="BE454" s="107">
        <f t="shared" si="34"/>
        <v>0.55555638349775582</v>
      </c>
      <c r="BF454" s="107">
        <f t="shared" si="34"/>
        <v>0.60682309341000917</v>
      </c>
      <c r="BG454" s="107">
        <f t="shared" si="34"/>
        <v>0.68164031152048588</v>
      </c>
      <c r="BH454" s="107">
        <f t="shared" si="34"/>
        <v>0.57796377469267868</v>
      </c>
      <c r="BI454" s="107">
        <f t="shared" si="34"/>
        <v>0.27423499653657851</v>
      </c>
      <c r="BJ454" s="107">
        <f t="shared" si="34"/>
        <v>0.5448018200065694</v>
      </c>
      <c r="BK454" s="107">
        <f t="shared" si="34"/>
        <v>0.59437368290808945</v>
      </c>
      <c r="BL454" s="107">
        <f t="shared" si="34"/>
        <v>0.61378477060089909</v>
      </c>
      <c r="BM454" s="107">
        <f t="shared" si="34"/>
        <v>0.59615215176792868</v>
      </c>
      <c r="BN454" s="107">
        <f t="shared" si="34"/>
        <v>0.56160705138256739</v>
      </c>
      <c r="BO454" s="107">
        <f t="shared" si="34"/>
        <v>0.6662035791931552</v>
      </c>
      <c r="BP454" s="107">
        <f t="shared" si="34"/>
        <v>0.47126667622399571</v>
      </c>
      <c r="BQ454" s="107">
        <f t="shared" ref="BQ454:BY454" si="35">SUM(BQ450/BQ444)</f>
        <v>0.61301737272729362</v>
      </c>
      <c r="BR454" s="107">
        <f t="shared" si="35"/>
        <v>0.56748877787503771</v>
      </c>
      <c r="BS454" s="107">
        <f t="shared" si="35"/>
        <v>0.58222468580678532</v>
      </c>
      <c r="BT454" s="107">
        <f t="shared" si="35"/>
        <v>0.55747872967840484</v>
      </c>
      <c r="BU454" s="107">
        <f t="shared" si="35"/>
        <v>0.51389572851384946</v>
      </c>
      <c r="BV454" s="107">
        <f t="shared" si="35"/>
        <v>0.56859690547524389</v>
      </c>
      <c r="BW454" s="107">
        <f t="shared" si="35"/>
        <v>0.5040492975587233</v>
      </c>
      <c r="BX454" s="107">
        <f t="shared" si="35"/>
        <v>0.51434947508005835</v>
      </c>
      <c r="BY454" s="107">
        <f t="shared" si="35"/>
        <v>0.47031165019865251</v>
      </c>
    </row>
    <row r="455" spans="2:77">
      <c r="B455" s="101"/>
      <c r="C455" s="41" t="s">
        <v>1080</v>
      </c>
      <c r="D455" s="107">
        <f>SUM(D450/D448)</f>
        <v>0.55178052219110496</v>
      </c>
      <c r="E455" s="107">
        <f t="shared" ref="E455:BP455" si="36">SUM(E450/E448)</f>
        <v>0.63383168857144734</v>
      </c>
      <c r="F455" s="107">
        <f t="shared" si="36"/>
        <v>0.49827492667012135</v>
      </c>
      <c r="G455" s="107">
        <f t="shared" si="36"/>
        <v>1.0050541761080154</v>
      </c>
      <c r="H455" s="107">
        <f t="shared" si="36"/>
        <v>0.94341719808255842</v>
      </c>
      <c r="I455" s="107">
        <f t="shared" si="36"/>
        <v>1.5923297284922271</v>
      </c>
      <c r="J455" s="107">
        <f t="shared" si="36"/>
        <v>0.54279095920083109</v>
      </c>
      <c r="K455" s="107">
        <f t="shared" si="36"/>
        <v>0.68752223782849142</v>
      </c>
      <c r="L455" s="107">
        <f t="shared" si="36"/>
        <v>1.2858260315840679</v>
      </c>
      <c r="M455" s="107">
        <f t="shared" si="36"/>
        <v>0.73515358143955312</v>
      </c>
      <c r="N455" s="107">
        <f t="shared" si="36"/>
        <v>1.4083771328926584</v>
      </c>
      <c r="O455" s="107">
        <f t="shared" si="36"/>
        <v>0.96629246515256551</v>
      </c>
      <c r="P455" s="107">
        <f t="shared" si="36"/>
        <v>0.61752967761896271</v>
      </c>
      <c r="Q455" s="107">
        <f t="shared" si="36"/>
        <v>0.74816405272551367</v>
      </c>
      <c r="R455" s="107">
        <f t="shared" si="36"/>
        <v>2.2525287348414516</v>
      </c>
      <c r="S455" s="107">
        <f t="shared" si="36"/>
        <v>1.0032225752414259</v>
      </c>
      <c r="T455" s="107">
        <f t="shared" si="36"/>
        <v>1.0222682982837634</v>
      </c>
      <c r="U455" s="107">
        <f t="shared" si="36"/>
        <v>0.84693238722933151</v>
      </c>
      <c r="V455" s="107">
        <f t="shared" si="36"/>
        <v>0.43005679936082275</v>
      </c>
      <c r="W455" s="107">
        <f t="shared" si="36"/>
        <v>0.8656036758632748</v>
      </c>
      <c r="X455" s="107">
        <f t="shared" si="36"/>
        <v>0.98529864528915545</v>
      </c>
      <c r="Y455" s="107">
        <f t="shared" si="36"/>
        <v>0.6082443394534649</v>
      </c>
      <c r="Z455" s="107">
        <f t="shared" si="36"/>
        <v>0.88833209466041674</v>
      </c>
      <c r="AA455" s="107">
        <f t="shared" si="36"/>
        <v>0.909907881094419</v>
      </c>
      <c r="AB455" s="107">
        <f t="shared" si="36"/>
        <v>0.60551012851039876</v>
      </c>
      <c r="AC455" s="107">
        <f t="shared" si="36"/>
        <v>1.1114810130165229</v>
      </c>
      <c r="AD455" s="107">
        <f t="shared" si="36"/>
        <v>0.79110247091685915</v>
      </c>
      <c r="AE455" s="107">
        <f t="shared" si="36"/>
        <v>0.48672447469296271</v>
      </c>
      <c r="AF455" s="107">
        <f t="shared" si="36"/>
        <v>0.98152521034750051</v>
      </c>
      <c r="AG455" s="107">
        <f t="shared" si="36"/>
        <v>0.93796816650456816</v>
      </c>
      <c r="AH455" s="107">
        <f t="shared" si="36"/>
        <v>1.2456232292592433</v>
      </c>
      <c r="AI455" s="107">
        <f t="shared" si="36"/>
        <v>1.0834327977268099</v>
      </c>
      <c r="AJ455" s="107">
        <f t="shared" si="36"/>
        <v>1.1135860682456982</v>
      </c>
      <c r="AK455" s="107">
        <f t="shared" si="36"/>
        <v>0.94575919246830098</v>
      </c>
      <c r="AL455" s="107">
        <f t="shared" si="36"/>
        <v>1.0813237689477453</v>
      </c>
      <c r="AM455" s="107">
        <f t="shared" si="36"/>
        <v>1.1399749164066959</v>
      </c>
      <c r="AN455" s="107">
        <f t="shared" si="36"/>
        <v>0.96445298515761102</v>
      </c>
      <c r="AO455" s="107">
        <f t="shared" si="36"/>
        <v>0.89910184905784507</v>
      </c>
      <c r="AP455" s="107">
        <f t="shared" si="36"/>
        <v>0.90813008335797996</v>
      </c>
      <c r="AQ455" s="107">
        <f t="shared" si="36"/>
        <v>0.72202698367713902</v>
      </c>
      <c r="AR455" s="107">
        <f t="shared" si="36"/>
        <v>1.2883730094613961</v>
      </c>
      <c r="AS455" s="107">
        <f t="shared" si="36"/>
        <v>1.0646234113273643</v>
      </c>
      <c r="AT455" s="107">
        <f t="shared" si="36"/>
        <v>1.0187010065974169</v>
      </c>
      <c r="AU455" s="107">
        <f t="shared" si="36"/>
        <v>1.1170971726236287</v>
      </c>
      <c r="AV455" s="107">
        <f t="shared" si="36"/>
        <v>3.7135780524936557</v>
      </c>
      <c r="AW455" s="107">
        <f t="shared" si="36"/>
        <v>1.2269504096035315</v>
      </c>
      <c r="AX455" s="107">
        <f t="shared" si="36"/>
        <v>0.57728149720653588</v>
      </c>
      <c r="AY455" s="107">
        <f t="shared" si="36"/>
        <v>0.90322900998973821</v>
      </c>
      <c r="AZ455" s="107">
        <f t="shared" si="36"/>
        <v>0.90000588553151162</v>
      </c>
      <c r="BA455" s="107">
        <f t="shared" si="36"/>
        <v>1.0156251282655311</v>
      </c>
      <c r="BB455" s="107">
        <f t="shared" si="36"/>
        <v>0.81930909732065693</v>
      </c>
      <c r="BC455" s="107">
        <f t="shared" si="36"/>
        <v>0.71733724154422351</v>
      </c>
      <c r="BD455" s="107">
        <f t="shared" si="36"/>
        <v>0.68681834797453289</v>
      </c>
      <c r="BE455" s="107">
        <f t="shared" si="36"/>
        <v>0.78759403177393539</v>
      </c>
      <c r="BF455" s="107">
        <f t="shared" si="36"/>
        <v>1.014722373424416</v>
      </c>
      <c r="BG455" s="107">
        <f t="shared" si="36"/>
        <v>1.5712317896714532</v>
      </c>
      <c r="BH455" s="107">
        <f t="shared" si="36"/>
        <v>1.3920964865939416</v>
      </c>
      <c r="BI455" s="107">
        <f t="shared" si="36"/>
        <v>0.54503988603301834</v>
      </c>
      <c r="BJ455" s="107">
        <f t="shared" si="36"/>
        <v>0.73281285679447217</v>
      </c>
      <c r="BK455" s="107">
        <f t="shared" si="36"/>
        <v>1.0641866511571501</v>
      </c>
      <c r="BL455" s="107">
        <f t="shared" si="36"/>
        <v>1.1629960779784585</v>
      </c>
      <c r="BM455" s="107">
        <f t="shared" si="36"/>
        <v>1.432926342231444</v>
      </c>
      <c r="BN455" s="107">
        <f t="shared" si="36"/>
        <v>1.3785238325948186</v>
      </c>
      <c r="BO455" s="107">
        <f t="shared" si="36"/>
        <v>1.5588771501776741</v>
      </c>
      <c r="BP455" s="107">
        <f t="shared" si="36"/>
        <v>0.42323387579016658</v>
      </c>
      <c r="BQ455" s="107">
        <f t="shared" ref="BQ455:BY455" si="37">SUM(BQ450/BQ448)</f>
        <v>0.78136493981667576</v>
      </c>
      <c r="BR455" s="107">
        <f t="shared" si="37"/>
        <v>0.84527924859844905</v>
      </c>
      <c r="BS455" s="107">
        <f t="shared" si="37"/>
        <v>1.1432541319038358</v>
      </c>
      <c r="BT455" s="107">
        <f t="shared" si="37"/>
        <v>0.62517034731466281</v>
      </c>
      <c r="BU455" s="107">
        <f t="shared" si="37"/>
        <v>0.67102205600527987</v>
      </c>
      <c r="BV455" s="107">
        <f t="shared" si="37"/>
        <v>0.95043425406358195</v>
      </c>
      <c r="BW455" s="107">
        <f t="shared" si="37"/>
        <v>0.87986224738279117</v>
      </c>
      <c r="BX455" s="107">
        <f t="shared" si="37"/>
        <v>0.69432019775873088</v>
      </c>
      <c r="BY455" s="107">
        <f t="shared" si="37"/>
        <v>0.82903967959897595</v>
      </c>
    </row>
    <row r="456" spans="2:77">
      <c r="B456" s="101"/>
      <c r="C456" s="102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</row>
    <row r="457" spans="2:77">
      <c r="B457" s="101"/>
      <c r="C457" s="113" t="s">
        <v>1081</v>
      </c>
      <c r="D457" s="114">
        <f t="shared" ref="D457:AQ457" si="38">SUM(D446/D448*D453)</f>
        <v>477127571.47104359</v>
      </c>
      <c r="E457" s="114">
        <f t="shared" si="38"/>
        <v>113586353.76365678</v>
      </c>
      <c r="F457" s="114">
        <f t="shared" si="38"/>
        <v>158264747.41416603</v>
      </c>
      <c r="G457" s="114">
        <f t="shared" si="38"/>
        <v>72829193.245345309</v>
      </c>
      <c r="H457" s="114">
        <f t="shared" si="38"/>
        <v>65840563.601303965</v>
      </c>
      <c r="I457" s="114">
        <f t="shared" si="38"/>
        <v>34904832.072169594</v>
      </c>
      <c r="J457" s="114">
        <f t="shared" si="38"/>
        <v>851950628.74229121</v>
      </c>
      <c r="K457" s="114">
        <f t="shared" si="38"/>
        <v>127469015.57359318</v>
      </c>
      <c r="L457" s="114">
        <f t="shared" si="38"/>
        <v>46767368.905655593</v>
      </c>
      <c r="M457" s="114">
        <f t="shared" si="38"/>
        <v>271401079.05278319</v>
      </c>
      <c r="N457" s="114">
        <f t="shared" si="38"/>
        <v>42526067.362211898</v>
      </c>
      <c r="O457" s="114">
        <f t="shared" si="38"/>
        <v>111650836.90727608</v>
      </c>
      <c r="P457" s="114">
        <f t="shared" si="38"/>
        <v>159535670.91378698</v>
      </c>
      <c r="Q457" s="114">
        <f t="shared" si="38"/>
        <v>145643226.2151992</v>
      </c>
      <c r="R457" s="114">
        <f t="shared" si="38"/>
        <v>20670745.611814402</v>
      </c>
      <c r="S457" s="114">
        <f t="shared" si="38"/>
        <v>77123510.269956499</v>
      </c>
      <c r="T457" s="114">
        <f t="shared" si="38"/>
        <v>60084210.981713243</v>
      </c>
      <c r="U457" s="114">
        <f t="shared" si="38"/>
        <v>43063760.901034586</v>
      </c>
      <c r="V457" s="114">
        <f t="shared" si="38"/>
        <v>523682662.70812976</v>
      </c>
      <c r="W457" s="114">
        <f t="shared" si="38"/>
        <v>113977922.25015485</v>
      </c>
      <c r="X457" s="114">
        <f t="shared" si="38"/>
        <v>74685654.822018221</v>
      </c>
      <c r="Y457" s="114">
        <f t="shared" si="38"/>
        <v>148099511.02533731</v>
      </c>
      <c r="Z457" s="114">
        <f t="shared" si="38"/>
        <v>63922451.732658543</v>
      </c>
      <c r="AA457" s="114">
        <f t="shared" si="38"/>
        <v>70970403.502915591</v>
      </c>
      <c r="AB457" s="114">
        <f t="shared" si="38"/>
        <v>72017174.853804961</v>
      </c>
      <c r="AC457" s="114">
        <f t="shared" si="38"/>
        <v>33865040.853740178</v>
      </c>
      <c r="AD457" s="114">
        <f t="shared" si="38"/>
        <v>37932871.606374063</v>
      </c>
      <c r="AE457" s="114">
        <f t="shared" si="38"/>
        <v>519954904.65189594</v>
      </c>
      <c r="AF457" s="114">
        <f t="shared" si="38"/>
        <v>57524522.910709411</v>
      </c>
      <c r="AG457" s="114">
        <f t="shared" si="38"/>
        <v>35426903.744678758</v>
      </c>
      <c r="AH457" s="114">
        <f t="shared" si="38"/>
        <v>33088363.252032273</v>
      </c>
      <c r="AI457" s="114">
        <f t="shared" si="38"/>
        <v>32292946.027868342</v>
      </c>
      <c r="AJ457" s="114">
        <f t="shared" si="38"/>
        <v>53360324.223791294</v>
      </c>
      <c r="AK457" s="114">
        <f t="shared" si="38"/>
        <v>44345483.103471801</v>
      </c>
      <c r="AL457" s="114">
        <f t="shared" si="38"/>
        <v>45368371.679463491</v>
      </c>
      <c r="AM457" s="114">
        <f t="shared" si="38"/>
        <v>68161675.288099334</v>
      </c>
      <c r="AN457" s="114">
        <f t="shared" si="38"/>
        <v>39425580.831896558</v>
      </c>
      <c r="AO457" s="114">
        <f t="shared" si="38"/>
        <v>41339582.999938525</v>
      </c>
      <c r="AP457" s="114">
        <f t="shared" si="38"/>
        <v>40613159.469577461</v>
      </c>
      <c r="AQ457" s="114">
        <f t="shared" si="38"/>
        <v>185517135.75907534</v>
      </c>
      <c r="AR457" s="114">
        <f t="shared" ref="AR457:BY457" si="39">SUM(AR446/AR448*AR453)</f>
        <v>49189335.097307622</v>
      </c>
      <c r="AS457" s="114">
        <f t="shared" si="39"/>
        <v>45542709.390097521</v>
      </c>
      <c r="AT457" s="114">
        <f t="shared" si="39"/>
        <v>43819564.442512006</v>
      </c>
      <c r="AU457" s="114">
        <f t="shared" si="39"/>
        <v>39794481.114123777</v>
      </c>
      <c r="AV457" s="114">
        <f t="shared" si="39"/>
        <v>17750204.654041015</v>
      </c>
      <c r="AW457" s="114">
        <f t="shared" si="39"/>
        <v>24286842.065941446</v>
      </c>
      <c r="AX457" s="114">
        <f t="shared" si="39"/>
        <v>333600564.59552521</v>
      </c>
      <c r="AY457" s="114">
        <f t="shared" si="39"/>
        <v>57387736.133074559</v>
      </c>
      <c r="AZ457" s="114">
        <f t="shared" si="39"/>
        <v>59647870.672346413</v>
      </c>
      <c r="BA457" s="114">
        <f t="shared" si="39"/>
        <v>82923938.862663195</v>
      </c>
      <c r="BB457" s="114">
        <f t="shared" si="39"/>
        <v>64535483.917888448</v>
      </c>
      <c r="BC457" s="114">
        <f t="shared" si="39"/>
        <v>65216507.351082966</v>
      </c>
      <c r="BD457" s="114">
        <f t="shared" si="39"/>
        <v>94116356.901277006</v>
      </c>
      <c r="BE457" s="114">
        <f t="shared" si="39"/>
        <v>59876934.754371539</v>
      </c>
      <c r="BF457" s="114">
        <f t="shared" si="39"/>
        <v>55445355.862530589</v>
      </c>
      <c r="BG457" s="114">
        <f t="shared" si="39"/>
        <v>23180802.936807632</v>
      </c>
      <c r="BH457" s="114">
        <f t="shared" si="39"/>
        <v>17862349.375215422</v>
      </c>
      <c r="BI457" s="114">
        <f t="shared" si="39"/>
        <v>337476322.57920676</v>
      </c>
      <c r="BJ457" s="114">
        <f t="shared" si="39"/>
        <v>162004643.3283926</v>
      </c>
      <c r="BK457" s="114">
        <f t="shared" si="39"/>
        <v>49034363.546003111</v>
      </c>
      <c r="BL457" s="114">
        <f t="shared" si="39"/>
        <v>35518834.739231624</v>
      </c>
      <c r="BM457" s="114">
        <f t="shared" si="39"/>
        <v>54565599.401682392</v>
      </c>
      <c r="BN457" s="114">
        <f t="shared" si="39"/>
        <v>76357779.756632298</v>
      </c>
      <c r="BO457" s="114">
        <f t="shared" si="39"/>
        <v>33092580.012979299</v>
      </c>
      <c r="BP457" s="114">
        <f t="shared" si="39"/>
        <v>192262361.79984739</v>
      </c>
      <c r="BQ457" s="114">
        <f t="shared" si="39"/>
        <v>35207424.600658305</v>
      </c>
      <c r="BR457" s="114">
        <f t="shared" si="39"/>
        <v>39751091.908437409</v>
      </c>
      <c r="BS457" s="114">
        <f t="shared" si="39"/>
        <v>68525774.134272248</v>
      </c>
      <c r="BT457" s="114">
        <f t="shared" si="39"/>
        <v>68130242.266407967</v>
      </c>
      <c r="BU457" s="114">
        <f t="shared" si="39"/>
        <v>117210677.02262023</v>
      </c>
      <c r="BV457" s="114">
        <f t="shared" si="39"/>
        <v>44512351.130188689</v>
      </c>
      <c r="BW457" s="114">
        <f t="shared" si="39"/>
        <v>24826580.666438825</v>
      </c>
      <c r="BX457" s="114">
        <f t="shared" si="39"/>
        <v>25190278.757062688</v>
      </c>
      <c r="BY457" s="114">
        <f t="shared" si="39"/>
        <v>3349275295.8692994</v>
      </c>
    </row>
    <row r="458" spans="2:77">
      <c r="B458" s="101"/>
      <c r="C458" s="113" t="s">
        <v>1082</v>
      </c>
      <c r="D458" s="114">
        <f t="shared" ref="D458:BO458" si="40">SUM(D447/D448*D453)</f>
        <v>513481440.17895639</v>
      </c>
      <c r="E458" s="114">
        <f t="shared" si="40"/>
        <v>122227688.63634324</v>
      </c>
      <c r="F458" s="114">
        <f t="shared" si="40"/>
        <v>216107994.36583394</v>
      </c>
      <c r="G458" s="114">
        <f t="shared" si="40"/>
        <v>52692209.484654695</v>
      </c>
      <c r="H458" s="114">
        <f t="shared" si="40"/>
        <v>31450045.018696018</v>
      </c>
      <c r="I458" s="114">
        <f t="shared" si="40"/>
        <v>7660960.6878304034</v>
      </c>
      <c r="J458" s="114">
        <f t="shared" si="40"/>
        <v>963462497.51770937</v>
      </c>
      <c r="K458" s="114">
        <f t="shared" si="40"/>
        <v>93725297.656406805</v>
      </c>
      <c r="L458" s="114">
        <f t="shared" si="40"/>
        <v>11712095.754344391</v>
      </c>
      <c r="M458" s="114">
        <f t="shared" si="40"/>
        <v>284586254.57721698</v>
      </c>
      <c r="N458" s="114">
        <f t="shared" si="40"/>
        <v>12537512.327788098</v>
      </c>
      <c r="O458" s="114">
        <f t="shared" si="40"/>
        <v>34902419.032723904</v>
      </c>
      <c r="P458" s="114">
        <f t="shared" si="40"/>
        <v>158990371.36621305</v>
      </c>
      <c r="Q458" s="114">
        <f t="shared" si="40"/>
        <v>136105597.41480073</v>
      </c>
      <c r="R458" s="114">
        <f t="shared" si="40"/>
        <v>6146511.3181856014</v>
      </c>
      <c r="S458" s="114">
        <f t="shared" si="40"/>
        <v>25322721.109243505</v>
      </c>
      <c r="T458" s="114">
        <f t="shared" si="40"/>
        <v>21431149.558286771</v>
      </c>
      <c r="U458" s="114">
        <f t="shared" si="40"/>
        <v>13889621.806965403</v>
      </c>
      <c r="V458" s="114">
        <f t="shared" si="40"/>
        <v>713507177.46187031</v>
      </c>
      <c r="W458" s="114">
        <f t="shared" si="40"/>
        <v>131267720.78984511</v>
      </c>
      <c r="X458" s="114">
        <f t="shared" si="40"/>
        <v>34142639.997981772</v>
      </c>
      <c r="Y458" s="114">
        <f t="shared" si="40"/>
        <v>149496984.72466272</v>
      </c>
      <c r="Z458" s="114">
        <f t="shared" si="40"/>
        <v>11333126.217341479</v>
      </c>
      <c r="AA458" s="114">
        <f t="shared" si="40"/>
        <v>20194426.947084423</v>
      </c>
      <c r="AB458" s="114">
        <f t="shared" si="40"/>
        <v>35419446.626195051</v>
      </c>
      <c r="AC458" s="114">
        <f t="shared" si="40"/>
        <v>11806519.596259829</v>
      </c>
      <c r="AD458" s="114">
        <f t="shared" si="40"/>
        <v>6431850.1436259355</v>
      </c>
      <c r="AE458" s="114">
        <f t="shared" si="40"/>
        <v>887878594.50810409</v>
      </c>
      <c r="AF458" s="114">
        <f t="shared" si="40"/>
        <v>15583727.939290578</v>
      </c>
      <c r="AG458" s="114">
        <f t="shared" si="40"/>
        <v>6431255.4953212468</v>
      </c>
      <c r="AH458" s="114">
        <f t="shared" si="40"/>
        <v>13199067.437967733</v>
      </c>
      <c r="AI458" s="114">
        <f t="shared" si="40"/>
        <v>10278941.502131665</v>
      </c>
      <c r="AJ458" s="114">
        <f t="shared" si="40"/>
        <v>23958456.606208708</v>
      </c>
      <c r="AK458" s="114">
        <f t="shared" si="40"/>
        <v>12986159.466528211</v>
      </c>
      <c r="AL458" s="114">
        <f t="shared" si="40"/>
        <v>12582954.92053652</v>
      </c>
      <c r="AM458" s="114">
        <f t="shared" si="40"/>
        <v>32009104.991900664</v>
      </c>
      <c r="AN458" s="114">
        <f t="shared" si="40"/>
        <v>11921827.658103434</v>
      </c>
      <c r="AO458" s="114">
        <f t="shared" si="40"/>
        <v>13313067.910061475</v>
      </c>
      <c r="AP458" s="114">
        <f t="shared" si="40"/>
        <v>10075816.970422547</v>
      </c>
      <c r="AQ458" s="114">
        <f t="shared" si="40"/>
        <v>269874777.47092462</v>
      </c>
      <c r="AR458" s="114">
        <f t="shared" si="40"/>
        <v>10380360.132692374</v>
      </c>
      <c r="AS458" s="114">
        <f t="shared" si="40"/>
        <v>7919661.3999024834</v>
      </c>
      <c r="AT458" s="114">
        <f t="shared" si="40"/>
        <v>12799295.927487982</v>
      </c>
      <c r="AU458" s="114">
        <f t="shared" si="40"/>
        <v>6769172.4358762307</v>
      </c>
      <c r="AV458" s="114">
        <f t="shared" si="40"/>
        <v>2580160.6359589803</v>
      </c>
      <c r="AW458" s="114">
        <f t="shared" si="40"/>
        <v>9848549.0340585541</v>
      </c>
      <c r="AX458" s="114">
        <f t="shared" si="40"/>
        <v>593602043.8144747</v>
      </c>
      <c r="AY458" s="114">
        <f t="shared" si="40"/>
        <v>17626352.666925434</v>
      </c>
      <c r="AZ458" s="114">
        <f t="shared" si="40"/>
        <v>19516831.147653598</v>
      </c>
      <c r="BA458" s="114">
        <f t="shared" si="40"/>
        <v>32124734.92733679</v>
      </c>
      <c r="BB458" s="114">
        <f t="shared" si="40"/>
        <v>45603465.532111555</v>
      </c>
      <c r="BC458" s="114">
        <f t="shared" si="40"/>
        <v>20024984.388917018</v>
      </c>
      <c r="BD458" s="114">
        <f t="shared" si="40"/>
        <v>89414401.507423013</v>
      </c>
      <c r="BE458" s="114">
        <f t="shared" si="40"/>
        <v>84726771.765628457</v>
      </c>
      <c r="BF458" s="114">
        <f t="shared" si="40"/>
        <v>23422867.567469403</v>
      </c>
      <c r="BG458" s="114">
        <f t="shared" si="40"/>
        <v>7718333.8531923657</v>
      </c>
      <c r="BH458" s="114">
        <f t="shared" si="40"/>
        <v>4002267.2347845756</v>
      </c>
      <c r="BI458" s="114">
        <f t="shared" si="40"/>
        <v>498884744.89079326</v>
      </c>
      <c r="BJ458" s="114">
        <f t="shared" si="40"/>
        <v>148402432.62160745</v>
      </c>
      <c r="BK458" s="114">
        <f t="shared" si="40"/>
        <v>16540246.893996896</v>
      </c>
      <c r="BL458" s="114">
        <f t="shared" si="40"/>
        <v>8706880.8647683822</v>
      </c>
      <c r="BM458" s="114">
        <f t="shared" si="40"/>
        <v>7035373.2583176056</v>
      </c>
      <c r="BN458" s="114">
        <f t="shared" si="40"/>
        <v>20067916.353367697</v>
      </c>
      <c r="BO458" s="114">
        <f t="shared" si="40"/>
        <v>8642250.527020691</v>
      </c>
      <c r="BP458" s="114">
        <f t="shared" ref="BP458:BY458" si="41">SUM(BP447/BP448*BP453)</f>
        <v>380198564.28015268</v>
      </c>
      <c r="BQ458" s="114">
        <f t="shared" si="41"/>
        <v>16109688.759341706</v>
      </c>
      <c r="BR458" s="114">
        <f t="shared" si="41"/>
        <v>19410727.601562586</v>
      </c>
      <c r="BS458" s="114">
        <f t="shared" si="41"/>
        <v>30797281.175727762</v>
      </c>
      <c r="BT458" s="114">
        <f t="shared" si="41"/>
        <v>24549782.963592041</v>
      </c>
      <c r="BU458" s="114">
        <f t="shared" si="41"/>
        <v>101559133.3073798</v>
      </c>
      <c r="BV458" s="114">
        <f t="shared" si="41"/>
        <v>18337131.429811314</v>
      </c>
      <c r="BW458" s="114">
        <f t="shared" si="41"/>
        <v>11405033.273561172</v>
      </c>
      <c r="BX458" s="114">
        <f t="shared" si="41"/>
        <v>9181857.9029373098</v>
      </c>
      <c r="BY458" s="114">
        <f t="shared" si="41"/>
        <v>6867884507.3759003</v>
      </c>
    </row>
    <row r="459" spans="2:77" ht="19.5" thickBot="1">
      <c r="B459" s="101"/>
      <c r="C459" s="115" t="s">
        <v>1083</v>
      </c>
      <c r="D459" s="116">
        <f t="shared" ref="D459:BO459" si="42">SUM(D457:D458)</f>
        <v>990609011.64999998</v>
      </c>
      <c r="E459" s="116">
        <f t="shared" si="42"/>
        <v>235814042.40000004</v>
      </c>
      <c r="F459" s="116">
        <f t="shared" si="42"/>
        <v>374372741.77999997</v>
      </c>
      <c r="G459" s="116">
        <f t="shared" si="42"/>
        <v>125521402.73</v>
      </c>
      <c r="H459" s="116">
        <f t="shared" si="42"/>
        <v>97290608.619999975</v>
      </c>
      <c r="I459" s="116">
        <f t="shared" si="42"/>
        <v>42565792.759999998</v>
      </c>
      <c r="J459" s="116">
        <f t="shared" si="42"/>
        <v>1815413126.2600007</v>
      </c>
      <c r="K459" s="116">
        <f t="shared" si="42"/>
        <v>221194313.22999999</v>
      </c>
      <c r="L459" s="116">
        <f t="shared" si="42"/>
        <v>58479464.659999982</v>
      </c>
      <c r="M459" s="116">
        <f t="shared" si="42"/>
        <v>555987333.63000011</v>
      </c>
      <c r="N459" s="116">
        <f t="shared" si="42"/>
        <v>55063579.689999998</v>
      </c>
      <c r="O459" s="116">
        <f t="shared" si="42"/>
        <v>146553255.94</v>
      </c>
      <c r="P459" s="116">
        <f t="shared" si="42"/>
        <v>318526042.28000003</v>
      </c>
      <c r="Q459" s="116">
        <f t="shared" si="42"/>
        <v>281748823.62999994</v>
      </c>
      <c r="R459" s="116">
        <f t="shared" si="42"/>
        <v>26817256.930000003</v>
      </c>
      <c r="S459" s="116">
        <f t="shared" si="42"/>
        <v>102446231.37920001</v>
      </c>
      <c r="T459" s="116">
        <f t="shared" si="42"/>
        <v>81515360.540000021</v>
      </c>
      <c r="U459" s="116">
        <f t="shared" si="42"/>
        <v>56953382.707999989</v>
      </c>
      <c r="V459" s="116">
        <f t="shared" si="42"/>
        <v>1237189840.1700001</v>
      </c>
      <c r="W459" s="116">
        <f t="shared" si="42"/>
        <v>245245643.03999996</v>
      </c>
      <c r="X459" s="116">
        <f t="shared" si="42"/>
        <v>108828294.81999999</v>
      </c>
      <c r="Y459" s="116">
        <f t="shared" si="42"/>
        <v>297596495.75</v>
      </c>
      <c r="Z459" s="116">
        <f t="shared" si="42"/>
        <v>75255577.950000018</v>
      </c>
      <c r="AA459" s="116">
        <f t="shared" si="42"/>
        <v>91164830.450000018</v>
      </c>
      <c r="AB459" s="116">
        <f t="shared" si="42"/>
        <v>107436621.48000002</v>
      </c>
      <c r="AC459" s="116">
        <f t="shared" si="42"/>
        <v>45671560.450000003</v>
      </c>
      <c r="AD459" s="116">
        <f t="shared" si="42"/>
        <v>44364721.75</v>
      </c>
      <c r="AE459" s="116">
        <f t="shared" si="42"/>
        <v>1407833499.1600001</v>
      </c>
      <c r="AF459" s="116">
        <f t="shared" si="42"/>
        <v>73108250.849999994</v>
      </c>
      <c r="AG459" s="116">
        <f t="shared" si="42"/>
        <v>41858159.240000002</v>
      </c>
      <c r="AH459" s="116">
        <f t="shared" si="42"/>
        <v>46287430.690000005</v>
      </c>
      <c r="AI459" s="116">
        <f t="shared" si="42"/>
        <v>42571887.530000009</v>
      </c>
      <c r="AJ459" s="116">
        <f t="shared" si="42"/>
        <v>77318780.829999998</v>
      </c>
      <c r="AK459" s="116">
        <f t="shared" si="42"/>
        <v>57331642.570000008</v>
      </c>
      <c r="AL459" s="116">
        <f t="shared" si="42"/>
        <v>57951326.600000009</v>
      </c>
      <c r="AM459" s="116">
        <f t="shared" si="42"/>
        <v>100170780.28</v>
      </c>
      <c r="AN459" s="116">
        <f t="shared" si="42"/>
        <v>51347408.489999995</v>
      </c>
      <c r="AO459" s="116">
        <f t="shared" si="42"/>
        <v>54652650.909999996</v>
      </c>
      <c r="AP459" s="116">
        <f t="shared" si="42"/>
        <v>50688976.440000013</v>
      </c>
      <c r="AQ459" s="116">
        <f t="shared" si="42"/>
        <v>455391913.22999996</v>
      </c>
      <c r="AR459" s="116">
        <f t="shared" si="42"/>
        <v>59569695.229999997</v>
      </c>
      <c r="AS459" s="116">
        <f t="shared" si="42"/>
        <v>53462370.790000007</v>
      </c>
      <c r="AT459" s="116">
        <f t="shared" si="42"/>
        <v>56618860.36999999</v>
      </c>
      <c r="AU459" s="116">
        <f t="shared" si="42"/>
        <v>46563653.550000004</v>
      </c>
      <c r="AV459" s="116">
        <f t="shared" si="42"/>
        <v>20330365.289999995</v>
      </c>
      <c r="AW459" s="116">
        <f t="shared" si="42"/>
        <v>34135391.100000001</v>
      </c>
      <c r="AX459" s="116">
        <f t="shared" si="42"/>
        <v>927202608.40999985</v>
      </c>
      <c r="AY459" s="116">
        <f t="shared" si="42"/>
        <v>75014088.799999997</v>
      </c>
      <c r="AZ459" s="116">
        <f t="shared" si="42"/>
        <v>79164701.820000008</v>
      </c>
      <c r="BA459" s="116">
        <f t="shared" si="42"/>
        <v>115048673.78999999</v>
      </c>
      <c r="BB459" s="116">
        <f t="shared" si="42"/>
        <v>110138949.45</v>
      </c>
      <c r="BC459" s="116">
        <f t="shared" si="42"/>
        <v>85241491.73999998</v>
      </c>
      <c r="BD459" s="116">
        <f t="shared" si="42"/>
        <v>183530758.40870002</v>
      </c>
      <c r="BE459" s="116">
        <f t="shared" si="42"/>
        <v>144603706.51999998</v>
      </c>
      <c r="BF459" s="116">
        <f t="shared" si="42"/>
        <v>78868223.429999992</v>
      </c>
      <c r="BG459" s="116">
        <f t="shared" si="42"/>
        <v>30899136.789999999</v>
      </c>
      <c r="BH459" s="116">
        <f t="shared" si="42"/>
        <v>21864616.609999999</v>
      </c>
      <c r="BI459" s="116">
        <f t="shared" si="42"/>
        <v>836361067.47000003</v>
      </c>
      <c r="BJ459" s="116">
        <f t="shared" si="42"/>
        <v>310407075.95000005</v>
      </c>
      <c r="BK459" s="116">
        <f t="shared" si="42"/>
        <v>65574610.440000005</v>
      </c>
      <c r="BL459" s="116">
        <f t="shared" si="42"/>
        <v>44225715.604000002</v>
      </c>
      <c r="BM459" s="116">
        <f t="shared" si="42"/>
        <v>61600972.659999996</v>
      </c>
      <c r="BN459" s="116">
        <f t="shared" si="42"/>
        <v>96425696.109999999</v>
      </c>
      <c r="BO459" s="116">
        <f t="shared" si="42"/>
        <v>41734830.539999992</v>
      </c>
      <c r="BP459" s="116">
        <f t="shared" ref="BP459:BY459" si="43">SUM(BP457:BP458)</f>
        <v>572460926.08000004</v>
      </c>
      <c r="BQ459" s="116">
        <f t="shared" si="43"/>
        <v>51317113.360000014</v>
      </c>
      <c r="BR459" s="116">
        <f t="shared" si="43"/>
        <v>59161819.50999999</v>
      </c>
      <c r="BS459" s="116">
        <f t="shared" si="43"/>
        <v>99323055.310000002</v>
      </c>
      <c r="BT459" s="116">
        <f t="shared" si="43"/>
        <v>92680025.230000004</v>
      </c>
      <c r="BU459" s="116">
        <f t="shared" si="43"/>
        <v>218769810.33000004</v>
      </c>
      <c r="BV459" s="116">
        <f t="shared" si="43"/>
        <v>62849482.560000002</v>
      </c>
      <c r="BW459" s="116">
        <f t="shared" si="43"/>
        <v>36231613.939999998</v>
      </c>
      <c r="BX459" s="116">
        <f t="shared" si="43"/>
        <v>34372136.659999996</v>
      </c>
      <c r="BY459" s="116">
        <f t="shared" si="43"/>
        <v>10217159803.245199</v>
      </c>
    </row>
    <row r="460" spans="2:77" ht="19.5" thickTop="1"/>
    <row r="463" spans="2:77">
      <c r="C463" s="41" t="s">
        <v>1084</v>
      </c>
      <c r="D463" s="118">
        <f t="shared" ref="D463:BO463" si="44">SUM(D444-D452)</f>
        <v>980495121.15999997</v>
      </c>
      <c r="E463" s="118">
        <f t="shared" si="44"/>
        <v>227159226.94000006</v>
      </c>
      <c r="F463" s="118">
        <f t="shared" si="44"/>
        <v>370789838.23999989</v>
      </c>
      <c r="G463" s="118">
        <f t="shared" si="44"/>
        <v>132190687.84000003</v>
      </c>
      <c r="H463" s="118">
        <f t="shared" si="44"/>
        <v>106641786.48999999</v>
      </c>
      <c r="I463" s="118">
        <f t="shared" si="44"/>
        <v>44087525.600000009</v>
      </c>
      <c r="J463" s="118">
        <f t="shared" si="44"/>
        <v>2430505096.79</v>
      </c>
      <c r="K463" s="118">
        <f t="shared" si="44"/>
        <v>214709726.88000003</v>
      </c>
      <c r="L463" s="118">
        <f t="shared" si="44"/>
        <v>54664360.319999993</v>
      </c>
      <c r="M463" s="118">
        <f t="shared" si="44"/>
        <v>536543761.19</v>
      </c>
      <c r="N463" s="118">
        <f t="shared" si="44"/>
        <v>56147009.780000001</v>
      </c>
      <c r="O463" s="118">
        <f t="shared" si="44"/>
        <v>148616501.06</v>
      </c>
      <c r="P463" s="118">
        <f t="shared" si="44"/>
        <v>307838339.96999997</v>
      </c>
      <c r="Q463" s="118">
        <f t="shared" si="44"/>
        <v>270217568.83999991</v>
      </c>
      <c r="R463" s="118">
        <f t="shared" si="44"/>
        <v>25518321.250000007</v>
      </c>
      <c r="S463" s="118">
        <f t="shared" si="44"/>
        <v>107549555.63</v>
      </c>
      <c r="T463" s="118">
        <f t="shared" si="44"/>
        <v>85166723.100000009</v>
      </c>
      <c r="U463" s="118">
        <f t="shared" si="44"/>
        <v>55995471.627999999</v>
      </c>
      <c r="V463" s="118">
        <f t="shared" si="44"/>
        <v>1154946525.4400001</v>
      </c>
      <c r="W463" s="118">
        <f t="shared" si="44"/>
        <v>229970671.26999995</v>
      </c>
      <c r="X463" s="118">
        <f t="shared" si="44"/>
        <v>103025578.92999999</v>
      </c>
      <c r="Y463" s="118">
        <f t="shared" si="44"/>
        <v>286584745.38999999</v>
      </c>
      <c r="Z463" s="118">
        <f t="shared" si="44"/>
        <v>78158173.320000023</v>
      </c>
      <c r="AA463" s="118">
        <f t="shared" si="44"/>
        <v>97793735.219999984</v>
      </c>
      <c r="AB463" s="118">
        <f t="shared" si="44"/>
        <v>108183410.88000003</v>
      </c>
      <c r="AC463" s="118">
        <f t="shared" si="44"/>
        <v>49354036.030000001</v>
      </c>
      <c r="AD463" s="118">
        <f t="shared" si="44"/>
        <v>46191476.170000002</v>
      </c>
      <c r="AE463" s="118">
        <f t="shared" si="44"/>
        <v>1436539180.6699998</v>
      </c>
      <c r="AF463" s="118">
        <f t="shared" si="44"/>
        <v>84326943.909999996</v>
      </c>
      <c r="AG463" s="118">
        <f t="shared" si="44"/>
        <v>51271505.390000001</v>
      </c>
      <c r="AH463" s="118">
        <f t="shared" si="44"/>
        <v>51053146.450000003</v>
      </c>
      <c r="AI463" s="118">
        <f t="shared" si="44"/>
        <v>47210659.129999995</v>
      </c>
      <c r="AJ463" s="118">
        <f t="shared" si="44"/>
        <v>84357207.179999992</v>
      </c>
      <c r="AK463" s="118">
        <f t="shared" si="44"/>
        <v>65523808.120000005</v>
      </c>
      <c r="AL463" s="118">
        <f t="shared" si="44"/>
        <v>62616702.680000007</v>
      </c>
      <c r="AM463" s="118">
        <f t="shared" si="44"/>
        <v>106983127.46000001</v>
      </c>
      <c r="AN463" s="118">
        <f t="shared" si="44"/>
        <v>57646106.61999999</v>
      </c>
      <c r="AO463" s="118">
        <f t="shared" si="44"/>
        <v>62406198.299999997</v>
      </c>
      <c r="AP463" s="118">
        <f t="shared" si="44"/>
        <v>56742654.680000007</v>
      </c>
      <c r="AQ463" s="118">
        <f t="shared" si="44"/>
        <v>438666633.87</v>
      </c>
      <c r="AR463" s="118">
        <f t="shared" si="44"/>
        <v>62022567.849999994</v>
      </c>
      <c r="AS463" s="118">
        <f t="shared" si="44"/>
        <v>60831882.690000005</v>
      </c>
      <c r="AT463" s="118">
        <f t="shared" si="44"/>
        <v>60260317.25</v>
      </c>
      <c r="AU463" s="118">
        <f t="shared" si="44"/>
        <v>51612501.260000005</v>
      </c>
      <c r="AV463" s="118">
        <f t="shared" si="44"/>
        <v>20269116.960000001</v>
      </c>
      <c r="AW463" s="118">
        <f t="shared" si="44"/>
        <v>34014149.100000001</v>
      </c>
      <c r="AX463" s="118">
        <f t="shared" si="44"/>
        <v>1328440537.1799998</v>
      </c>
      <c r="AY463" s="118">
        <f t="shared" si="44"/>
        <v>71997794.719999984</v>
      </c>
      <c r="AZ463" s="118">
        <f t="shared" si="44"/>
        <v>85061802.810000002</v>
      </c>
      <c r="BA463" s="118">
        <f t="shared" si="44"/>
        <v>120316697.82999998</v>
      </c>
      <c r="BB463" s="118">
        <f t="shared" si="44"/>
        <v>116061850.2</v>
      </c>
      <c r="BC463" s="118">
        <f t="shared" si="44"/>
        <v>86714418.089999989</v>
      </c>
      <c r="BD463" s="118">
        <f t="shared" si="44"/>
        <v>174875421.44879997</v>
      </c>
      <c r="BE463" s="118">
        <f t="shared" si="44"/>
        <v>142738584.34000003</v>
      </c>
      <c r="BF463" s="118">
        <f t="shared" si="44"/>
        <v>80526343.599999994</v>
      </c>
      <c r="BG463" s="118">
        <f t="shared" si="44"/>
        <v>32019928.560000002</v>
      </c>
      <c r="BH463" s="118">
        <f t="shared" si="44"/>
        <v>22425046.5</v>
      </c>
      <c r="BI463" s="118">
        <f t="shared" si="44"/>
        <v>1385565238.4200001</v>
      </c>
      <c r="BJ463" s="118">
        <f t="shared" si="44"/>
        <v>303082359.36999995</v>
      </c>
      <c r="BK463" s="118">
        <f t="shared" si="44"/>
        <v>69536115.799999997</v>
      </c>
      <c r="BL463" s="118">
        <f t="shared" si="44"/>
        <v>49577035.124000005</v>
      </c>
      <c r="BM463" s="118">
        <f t="shared" si="44"/>
        <v>69281552.549999997</v>
      </c>
      <c r="BN463" s="118">
        <f t="shared" si="44"/>
        <v>103575171.31</v>
      </c>
      <c r="BO463" s="118">
        <f t="shared" si="44"/>
        <v>43090232.469999991</v>
      </c>
      <c r="BP463" s="118">
        <f t="shared" ref="BP463:BY463" si="45">SUM(BP444-BP452)</f>
        <v>558191742.91000009</v>
      </c>
      <c r="BQ463" s="118">
        <f t="shared" si="45"/>
        <v>51989676.160000004</v>
      </c>
      <c r="BR463" s="118">
        <f t="shared" si="45"/>
        <v>59392165.949999996</v>
      </c>
      <c r="BS463" s="118">
        <f t="shared" si="45"/>
        <v>97979610.299999982</v>
      </c>
      <c r="BT463" s="118">
        <f t="shared" si="45"/>
        <v>107652354.33</v>
      </c>
      <c r="BU463" s="118">
        <f t="shared" si="45"/>
        <v>215774425.09999996</v>
      </c>
      <c r="BV463" s="118">
        <f t="shared" si="45"/>
        <v>64702411.829999998</v>
      </c>
      <c r="BW463" s="118">
        <f t="shared" si="45"/>
        <v>37718947.109999999</v>
      </c>
      <c r="BX463" s="118">
        <f t="shared" si="45"/>
        <v>32438108.900000002</v>
      </c>
      <c r="BY463" s="118">
        <f t="shared" si="45"/>
        <v>10574628281.899599</v>
      </c>
    </row>
  </sheetData>
  <protectedRanges>
    <protectedRange sqref="D29:BX29 D47:BX47 D129:BX129 D180:BX180 D244:BX244 D439:BX439" name="ช่วง1"/>
  </protectedRanges>
  <mergeCells count="18">
    <mergeCell ref="A244:C244"/>
    <mergeCell ref="A439:C439"/>
    <mergeCell ref="BP2:BX2"/>
    <mergeCell ref="B3:B4"/>
    <mergeCell ref="C3:C4"/>
    <mergeCell ref="A47:C47"/>
    <mergeCell ref="A129:C129"/>
    <mergeCell ref="A180:C180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25"/>
  <sheetViews>
    <sheetView tabSelected="1" zoomScale="80" zoomScaleNormal="80" workbookViewId="0">
      <selection activeCell="C7" sqref="C7:D15"/>
    </sheetView>
  </sheetViews>
  <sheetFormatPr defaultColWidth="9" defaultRowHeight="21"/>
  <cols>
    <col min="1" max="1" width="13" style="3" bestFit="1" customWidth="1"/>
    <col min="2" max="2" width="21" style="3" customWidth="1"/>
    <col min="3" max="3" width="14.375" style="3" customWidth="1"/>
    <col min="4" max="4" width="11.25" style="5" customWidth="1"/>
    <col min="5" max="5" width="11.375" style="3" customWidth="1"/>
    <col min="6" max="6" width="11.5" style="3" customWidth="1"/>
    <col min="7" max="7" width="14.375" style="3" bestFit="1" customWidth="1"/>
    <col min="8" max="8" width="10.875" style="6" bestFit="1" customWidth="1"/>
    <col min="9" max="9" width="9.875" style="3" bestFit="1" customWidth="1"/>
    <col min="10" max="10" width="11" style="3" customWidth="1"/>
    <col min="11" max="11" width="7.375" style="3" customWidth="1"/>
    <col min="12" max="12" width="6.75" style="3" customWidth="1"/>
    <col min="13" max="13" width="7.125" style="3" customWidth="1"/>
    <col min="14" max="16384" width="9" style="3"/>
  </cols>
  <sheetData>
    <row r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s="2" customForma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s="2" customFormat="1" ht="19.5" customHeight="1">
      <c r="A4" s="3"/>
      <c r="B4" s="3"/>
      <c r="C4" s="3"/>
      <c r="D4" s="5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>
      <c r="A5" s="7" t="s">
        <v>3</v>
      </c>
      <c r="B5" s="7" t="s">
        <v>4</v>
      </c>
      <c r="C5" s="7" t="s">
        <v>5</v>
      </c>
      <c r="D5" s="7"/>
      <c r="E5" s="7"/>
      <c r="F5" s="7"/>
      <c r="G5" s="7" t="s">
        <v>6</v>
      </c>
      <c r="H5" s="7"/>
      <c r="I5" s="7"/>
      <c r="J5" s="7"/>
      <c r="K5" s="7" t="s">
        <v>7</v>
      </c>
      <c r="L5" s="7"/>
      <c r="M5" s="7"/>
      <c r="N5" s="2"/>
      <c r="O5" s="2"/>
      <c r="P5" s="2"/>
      <c r="Q5" s="2"/>
      <c r="R5" s="2"/>
      <c r="S5" s="2"/>
      <c r="T5" s="2"/>
      <c r="U5" s="2"/>
    </row>
    <row r="6" spans="1:21" ht="52.5" customHeight="1">
      <c r="A6" s="7"/>
      <c r="B6" s="7"/>
      <c r="C6" s="8" t="s">
        <v>8</v>
      </c>
      <c r="D6" s="9" t="s">
        <v>9</v>
      </c>
      <c r="E6" s="8" t="s">
        <v>10</v>
      </c>
      <c r="F6" s="10" t="s">
        <v>11</v>
      </c>
      <c r="G6" s="8" t="s">
        <v>12</v>
      </c>
      <c r="H6" s="11" t="s">
        <v>13</v>
      </c>
      <c r="I6" s="8" t="s">
        <v>10</v>
      </c>
      <c r="J6" s="10" t="s">
        <v>14</v>
      </c>
      <c r="K6" s="8" t="s">
        <v>15</v>
      </c>
      <c r="L6" s="8" t="s">
        <v>16</v>
      </c>
      <c r="M6" s="8" t="s">
        <v>17</v>
      </c>
      <c r="N6" s="2"/>
      <c r="O6" s="2"/>
      <c r="P6" s="2"/>
      <c r="Q6" s="2"/>
      <c r="R6" s="2"/>
      <c r="S6" s="2"/>
      <c r="T6" s="2"/>
      <c r="U6" s="2"/>
    </row>
    <row r="7" spans="1:21">
      <c r="A7" s="12" t="s">
        <v>18</v>
      </c>
      <c r="B7" s="12" t="s">
        <v>19</v>
      </c>
      <c r="C7" s="13">
        <v>380198564.27999997</v>
      </c>
      <c r="D7" s="14">
        <v>28010.83</v>
      </c>
      <c r="E7" s="15">
        <v>16509.34</v>
      </c>
      <c r="F7" s="16">
        <f>C7/D7</f>
        <v>13573.27020584538</v>
      </c>
      <c r="G7" s="14">
        <v>192262361.80000001</v>
      </c>
      <c r="H7" s="14">
        <v>249255</v>
      </c>
      <c r="I7" s="17">
        <v>995.49</v>
      </c>
      <c r="J7" s="16">
        <f>G7/H7</f>
        <v>771.34806443200739</v>
      </c>
      <c r="K7" s="18" t="str">
        <f>IF(F7&lt;E7,"ผ่าน","ไม่ผ่าน")</f>
        <v>ผ่าน</v>
      </c>
      <c r="L7" s="18" t="str">
        <f>IF(J7&lt;I7,"ผ่าน","ไม่ผ่าน")</f>
        <v>ผ่าน</v>
      </c>
      <c r="M7" s="18" t="str">
        <f>IF(AND(F7&lt;E7,J7&lt;I7),"ผ่าน","ไม่ผ่าน")</f>
        <v>ผ่าน</v>
      </c>
    </row>
    <row r="8" spans="1:21">
      <c r="A8" s="12" t="s">
        <v>20</v>
      </c>
      <c r="B8" s="12" t="s">
        <v>21</v>
      </c>
      <c r="C8" s="13">
        <v>16108151.43</v>
      </c>
      <c r="D8" s="14">
        <v>1115.71</v>
      </c>
      <c r="E8" s="15">
        <v>21024.81</v>
      </c>
      <c r="F8" s="16">
        <f t="shared" ref="F8:F15" si="0">C8/D8</f>
        <v>14437.579146910935</v>
      </c>
      <c r="G8" s="14">
        <v>35208961.93</v>
      </c>
      <c r="H8" s="14">
        <v>55340</v>
      </c>
      <c r="I8" s="17">
        <v>884.79</v>
      </c>
      <c r="J8" s="16">
        <f t="shared" ref="J8:J15" si="1">G8/H8</f>
        <v>636.22988670039751</v>
      </c>
      <c r="K8" s="18" t="str">
        <f t="shared" ref="K8:K15" si="2">IF(F8&lt;E8,"ผ่าน","ไม่ผ่าน")</f>
        <v>ผ่าน</v>
      </c>
      <c r="L8" s="18" t="str">
        <f t="shared" ref="L8:L15" si="3">IF(J8&lt;I8,"ผ่าน","ไม่ผ่าน")</f>
        <v>ผ่าน</v>
      </c>
      <c r="M8" s="18" t="str">
        <f t="shared" ref="M8:M15" si="4">IF(AND(F8&lt;E8,J8&lt;I8),"ผ่าน","ไม่ผ่าน")</f>
        <v>ผ่าน</v>
      </c>
    </row>
    <row r="9" spans="1:21">
      <c r="A9" s="12" t="s">
        <v>22</v>
      </c>
      <c r="B9" s="12" t="s">
        <v>23</v>
      </c>
      <c r="C9" s="13">
        <v>19289119.539999999</v>
      </c>
      <c r="D9" s="19">
        <v>1227.67</v>
      </c>
      <c r="E9" s="20">
        <v>19399.25</v>
      </c>
      <c r="F9" s="16">
        <f t="shared" si="0"/>
        <v>15711.974341639037</v>
      </c>
      <c r="G9" s="19">
        <v>39872699.969999999</v>
      </c>
      <c r="H9" s="19">
        <v>52197</v>
      </c>
      <c r="I9" s="17">
        <v>820.77</v>
      </c>
      <c r="J9" s="16">
        <f t="shared" si="1"/>
        <v>763.88872866256679</v>
      </c>
      <c r="K9" s="18" t="str">
        <f t="shared" si="2"/>
        <v>ผ่าน</v>
      </c>
      <c r="L9" s="18" t="str">
        <f t="shared" si="3"/>
        <v>ผ่าน</v>
      </c>
      <c r="M9" s="18" t="str">
        <f t="shared" si="4"/>
        <v>ผ่าน</v>
      </c>
      <c r="P9" s="5"/>
    </row>
    <row r="10" spans="1:21">
      <c r="A10" s="12" t="s">
        <v>24</v>
      </c>
      <c r="B10" s="12" t="s">
        <v>23</v>
      </c>
      <c r="C10" s="13">
        <v>30797281.18</v>
      </c>
      <c r="D10" s="14">
        <v>1687.02</v>
      </c>
      <c r="E10" s="20">
        <v>19399.25</v>
      </c>
      <c r="F10" s="16">
        <f t="shared" si="0"/>
        <v>18255.433355858258</v>
      </c>
      <c r="G10" s="14">
        <v>68525774.129999995</v>
      </c>
      <c r="H10" s="14">
        <v>88650</v>
      </c>
      <c r="I10" s="17">
        <v>820.77</v>
      </c>
      <c r="J10" s="16">
        <f t="shared" si="1"/>
        <v>772.99237597292722</v>
      </c>
      <c r="K10" s="18" t="str">
        <f t="shared" si="2"/>
        <v>ผ่าน</v>
      </c>
      <c r="L10" s="18" t="str">
        <f t="shared" si="3"/>
        <v>ผ่าน</v>
      </c>
      <c r="M10" s="18" t="str">
        <f t="shared" si="4"/>
        <v>ผ่าน</v>
      </c>
    </row>
    <row r="11" spans="1:21">
      <c r="A11" s="12" t="s">
        <v>25</v>
      </c>
      <c r="B11" s="12" t="s">
        <v>23</v>
      </c>
      <c r="C11" s="13">
        <v>24547202.609999999</v>
      </c>
      <c r="D11" s="14">
        <v>2167.62</v>
      </c>
      <c r="E11" s="20">
        <v>19399.25</v>
      </c>
      <c r="F11" s="16">
        <f t="shared" si="0"/>
        <v>11324.495349738423</v>
      </c>
      <c r="G11" s="19">
        <v>68132822.620000005</v>
      </c>
      <c r="H11" s="19">
        <v>124030</v>
      </c>
      <c r="I11" s="17">
        <v>820.77</v>
      </c>
      <c r="J11" s="16">
        <f t="shared" si="1"/>
        <v>549.32534564218338</v>
      </c>
      <c r="K11" s="18" t="str">
        <f t="shared" si="2"/>
        <v>ผ่าน</v>
      </c>
      <c r="L11" s="18" t="str">
        <f t="shared" si="3"/>
        <v>ผ่าน</v>
      </c>
      <c r="M11" s="18" t="str">
        <f t="shared" si="4"/>
        <v>ผ่าน</v>
      </c>
    </row>
    <row r="12" spans="1:21">
      <c r="A12" s="12" t="s">
        <v>26</v>
      </c>
      <c r="B12" s="12" t="s">
        <v>27</v>
      </c>
      <c r="C12" s="13">
        <v>101558817.81999999</v>
      </c>
      <c r="D12" s="19">
        <v>4022.48</v>
      </c>
      <c r="E12" s="20">
        <v>23210.85</v>
      </c>
      <c r="F12" s="16">
        <f t="shared" si="0"/>
        <v>25247.811752948426</v>
      </c>
      <c r="G12" s="19">
        <v>117210992.51000001</v>
      </c>
      <c r="H12" s="19">
        <v>152034</v>
      </c>
      <c r="I12" s="17">
        <v>978.68</v>
      </c>
      <c r="J12" s="16">
        <f t="shared" si="1"/>
        <v>770.95250082218456</v>
      </c>
      <c r="K12" s="18" t="str">
        <f t="shared" si="2"/>
        <v>ไม่ผ่าน</v>
      </c>
      <c r="L12" s="18" t="str">
        <f t="shared" si="3"/>
        <v>ผ่าน</v>
      </c>
      <c r="M12" s="18" t="str">
        <f t="shared" si="4"/>
        <v>ไม่ผ่าน</v>
      </c>
    </row>
    <row r="13" spans="1:21">
      <c r="A13" s="12" t="s">
        <v>28</v>
      </c>
      <c r="B13" s="12" t="s">
        <v>23</v>
      </c>
      <c r="C13" s="13">
        <v>18337131.43</v>
      </c>
      <c r="D13" s="19">
        <v>981.39</v>
      </c>
      <c r="E13" s="20">
        <v>19399.25</v>
      </c>
      <c r="F13" s="16">
        <f t="shared" si="0"/>
        <v>18684.856611540774</v>
      </c>
      <c r="G13" s="19">
        <v>44512351.130000003</v>
      </c>
      <c r="H13" s="19">
        <v>61650</v>
      </c>
      <c r="I13" s="17">
        <v>820.77</v>
      </c>
      <c r="J13" s="16">
        <f t="shared" si="1"/>
        <v>722.01704995944851</v>
      </c>
      <c r="K13" s="18" t="str">
        <f t="shared" si="2"/>
        <v>ผ่าน</v>
      </c>
      <c r="L13" s="18" t="str">
        <f t="shared" si="3"/>
        <v>ผ่าน</v>
      </c>
      <c r="M13" s="18" t="str">
        <f t="shared" si="4"/>
        <v>ผ่าน</v>
      </c>
    </row>
    <row r="14" spans="1:21">
      <c r="A14" s="12" t="s">
        <v>29</v>
      </c>
      <c r="B14" s="12" t="s">
        <v>30</v>
      </c>
      <c r="C14" s="13">
        <v>11405033.27</v>
      </c>
      <c r="D14" s="19">
        <v>537.16999999999996</v>
      </c>
      <c r="E14" s="20">
        <v>19956.77</v>
      </c>
      <c r="F14" s="16">
        <f t="shared" si="0"/>
        <v>21231.701826237506</v>
      </c>
      <c r="G14" s="19">
        <v>24826580.670000002</v>
      </c>
      <c r="H14" s="19">
        <v>38133</v>
      </c>
      <c r="I14" s="17">
        <v>842.56</v>
      </c>
      <c r="J14" s="16">
        <f t="shared" si="1"/>
        <v>651.05238690897647</v>
      </c>
      <c r="K14" s="18" t="str">
        <f t="shared" si="2"/>
        <v>ไม่ผ่าน</v>
      </c>
      <c r="L14" s="18" t="str">
        <f t="shared" si="3"/>
        <v>ผ่าน</v>
      </c>
      <c r="M14" s="18" t="str">
        <f t="shared" si="4"/>
        <v>ไม่ผ่าน</v>
      </c>
    </row>
    <row r="15" spans="1:21">
      <c r="A15" s="12" t="s">
        <v>31</v>
      </c>
      <c r="B15" s="12" t="s">
        <v>32</v>
      </c>
      <c r="C15" s="13">
        <v>9181857.9000000004</v>
      </c>
      <c r="D15" s="19">
        <v>635.95000000000005</v>
      </c>
      <c r="E15" s="20">
        <v>19552.59</v>
      </c>
      <c r="F15" s="16">
        <f t="shared" si="0"/>
        <v>14438.018554917839</v>
      </c>
      <c r="G15" s="19">
        <v>25190278.760000002</v>
      </c>
      <c r="H15" s="19">
        <v>36533</v>
      </c>
      <c r="I15" s="17">
        <v>765.3</v>
      </c>
      <c r="J15" s="16">
        <f t="shared" si="1"/>
        <v>689.52122081405855</v>
      </c>
      <c r="K15" s="18" t="str">
        <f t="shared" si="2"/>
        <v>ผ่าน</v>
      </c>
      <c r="L15" s="18" t="str">
        <f t="shared" si="3"/>
        <v>ผ่าน</v>
      </c>
      <c r="M15" s="18" t="str">
        <f t="shared" si="4"/>
        <v>ผ่าน</v>
      </c>
    </row>
    <row r="17" spans="1:8">
      <c r="A17" s="3" t="s">
        <v>33</v>
      </c>
    </row>
    <row r="18" spans="1:8" s="25" customFormat="1">
      <c r="A18" s="21" t="s">
        <v>34</v>
      </c>
      <c r="B18" s="22" t="s">
        <v>35</v>
      </c>
      <c r="C18" s="23" t="s">
        <v>36</v>
      </c>
      <c r="D18" s="24">
        <f>7*100/9</f>
        <v>77.777777777777771</v>
      </c>
      <c r="G18" s="26"/>
      <c r="H18" s="27"/>
    </row>
    <row r="19" spans="1:8" s="25" customFormat="1">
      <c r="A19" s="21" t="s">
        <v>37</v>
      </c>
      <c r="B19" s="22" t="s">
        <v>38</v>
      </c>
      <c r="C19" s="23" t="s">
        <v>36</v>
      </c>
      <c r="D19" s="28">
        <f>2*100/9</f>
        <v>22.222222222222221</v>
      </c>
      <c r="G19" s="26"/>
      <c r="H19" s="27"/>
    </row>
    <row r="20" spans="1:8">
      <c r="A20" s="29" t="s">
        <v>39</v>
      </c>
      <c r="B20" s="30" t="s">
        <v>40</v>
      </c>
      <c r="C20" s="30"/>
      <c r="D20" s="31"/>
      <c r="H20" s="32"/>
    </row>
    <row r="21" spans="1:8">
      <c r="A21" s="29"/>
      <c r="B21" s="25" t="s">
        <v>41</v>
      </c>
      <c r="C21" s="25"/>
      <c r="D21" s="33"/>
      <c r="H21" s="32"/>
    </row>
    <row r="22" spans="1:8">
      <c r="A22" s="34"/>
      <c r="B22" s="34" t="s">
        <v>42</v>
      </c>
      <c r="C22" s="34"/>
      <c r="D22" s="35"/>
      <c r="H22" s="32"/>
    </row>
    <row r="23" spans="1:8">
      <c r="A23" s="3" t="s">
        <v>43</v>
      </c>
      <c r="B23" s="36" t="s">
        <v>44</v>
      </c>
      <c r="D23" s="37"/>
      <c r="H23" s="32"/>
    </row>
    <row r="24" spans="1:8">
      <c r="B24" s="3" t="s">
        <v>45</v>
      </c>
    </row>
    <row r="25" spans="1:8">
      <c r="A25" s="38"/>
      <c r="B25" s="39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พ.ค.63_17062563</vt:lpstr>
      <vt:lpstr>พ.ค.63 pop UC ค่ากลางQ2_2563</vt:lpstr>
      <vt:lpstr>'คำนวณUnit Cost พ.ค.63_17062563'!Print_Titles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2020-06-21T13:38:51Z</dcterms:created>
  <dcterms:modified xsi:type="dcterms:W3CDTF">2020-06-21T13:40:24Z</dcterms:modified>
</cp:coreProperties>
</file>